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ownloads\"/>
    </mc:Choice>
  </mc:AlternateContent>
  <bookViews>
    <workbookView xWindow="0" yWindow="0" windowWidth="28800" windowHeight="11610" tabRatio="634" xr2:uid="{00000000-000D-0000-FFFF-FFFF00000000}"/>
  </bookViews>
  <sheets>
    <sheet name="Major Field" sheetId="1" r:id="rId1"/>
    <sheet name="Spartan Field" sheetId="14" r:id="rId2"/>
    <sheet name="Colt Field" sheetId="15" r:id="rId3"/>
    <sheet name="Manager Listing" sheetId="18" r:id="rId4"/>
    <sheet name="Rotations" sheetId="16" state="hidden" r:id="rId5"/>
  </sheets>
  <definedNames>
    <definedName name="_xlnm._FilterDatabase" localSheetId="3" hidden="1">'Manager Listing'!$A$1:$AB$37</definedName>
    <definedName name="_xlnm.Print_Area" localSheetId="2">'Colt Field'!$A$1:$AB$112</definedName>
    <definedName name="_xlnm.Print_Area" localSheetId="0">'Major Field'!$A$1:$AB$112</definedName>
    <definedName name="_xlnm.Print_Area" localSheetId="3">'Manager Listing'!$A$1:$X$37</definedName>
    <definedName name="_xlnm.Print_Area" localSheetId="1">'Spartan Field'!$A$1:$AB$112</definedName>
  </definedNames>
  <calcPr calcId="171027"/>
</workbook>
</file>

<file path=xl/calcChain.xml><?xml version="1.0" encoding="utf-8"?>
<calcChain xmlns="http://schemas.openxmlformats.org/spreadsheetml/2006/main">
  <c r="BA309" i="14" l="1"/>
  <c r="AY309" i="14"/>
  <c r="AW309" i="14"/>
  <c r="AU309" i="14"/>
  <c r="AS309" i="14"/>
  <c r="AQ309" i="14"/>
  <c r="AO309" i="14"/>
  <c r="AM309" i="14"/>
  <c r="AK309" i="14"/>
  <c r="AI309" i="14"/>
  <c r="AG309" i="14"/>
  <c r="AE309" i="14"/>
  <c r="BA308" i="14"/>
  <c r="AY308" i="14"/>
  <c r="AW308" i="14"/>
  <c r="AU308" i="14"/>
  <c r="AS308" i="14"/>
  <c r="AQ308" i="14"/>
  <c r="AO308" i="14"/>
  <c r="AM308" i="14"/>
  <c r="AK308" i="14"/>
  <c r="AI308" i="14"/>
  <c r="AG308" i="14"/>
  <c r="AE308" i="14"/>
  <c r="BA307" i="14"/>
  <c r="AY307" i="14"/>
  <c r="AW307" i="14"/>
  <c r="AU307" i="14"/>
  <c r="AS307" i="14"/>
  <c r="AQ307" i="14"/>
  <c r="AO307" i="14"/>
  <c r="AM307" i="14"/>
  <c r="AK307" i="14"/>
  <c r="AI307" i="14"/>
  <c r="AG307" i="14"/>
  <c r="AE307" i="14"/>
  <c r="BA306" i="14"/>
  <c r="AY306" i="14"/>
  <c r="AW306" i="14"/>
  <c r="AU306" i="14"/>
  <c r="AS306" i="14"/>
  <c r="AQ306" i="14"/>
  <c r="AO306" i="14"/>
  <c r="AM306" i="14"/>
  <c r="AK306" i="14"/>
  <c r="AI306" i="14"/>
  <c r="AG306" i="14"/>
  <c r="AE306" i="14"/>
  <c r="BA305" i="14"/>
  <c r="AY305" i="14"/>
  <c r="AW305" i="14"/>
  <c r="AU305" i="14"/>
  <c r="AS305" i="14"/>
  <c r="AQ305" i="14"/>
  <c r="AO305" i="14"/>
  <c r="AM305" i="14"/>
  <c r="AK305" i="14"/>
  <c r="AI305" i="14"/>
  <c r="AG305" i="14"/>
  <c r="AE305" i="14"/>
  <c r="BA304" i="14"/>
  <c r="AY304" i="14"/>
  <c r="AW304" i="14"/>
  <c r="AU304" i="14"/>
  <c r="AS304" i="14"/>
  <c r="AQ304" i="14"/>
  <c r="AO304" i="14"/>
  <c r="AM304" i="14"/>
  <c r="AK304" i="14"/>
  <c r="AI304" i="14"/>
  <c r="AG304" i="14"/>
  <c r="AE304" i="14"/>
  <c r="BA302" i="14"/>
  <c r="AY302" i="14"/>
  <c r="AW302" i="14"/>
  <c r="AU302" i="14"/>
  <c r="AS302" i="14"/>
  <c r="AQ302" i="14"/>
  <c r="AO302" i="14"/>
  <c r="AM302" i="14"/>
  <c r="AK302" i="14"/>
  <c r="AI302" i="14"/>
  <c r="AG302" i="14"/>
  <c r="AE302" i="14"/>
  <c r="BA301" i="14"/>
  <c r="AY301" i="14"/>
  <c r="AW301" i="14"/>
  <c r="AU301" i="14"/>
  <c r="AS301" i="14"/>
  <c r="AQ301" i="14"/>
  <c r="AO301" i="14"/>
  <c r="AM301" i="14"/>
  <c r="AK301" i="14"/>
  <c r="AI301" i="14"/>
  <c r="AG301" i="14"/>
  <c r="AE301" i="14"/>
  <c r="BA300" i="14"/>
  <c r="AY300" i="14"/>
  <c r="AW300" i="14"/>
  <c r="AU300" i="14"/>
  <c r="AS300" i="14"/>
  <c r="AQ300" i="14"/>
  <c r="AO300" i="14"/>
  <c r="AM300" i="14"/>
  <c r="AK300" i="14"/>
  <c r="AI300" i="14"/>
  <c r="AG300" i="14"/>
  <c r="AE300" i="14"/>
  <c r="BA299" i="14"/>
  <c r="AY299" i="14"/>
  <c r="AW299" i="14"/>
  <c r="AU299" i="14"/>
  <c r="AS299" i="14"/>
  <c r="AQ299" i="14"/>
  <c r="AO299" i="14"/>
  <c r="AM299" i="14"/>
  <c r="AK299" i="14"/>
  <c r="AI299" i="14"/>
  <c r="AG299" i="14"/>
  <c r="AE299" i="14"/>
  <c r="BA298" i="14"/>
  <c r="AY298" i="14"/>
  <c r="AW298" i="14"/>
  <c r="AU298" i="14"/>
  <c r="AS298" i="14"/>
  <c r="AQ298" i="14"/>
  <c r="AO298" i="14"/>
  <c r="AM298" i="14"/>
  <c r="AK298" i="14"/>
  <c r="AI298" i="14"/>
  <c r="AG298" i="14"/>
  <c r="AE298" i="14"/>
  <c r="BA297" i="14"/>
  <c r="AY297" i="14"/>
  <c r="AW297" i="14"/>
  <c r="AU297" i="14"/>
  <c r="AS297" i="14"/>
  <c r="AQ297" i="14"/>
  <c r="AO297" i="14"/>
  <c r="AM297" i="14"/>
  <c r="AK297" i="14"/>
  <c r="AI297" i="14"/>
  <c r="AG297" i="14"/>
  <c r="AE297" i="14"/>
  <c r="BA295" i="14"/>
  <c r="AY295" i="14"/>
  <c r="AW295" i="14"/>
  <c r="AU295" i="14"/>
  <c r="AS295" i="14"/>
  <c r="AQ295" i="14"/>
  <c r="AO295" i="14"/>
  <c r="AM295" i="14"/>
  <c r="AK295" i="14"/>
  <c r="AI295" i="14"/>
  <c r="AG295" i="14"/>
  <c r="AE295" i="14"/>
  <c r="BA294" i="14"/>
  <c r="AY294" i="14"/>
  <c r="AW294" i="14"/>
  <c r="AU294" i="14"/>
  <c r="AS294" i="14"/>
  <c r="AQ294" i="14"/>
  <c r="AO294" i="14"/>
  <c r="AM294" i="14"/>
  <c r="AK294" i="14"/>
  <c r="AI294" i="14"/>
  <c r="AG294" i="14"/>
  <c r="AE294" i="14"/>
  <c r="BA293" i="14"/>
  <c r="AY293" i="14"/>
  <c r="AW293" i="14"/>
  <c r="AU293" i="14"/>
  <c r="AS293" i="14"/>
  <c r="AQ293" i="14"/>
  <c r="AO293" i="14"/>
  <c r="AM293" i="14"/>
  <c r="AK293" i="14"/>
  <c r="AI293" i="14"/>
  <c r="AG293" i="14"/>
  <c r="AE293" i="14"/>
  <c r="BA292" i="14"/>
  <c r="AY292" i="14"/>
  <c r="AW292" i="14"/>
  <c r="AU292" i="14"/>
  <c r="AS292" i="14"/>
  <c r="AQ292" i="14"/>
  <c r="AO292" i="14"/>
  <c r="AM292" i="14"/>
  <c r="AK292" i="14"/>
  <c r="AI292" i="14"/>
  <c r="AG292" i="14"/>
  <c r="AE292" i="14"/>
  <c r="BA291" i="14"/>
  <c r="AY291" i="14"/>
  <c r="AW291" i="14"/>
  <c r="AU291" i="14"/>
  <c r="AS291" i="14"/>
  <c r="AQ291" i="14"/>
  <c r="AO291" i="14"/>
  <c r="AM291" i="14"/>
  <c r="AK291" i="14"/>
  <c r="AI291" i="14"/>
  <c r="AG291" i="14"/>
  <c r="AE291" i="14"/>
  <c r="BA290" i="14"/>
  <c r="AY290" i="14"/>
  <c r="AW290" i="14"/>
  <c r="AU290" i="14"/>
  <c r="AS290" i="14"/>
  <c r="AQ290" i="14"/>
  <c r="AO290" i="14"/>
  <c r="AM290" i="14"/>
  <c r="AK290" i="14"/>
  <c r="AI290" i="14"/>
  <c r="AG290" i="14"/>
  <c r="AE290" i="14"/>
  <c r="BA288" i="14"/>
  <c r="AY288" i="14"/>
  <c r="AW288" i="14"/>
  <c r="AU288" i="14"/>
  <c r="AS288" i="14"/>
  <c r="AQ288" i="14"/>
  <c r="AO288" i="14"/>
  <c r="AM288" i="14"/>
  <c r="AK288" i="14"/>
  <c r="AI288" i="14"/>
  <c r="AG288" i="14"/>
  <c r="AE288" i="14"/>
  <c r="BA287" i="14"/>
  <c r="AY287" i="14"/>
  <c r="AW287" i="14"/>
  <c r="AU287" i="14"/>
  <c r="AS287" i="14"/>
  <c r="AQ287" i="14"/>
  <c r="AO287" i="14"/>
  <c r="AM287" i="14"/>
  <c r="AK287" i="14"/>
  <c r="AI287" i="14"/>
  <c r="AG287" i="14"/>
  <c r="AE287" i="14"/>
  <c r="BA286" i="14"/>
  <c r="AY286" i="14"/>
  <c r="AW286" i="14"/>
  <c r="AU286" i="14"/>
  <c r="AS286" i="14"/>
  <c r="AQ286" i="14"/>
  <c r="AO286" i="14"/>
  <c r="AM286" i="14"/>
  <c r="AK286" i="14"/>
  <c r="AI286" i="14"/>
  <c r="AG286" i="14"/>
  <c r="AE286" i="14"/>
  <c r="BA285" i="14"/>
  <c r="AY285" i="14"/>
  <c r="AW285" i="14"/>
  <c r="AU285" i="14"/>
  <c r="AS285" i="14"/>
  <c r="AQ285" i="14"/>
  <c r="AO285" i="14"/>
  <c r="AM285" i="14"/>
  <c r="AK285" i="14"/>
  <c r="AI285" i="14"/>
  <c r="AG285" i="14"/>
  <c r="AE285" i="14"/>
  <c r="BA284" i="14"/>
  <c r="AY284" i="14"/>
  <c r="AW284" i="14"/>
  <c r="AU284" i="14"/>
  <c r="AS284" i="14"/>
  <c r="AQ284" i="14"/>
  <c r="AO284" i="14"/>
  <c r="AM284" i="14"/>
  <c r="AK284" i="14"/>
  <c r="AI284" i="14"/>
  <c r="AG284" i="14"/>
  <c r="AE284" i="14"/>
  <c r="BA283" i="14"/>
  <c r="AY283" i="14"/>
  <c r="AW283" i="14"/>
  <c r="AU283" i="14"/>
  <c r="AS283" i="14"/>
  <c r="AQ283" i="14"/>
  <c r="AO283" i="14"/>
  <c r="AM283" i="14"/>
  <c r="AK283" i="14"/>
  <c r="AI283" i="14"/>
  <c r="AG283" i="14"/>
  <c r="AE283" i="14"/>
  <c r="BA281" i="14"/>
  <c r="AY281" i="14"/>
  <c r="AW281" i="14"/>
  <c r="AU281" i="14"/>
  <c r="AS281" i="14"/>
  <c r="AQ281" i="14"/>
  <c r="AO281" i="14"/>
  <c r="AM281" i="14"/>
  <c r="AK281" i="14"/>
  <c r="AI281" i="14"/>
  <c r="AG281" i="14"/>
  <c r="AE281" i="14"/>
  <c r="BA280" i="14"/>
  <c r="AY280" i="14"/>
  <c r="AW280" i="14"/>
  <c r="AU280" i="14"/>
  <c r="AS280" i="14"/>
  <c r="AQ280" i="14"/>
  <c r="AO280" i="14"/>
  <c r="AM280" i="14"/>
  <c r="AK280" i="14"/>
  <c r="AI280" i="14"/>
  <c r="AG280" i="14"/>
  <c r="AE280" i="14"/>
  <c r="BA279" i="14"/>
  <c r="AY279" i="14"/>
  <c r="AW279" i="14"/>
  <c r="AU279" i="14"/>
  <c r="AS279" i="14"/>
  <c r="AQ279" i="14"/>
  <c r="AO279" i="14"/>
  <c r="AM279" i="14"/>
  <c r="AK279" i="14"/>
  <c r="AI279" i="14"/>
  <c r="AG279" i="14"/>
  <c r="AE279" i="14"/>
  <c r="BA278" i="14"/>
  <c r="AY278" i="14"/>
  <c r="AW278" i="14"/>
  <c r="AU278" i="14"/>
  <c r="AS278" i="14"/>
  <c r="AQ278" i="14"/>
  <c r="AO278" i="14"/>
  <c r="AM278" i="14"/>
  <c r="AK278" i="14"/>
  <c r="AI278" i="14"/>
  <c r="AG278" i="14"/>
  <c r="AE278" i="14"/>
  <c r="BA277" i="14"/>
  <c r="AY277" i="14"/>
  <c r="AW277" i="14"/>
  <c r="AU277" i="14"/>
  <c r="AS277" i="14"/>
  <c r="AQ277" i="14"/>
  <c r="AO277" i="14"/>
  <c r="AM277" i="14"/>
  <c r="AK277" i="14"/>
  <c r="AI277" i="14"/>
  <c r="AG277" i="14"/>
  <c r="AE277" i="14"/>
  <c r="BA276" i="14"/>
  <c r="AY276" i="14"/>
  <c r="AW276" i="14"/>
  <c r="AU276" i="14"/>
  <c r="AS276" i="14"/>
  <c r="AQ276" i="14"/>
  <c r="AO276" i="14"/>
  <c r="AM276" i="14"/>
  <c r="AK276" i="14"/>
  <c r="AI276" i="14"/>
  <c r="AG276" i="14"/>
  <c r="AE276" i="14"/>
  <c r="M275" i="14"/>
  <c r="Q275" i="14" s="1"/>
  <c r="U275" i="14" s="1"/>
  <c r="Y275" i="14" s="1"/>
  <c r="A282" i="14" s="1"/>
  <c r="E282" i="14" s="1"/>
  <c r="I282" i="14" s="1"/>
  <c r="M282" i="14" s="1"/>
  <c r="Q282" i="14" s="1"/>
  <c r="U282" i="14" s="1"/>
  <c r="Y282" i="14" s="1"/>
  <c r="A289" i="14" s="1"/>
  <c r="E289" i="14" s="1"/>
  <c r="I289" i="14" s="1"/>
  <c r="M289" i="14" s="1"/>
  <c r="Q289" i="14" s="1"/>
  <c r="U289" i="14" s="1"/>
  <c r="Y289" i="14" s="1"/>
  <c r="A296" i="14" s="1"/>
  <c r="E296" i="14" s="1"/>
  <c r="I296" i="14" s="1"/>
  <c r="M296" i="14" s="1"/>
  <c r="Q296" i="14" s="1"/>
  <c r="U296" i="14" s="1"/>
  <c r="Y296" i="14" s="1"/>
  <c r="A303" i="14" s="1"/>
  <c r="E303" i="14" s="1"/>
  <c r="I303" i="14" s="1"/>
  <c r="M273" i="1"/>
  <c r="Q273" i="1"/>
  <c r="U273" i="1" s="1"/>
  <c r="Y273" i="1" s="1"/>
  <c r="A280" i="1" s="1"/>
  <c r="E280" i="1" s="1"/>
  <c r="I280" i="1" s="1"/>
  <c r="M280" i="1" s="1"/>
  <c r="Q280" i="1" s="1"/>
  <c r="U280" i="1" s="1"/>
  <c r="Y280" i="1" s="1"/>
  <c r="A287" i="1" s="1"/>
  <c r="E287" i="1" s="1"/>
  <c r="I287" i="1" s="1"/>
  <c r="M287" i="1" s="1"/>
  <c r="Q287" i="1" s="1"/>
  <c r="U287" i="1" s="1"/>
  <c r="Y287" i="1" s="1"/>
  <c r="A294" i="1" s="1"/>
  <c r="E294" i="1" s="1"/>
  <c r="I294" i="1" s="1"/>
  <c r="M294" i="1" s="1"/>
  <c r="Q294" i="1" s="1"/>
  <c r="U294" i="1" s="1"/>
  <c r="Y294" i="1" s="1"/>
  <c r="A301" i="1" s="1"/>
  <c r="E301" i="1" s="1"/>
  <c r="I301" i="1" s="1"/>
  <c r="M272" i="15"/>
  <c r="Q272" i="15" s="1"/>
  <c r="U272" i="15" s="1"/>
  <c r="Y272" i="15" s="1"/>
  <c r="A279" i="15" s="1"/>
  <c r="E279" i="15" s="1"/>
  <c r="I279" i="15" s="1"/>
  <c r="M279" i="15" s="1"/>
  <c r="Q279" i="15" s="1"/>
  <c r="U279" i="15" s="1"/>
  <c r="Y279" i="15" s="1"/>
  <c r="A286" i="15" s="1"/>
  <c r="E286" i="15" s="1"/>
  <c r="I286" i="15" s="1"/>
  <c r="M286" i="15" s="1"/>
  <c r="Q286" i="15" s="1"/>
  <c r="U286" i="15" s="1"/>
  <c r="Y286" i="15" s="1"/>
  <c r="A293" i="15" s="1"/>
  <c r="E293" i="15" s="1"/>
  <c r="I293" i="15" s="1"/>
  <c r="M293" i="15" s="1"/>
  <c r="Q293" i="15" s="1"/>
  <c r="U293" i="15" s="1"/>
  <c r="Y293" i="15" s="1"/>
  <c r="A300" i="15" s="1"/>
  <c r="E300" i="15" s="1"/>
  <c r="I300" i="15" s="1"/>
  <c r="BR6" i="16" l="1"/>
  <c r="BR5" i="16"/>
  <c r="BR4" i="16"/>
  <c r="BR3" i="16"/>
  <c r="BF5" i="16"/>
  <c r="BF4" i="16"/>
  <c r="BF3" i="16"/>
  <c r="AU9" i="16"/>
  <c r="AU8" i="16"/>
  <c r="AU7" i="16"/>
  <c r="AU6" i="16"/>
  <c r="AU5" i="16"/>
  <c r="AU4" i="16"/>
  <c r="AU3" i="16"/>
  <c r="AJ7" i="16"/>
  <c r="AJ6" i="16"/>
  <c r="AJ5" i="16"/>
  <c r="AJ4" i="16"/>
  <c r="AJ3" i="16"/>
  <c r="Y7" i="16"/>
  <c r="Y6" i="16"/>
  <c r="Y5" i="16"/>
  <c r="Y4" i="16"/>
  <c r="Y3" i="16"/>
  <c r="C8" i="16"/>
  <c r="C7" i="16"/>
  <c r="C6" i="16"/>
  <c r="C5" i="16"/>
  <c r="C4" i="16"/>
  <c r="C3" i="16"/>
  <c r="N6" i="16"/>
  <c r="N5" i="16"/>
  <c r="N4" i="16"/>
  <c r="N3" i="16"/>
  <c r="BQ150" i="15" l="1"/>
  <c r="BP150" i="15"/>
  <c r="BO150" i="15"/>
  <c r="BN150" i="15"/>
  <c r="BM150" i="15"/>
  <c r="BP8" i="15"/>
  <c r="BP15" i="15" s="1"/>
  <c r="BO8" i="15"/>
  <c r="BO15" i="15" s="1"/>
  <c r="BN8" i="15"/>
  <c r="BM8" i="15"/>
  <c r="BY25" i="16"/>
  <c r="BW25" i="16"/>
  <c r="BY24" i="16"/>
  <c r="BW24" i="16"/>
  <c r="BY23" i="16"/>
  <c r="BW23" i="16"/>
  <c r="BY22" i="16"/>
  <c r="BW22" i="16"/>
  <c r="BY21" i="16"/>
  <c r="BW21" i="16"/>
  <c r="BY20" i="16"/>
  <c r="BW20" i="16"/>
  <c r="BY19" i="16"/>
  <c r="BW19" i="16"/>
  <c r="BY18" i="16"/>
  <c r="BW18" i="16"/>
  <c r="BY17" i="16"/>
  <c r="BW17" i="16"/>
  <c r="BY16" i="16"/>
  <c r="BW16" i="16"/>
  <c r="BY15" i="16"/>
  <c r="BW15" i="16"/>
  <c r="BY14" i="16"/>
  <c r="BW14" i="16"/>
  <c r="BY13" i="16"/>
  <c r="BW13" i="16"/>
  <c r="BY12" i="16"/>
  <c r="BW12" i="16"/>
  <c r="BY11" i="16"/>
  <c r="BW11" i="16"/>
  <c r="BY10" i="16"/>
  <c r="BW10" i="16"/>
  <c r="BY9" i="16"/>
  <c r="BW9" i="16"/>
  <c r="BY8" i="16"/>
  <c r="BW8" i="16"/>
  <c r="BY7" i="16"/>
  <c r="BW7" i="16"/>
  <c r="BY6" i="16"/>
  <c r="BW6" i="16"/>
  <c r="BY5" i="16"/>
  <c r="BW5" i="16"/>
  <c r="BY4" i="16"/>
  <c r="BW4" i="16"/>
  <c r="BY3" i="16"/>
  <c r="BW3" i="16"/>
  <c r="BY2" i="16"/>
  <c r="BW2" i="16"/>
  <c r="BV150" i="14"/>
  <c r="BU150" i="14"/>
  <c r="BT150" i="14"/>
  <c r="BS150" i="14"/>
  <c r="BU8" i="14"/>
  <c r="BT8" i="14"/>
  <c r="BT15" i="14" s="1"/>
  <c r="BS8" i="14"/>
  <c r="BM19" i="16"/>
  <c r="BK19" i="16"/>
  <c r="BM18" i="16"/>
  <c r="BK18" i="16"/>
  <c r="BM17" i="16"/>
  <c r="BK17" i="16"/>
  <c r="BM16" i="16"/>
  <c r="BK16" i="16"/>
  <c r="BM15" i="16"/>
  <c r="BK15" i="16"/>
  <c r="BM14" i="16"/>
  <c r="BK14" i="16"/>
  <c r="BM13" i="16"/>
  <c r="BK13" i="16"/>
  <c r="BM12" i="16"/>
  <c r="BK12" i="16"/>
  <c r="BM11" i="16"/>
  <c r="BK11" i="16"/>
  <c r="BM10" i="16"/>
  <c r="BK10" i="16"/>
  <c r="BM9" i="16"/>
  <c r="BK9" i="16"/>
  <c r="BM8" i="16"/>
  <c r="BK8" i="16"/>
  <c r="BM7" i="16"/>
  <c r="BK7" i="16"/>
  <c r="BM6" i="16"/>
  <c r="BK6" i="16"/>
  <c r="BM5" i="16"/>
  <c r="BK5" i="16"/>
  <c r="BM4" i="16"/>
  <c r="BK4" i="16"/>
  <c r="BM3" i="16"/>
  <c r="BK3" i="16"/>
  <c r="BM2" i="16"/>
  <c r="BK2" i="16"/>
  <c r="BM15" i="15" l="1"/>
  <c r="BP22" i="15"/>
  <c r="BO22" i="15"/>
  <c r="BN15" i="15"/>
  <c r="BT22" i="14"/>
  <c r="BU15" i="14"/>
  <c r="BS15" i="14"/>
  <c r="BG150" i="15"/>
  <c r="BF150" i="15"/>
  <c r="BC150" i="15"/>
  <c r="BD150" i="15"/>
  <c r="BE150" i="15"/>
  <c r="BH150" i="15"/>
  <c r="BI150" i="15"/>
  <c r="BJ150" i="15"/>
  <c r="BG8" i="15"/>
  <c r="BG15" i="15" s="1"/>
  <c r="BF8" i="15"/>
  <c r="BF15" i="15" s="1"/>
  <c r="BA265" i="15"/>
  <c r="AY265" i="15"/>
  <c r="AW265" i="15"/>
  <c r="AU265" i="15"/>
  <c r="AS265" i="15"/>
  <c r="AQ265" i="15"/>
  <c r="AO265" i="15"/>
  <c r="AM265" i="15"/>
  <c r="AK265" i="15"/>
  <c r="AI265" i="15"/>
  <c r="AG265" i="15"/>
  <c r="AE265" i="15"/>
  <c r="BA264" i="15"/>
  <c r="AY264" i="15"/>
  <c r="AW264" i="15"/>
  <c r="AU264" i="15"/>
  <c r="AS264" i="15"/>
  <c r="AQ264" i="15"/>
  <c r="AO264" i="15"/>
  <c r="AM264" i="15"/>
  <c r="AK264" i="15"/>
  <c r="AI264" i="15"/>
  <c r="AG264" i="15"/>
  <c r="AE264" i="15"/>
  <c r="BA263" i="15"/>
  <c r="AY263" i="15"/>
  <c r="AW263" i="15"/>
  <c r="AU263" i="15"/>
  <c r="AS263" i="15"/>
  <c r="AQ263" i="15"/>
  <c r="AO263" i="15"/>
  <c r="AM263" i="15"/>
  <c r="AK263" i="15"/>
  <c r="AI263" i="15"/>
  <c r="AG263" i="15"/>
  <c r="AE263" i="15"/>
  <c r="BA262" i="15"/>
  <c r="AY262" i="15"/>
  <c r="AW262" i="15"/>
  <c r="AU262" i="15"/>
  <c r="AS262" i="15"/>
  <c r="AQ262" i="15"/>
  <c r="AO262" i="15"/>
  <c r="AM262" i="15"/>
  <c r="AK262" i="15"/>
  <c r="AI262" i="15"/>
  <c r="AG262" i="15"/>
  <c r="AE262" i="15"/>
  <c r="BA261" i="15"/>
  <c r="AY261" i="15"/>
  <c r="AW261" i="15"/>
  <c r="AU261" i="15"/>
  <c r="AS261" i="15"/>
  <c r="AQ261" i="15"/>
  <c r="AO261" i="15"/>
  <c r="AM261" i="15"/>
  <c r="AK261" i="15"/>
  <c r="AI261" i="15"/>
  <c r="AG261" i="15"/>
  <c r="AE261" i="15"/>
  <c r="BA260" i="15"/>
  <c r="AY260" i="15"/>
  <c r="AW260" i="15"/>
  <c r="AU260" i="15"/>
  <c r="AS260" i="15"/>
  <c r="AQ260" i="15"/>
  <c r="AO260" i="15"/>
  <c r="AM260" i="15"/>
  <c r="AK260" i="15"/>
  <c r="AI260" i="15"/>
  <c r="AG260" i="15"/>
  <c r="AE260" i="15"/>
  <c r="BA258" i="15"/>
  <c r="AY258" i="15"/>
  <c r="AW258" i="15"/>
  <c r="AU258" i="15"/>
  <c r="AS258" i="15"/>
  <c r="AQ258" i="15"/>
  <c r="AO258" i="15"/>
  <c r="AM258" i="15"/>
  <c r="AK258" i="15"/>
  <c r="AI258" i="15"/>
  <c r="AG258" i="15"/>
  <c r="AE258" i="15"/>
  <c r="BA257" i="15"/>
  <c r="AY257" i="15"/>
  <c r="AW257" i="15"/>
  <c r="AU257" i="15"/>
  <c r="AS257" i="15"/>
  <c r="AQ257" i="15"/>
  <c r="AO257" i="15"/>
  <c r="AM257" i="15"/>
  <c r="AK257" i="15"/>
  <c r="AI257" i="15"/>
  <c r="AG257" i="15"/>
  <c r="AE257" i="15"/>
  <c r="BA256" i="15"/>
  <c r="AY256" i="15"/>
  <c r="AW256" i="15"/>
  <c r="AU256" i="15"/>
  <c r="AS256" i="15"/>
  <c r="AQ256" i="15"/>
  <c r="AO256" i="15"/>
  <c r="AM256" i="15"/>
  <c r="AK256" i="15"/>
  <c r="AI256" i="15"/>
  <c r="AG256" i="15"/>
  <c r="AE256" i="15"/>
  <c r="BA255" i="15"/>
  <c r="AY255" i="15"/>
  <c r="AW255" i="15"/>
  <c r="AU255" i="15"/>
  <c r="AS255" i="15"/>
  <c r="AQ255" i="15"/>
  <c r="AO255" i="15"/>
  <c r="AM255" i="15"/>
  <c r="AK255" i="15"/>
  <c r="AI255" i="15"/>
  <c r="AG255" i="15"/>
  <c r="AE255" i="15"/>
  <c r="BA254" i="15"/>
  <c r="AY254" i="15"/>
  <c r="AW254" i="15"/>
  <c r="AU254" i="15"/>
  <c r="AS254" i="15"/>
  <c r="AQ254" i="15"/>
  <c r="AO254" i="15"/>
  <c r="AM254" i="15"/>
  <c r="AK254" i="15"/>
  <c r="AI254" i="15"/>
  <c r="AG254" i="15"/>
  <c r="AE254" i="15"/>
  <c r="BA253" i="15"/>
  <c r="AY253" i="15"/>
  <c r="AW253" i="15"/>
  <c r="AU253" i="15"/>
  <c r="AS253" i="15"/>
  <c r="AQ253" i="15"/>
  <c r="AO253" i="15"/>
  <c r="AM253" i="15"/>
  <c r="AK253" i="15"/>
  <c r="AI253" i="15"/>
  <c r="AG253" i="15"/>
  <c r="AE253" i="15"/>
  <c r="BA251" i="15"/>
  <c r="AY251" i="15"/>
  <c r="AW251" i="15"/>
  <c r="AU251" i="15"/>
  <c r="AS251" i="15"/>
  <c r="AQ251" i="15"/>
  <c r="AO251" i="15"/>
  <c r="AM251" i="15"/>
  <c r="AK251" i="15"/>
  <c r="AI251" i="15"/>
  <c r="AG251" i="15"/>
  <c r="AE251" i="15"/>
  <c r="BA250" i="15"/>
  <c r="AY250" i="15"/>
  <c r="AW250" i="15"/>
  <c r="AU250" i="15"/>
  <c r="AS250" i="15"/>
  <c r="AQ250" i="15"/>
  <c r="AO250" i="15"/>
  <c r="AM250" i="15"/>
  <c r="AK250" i="15"/>
  <c r="AI250" i="15"/>
  <c r="AG250" i="15"/>
  <c r="AE250" i="15"/>
  <c r="BA249" i="15"/>
  <c r="AY249" i="15"/>
  <c r="AW249" i="15"/>
  <c r="AU249" i="15"/>
  <c r="AS249" i="15"/>
  <c r="AQ249" i="15"/>
  <c r="AO249" i="15"/>
  <c r="AM249" i="15"/>
  <c r="AK249" i="15"/>
  <c r="AI249" i="15"/>
  <c r="AG249" i="15"/>
  <c r="AE249" i="15"/>
  <c r="BA248" i="15"/>
  <c r="AY248" i="15"/>
  <c r="AW248" i="15"/>
  <c r="AU248" i="15"/>
  <c r="AS248" i="15"/>
  <c r="AQ248" i="15"/>
  <c r="AO248" i="15"/>
  <c r="AM248" i="15"/>
  <c r="AK248" i="15"/>
  <c r="AI248" i="15"/>
  <c r="AG248" i="15"/>
  <c r="AE248" i="15"/>
  <c r="BA247" i="15"/>
  <c r="AY247" i="15"/>
  <c r="AW247" i="15"/>
  <c r="AU247" i="15"/>
  <c r="AS247" i="15"/>
  <c r="AQ247" i="15"/>
  <c r="AO247" i="15"/>
  <c r="AM247" i="15"/>
  <c r="AK247" i="15"/>
  <c r="AI247" i="15"/>
  <c r="AG247" i="15"/>
  <c r="AE247" i="15"/>
  <c r="BA246" i="15"/>
  <c r="AY246" i="15"/>
  <c r="AW246" i="15"/>
  <c r="AU246" i="15"/>
  <c r="AS246" i="15"/>
  <c r="AQ246" i="15"/>
  <c r="AO246" i="15"/>
  <c r="AM246" i="15"/>
  <c r="AK246" i="15"/>
  <c r="AI246" i="15"/>
  <c r="AG246" i="15"/>
  <c r="AE246" i="15"/>
  <c r="BA244" i="15"/>
  <c r="AY244" i="15"/>
  <c r="AW244" i="15"/>
  <c r="AU244" i="15"/>
  <c r="AS244" i="15"/>
  <c r="AQ244" i="15"/>
  <c r="AO244" i="15"/>
  <c r="AM244" i="15"/>
  <c r="AK244" i="15"/>
  <c r="AI244" i="15"/>
  <c r="AG244" i="15"/>
  <c r="AE244" i="15"/>
  <c r="BA243" i="15"/>
  <c r="AY243" i="15"/>
  <c r="AW243" i="15"/>
  <c r="AU243" i="15"/>
  <c r="AS243" i="15"/>
  <c r="AQ243" i="15"/>
  <c r="AO243" i="15"/>
  <c r="AM243" i="15"/>
  <c r="AK243" i="15"/>
  <c r="AI243" i="15"/>
  <c r="AG243" i="15"/>
  <c r="AE243" i="15"/>
  <c r="BA242" i="15"/>
  <c r="AY242" i="15"/>
  <c r="AW242" i="15"/>
  <c r="AU242" i="15"/>
  <c r="AS242" i="15"/>
  <c r="AQ242" i="15"/>
  <c r="AO242" i="15"/>
  <c r="AM242" i="15"/>
  <c r="AK242" i="15"/>
  <c r="AI242" i="15"/>
  <c r="AG242" i="15"/>
  <c r="AE242" i="15"/>
  <c r="BA241" i="15"/>
  <c r="AY241" i="15"/>
  <c r="AW241" i="15"/>
  <c r="AU241" i="15"/>
  <c r="AS241" i="15"/>
  <c r="AQ241" i="15"/>
  <c r="AO241" i="15"/>
  <c r="AM241" i="15"/>
  <c r="AK241" i="15"/>
  <c r="AI241" i="15"/>
  <c r="AG241" i="15"/>
  <c r="AE241" i="15"/>
  <c r="BA240" i="15"/>
  <c r="AY240" i="15"/>
  <c r="AW240" i="15"/>
  <c r="AU240" i="15"/>
  <c r="AS240" i="15"/>
  <c r="AQ240" i="15"/>
  <c r="AO240" i="15"/>
  <c r="AM240" i="15"/>
  <c r="AK240" i="15"/>
  <c r="AI240" i="15"/>
  <c r="AG240" i="15"/>
  <c r="AE240" i="15"/>
  <c r="BA239" i="15"/>
  <c r="AY239" i="15"/>
  <c r="AW239" i="15"/>
  <c r="AU239" i="15"/>
  <c r="AS239" i="15"/>
  <c r="AQ239" i="15"/>
  <c r="AO239" i="15"/>
  <c r="AM239" i="15"/>
  <c r="AK239" i="15"/>
  <c r="AI239" i="15"/>
  <c r="AG239" i="15"/>
  <c r="AE239" i="15"/>
  <c r="BA237" i="15"/>
  <c r="AY237" i="15"/>
  <c r="AW237" i="15"/>
  <c r="AU237" i="15"/>
  <c r="AS237" i="15"/>
  <c r="AQ237" i="15"/>
  <c r="AO237" i="15"/>
  <c r="AM237" i="15"/>
  <c r="AK237" i="15"/>
  <c r="AI237" i="15"/>
  <c r="AG237" i="15"/>
  <c r="AE237" i="15"/>
  <c r="BA236" i="15"/>
  <c r="AY236" i="15"/>
  <c r="AW236" i="15"/>
  <c r="AU236" i="15"/>
  <c r="AS236" i="15"/>
  <c r="AQ236" i="15"/>
  <c r="AO236" i="15"/>
  <c r="AM236" i="15"/>
  <c r="AK236" i="15"/>
  <c r="AI236" i="15"/>
  <c r="AG236" i="15"/>
  <c r="AE236" i="15"/>
  <c r="BA235" i="15"/>
  <c r="AY235" i="15"/>
  <c r="AW235" i="15"/>
  <c r="AU235" i="15"/>
  <c r="AS235" i="15"/>
  <c r="AQ235" i="15"/>
  <c r="AO235" i="15"/>
  <c r="AM235" i="15"/>
  <c r="AK235" i="15"/>
  <c r="AI235" i="15"/>
  <c r="AG235" i="15"/>
  <c r="AE235" i="15"/>
  <c r="BA234" i="15"/>
  <c r="AY234" i="15"/>
  <c r="AW234" i="15"/>
  <c r="AU234" i="15"/>
  <c r="AS234" i="15"/>
  <c r="AQ234" i="15"/>
  <c r="AO234" i="15"/>
  <c r="AM234" i="15"/>
  <c r="AK234" i="15"/>
  <c r="AI234" i="15"/>
  <c r="AG234" i="15"/>
  <c r="AE234" i="15"/>
  <c r="BA233" i="15"/>
  <c r="AY233" i="15"/>
  <c r="AW233" i="15"/>
  <c r="AU233" i="15"/>
  <c r="AS233" i="15"/>
  <c r="AQ233" i="15"/>
  <c r="AO233" i="15"/>
  <c r="AM233" i="15"/>
  <c r="AK233" i="15"/>
  <c r="AI233" i="15"/>
  <c r="AG233" i="15"/>
  <c r="AE233" i="15"/>
  <c r="BA232" i="15"/>
  <c r="AY232" i="15"/>
  <c r="AW232" i="15"/>
  <c r="AU232" i="15"/>
  <c r="AS232" i="15"/>
  <c r="AQ232" i="15"/>
  <c r="AO232" i="15"/>
  <c r="AM232" i="15"/>
  <c r="AK232" i="15"/>
  <c r="AI232" i="15"/>
  <c r="AG232" i="15"/>
  <c r="AE232" i="15"/>
  <c r="BA224" i="15"/>
  <c r="AY224" i="15"/>
  <c r="AW224" i="15"/>
  <c r="AU224" i="15"/>
  <c r="AS224" i="15"/>
  <c r="AQ224" i="15"/>
  <c r="AO224" i="15"/>
  <c r="AM224" i="15"/>
  <c r="AK224" i="15"/>
  <c r="AI224" i="15"/>
  <c r="AG224" i="15"/>
  <c r="AE224" i="15"/>
  <c r="BA223" i="15"/>
  <c r="AY223" i="15"/>
  <c r="AW223" i="15"/>
  <c r="AU223" i="15"/>
  <c r="AS223" i="15"/>
  <c r="AQ223" i="15"/>
  <c r="AO223" i="15"/>
  <c r="AM223" i="15"/>
  <c r="AK223" i="15"/>
  <c r="AI223" i="15"/>
  <c r="AG223" i="15"/>
  <c r="AE223" i="15"/>
  <c r="BA222" i="15"/>
  <c r="AY222" i="15"/>
  <c r="AW222" i="15"/>
  <c r="AU222" i="15"/>
  <c r="AS222" i="15"/>
  <c r="AQ222" i="15"/>
  <c r="AO222" i="15"/>
  <c r="AM222" i="15"/>
  <c r="AK222" i="15"/>
  <c r="AI222" i="15"/>
  <c r="AG222" i="15"/>
  <c r="AE222" i="15"/>
  <c r="BA221" i="15"/>
  <c r="AY221" i="15"/>
  <c r="AW221" i="15"/>
  <c r="AU221" i="15"/>
  <c r="AS221" i="15"/>
  <c r="AQ221" i="15"/>
  <c r="AO221" i="15"/>
  <c r="AM221" i="15"/>
  <c r="AK221" i="15"/>
  <c r="AI221" i="15"/>
  <c r="AG221" i="15"/>
  <c r="AE221" i="15"/>
  <c r="BA220" i="15"/>
  <c r="AY220" i="15"/>
  <c r="AW220" i="15"/>
  <c r="AU220" i="15"/>
  <c r="AS220" i="15"/>
  <c r="AQ220" i="15"/>
  <c r="AO220" i="15"/>
  <c r="AM220" i="15"/>
  <c r="AK220" i="15"/>
  <c r="AI220" i="15"/>
  <c r="AG220" i="15"/>
  <c r="AE220" i="15"/>
  <c r="BA219" i="15"/>
  <c r="AY219" i="15"/>
  <c r="AW219" i="15"/>
  <c r="AU219" i="15"/>
  <c r="AS219" i="15"/>
  <c r="AQ219" i="15"/>
  <c r="AO219" i="15"/>
  <c r="AM219" i="15"/>
  <c r="AK219" i="15"/>
  <c r="AI219" i="15"/>
  <c r="AG219" i="15"/>
  <c r="AE219" i="15"/>
  <c r="BA217" i="15"/>
  <c r="AY217" i="15"/>
  <c r="AW217" i="15"/>
  <c r="AU217" i="15"/>
  <c r="AS217" i="15"/>
  <c r="AQ217" i="15"/>
  <c r="AO217" i="15"/>
  <c r="AM217" i="15"/>
  <c r="AK217" i="15"/>
  <c r="AI217" i="15"/>
  <c r="AG217" i="15"/>
  <c r="AE217" i="15"/>
  <c r="BA216" i="15"/>
  <c r="AY216" i="15"/>
  <c r="AW216" i="15"/>
  <c r="AU216" i="15"/>
  <c r="AS216" i="15"/>
  <c r="AQ216" i="15"/>
  <c r="AO216" i="15"/>
  <c r="AM216" i="15"/>
  <c r="AK216" i="15"/>
  <c r="AI216" i="15"/>
  <c r="AG216" i="15"/>
  <c r="AE216" i="15"/>
  <c r="BA215" i="15"/>
  <c r="AY215" i="15"/>
  <c r="AW215" i="15"/>
  <c r="AU215" i="15"/>
  <c r="AS215" i="15"/>
  <c r="AQ215" i="15"/>
  <c r="AO215" i="15"/>
  <c r="AM215" i="15"/>
  <c r="AK215" i="15"/>
  <c r="AI215" i="15"/>
  <c r="AG215" i="15"/>
  <c r="AE215" i="15"/>
  <c r="BA214" i="15"/>
  <c r="AY214" i="15"/>
  <c r="AW214" i="15"/>
  <c r="AU214" i="15"/>
  <c r="AS214" i="15"/>
  <c r="AQ214" i="15"/>
  <c r="AO214" i="15"/>
  <c r="AM214" i="15"/>
  <c r="AK214" i="15"/>
  <c r="AI214" i="15"/>
  <c r="AG214" i="15"/>
  <c r="AE214" i="15"/>
  <c r="BA213" i="15"/>
  <c r="AY213" i="15"/>
  <c r="AW213" i="15"/>
  <c r="AU213" i="15"/>
  <c r="AS213" i="15"/>
  <c r="AQ213" i="15"/>
  <c r="AO213" i="15"/>
  <c r="AM213" i="15"/>
  <c r="AK213" i="15"/>
  <c r="AI213" i="15"/>
  <c r="AG213" i="15"/>
  <c r="AE213" i="15"/>
  <c r="BA212" i="15"/>
  <c r="AY212" i="15"/>
  <c r="AW212" i="15"/>
  <c r="AU212" i="15"/>
  <c r="AS212" i="15"/>
  <c r="AQ212" i="15"/>
  <c r="AO212" i="15"/>
  <c r="AM212" i="15"/>
  <c r="AK212" i="15"/>
  <c r="AI212" i="15"/>
  <c r="AG212" i="15"/>
  <c r="AE212" i="15"/>
  <c r="BA210" i="15"/>
  <c r="AY210" i="15"/>
  <c r="AW210" i="15"/>
  <c r="AU210" i="15"/>
  <c r="AS210" i="15"/>
  <c r="AQ210" i="15"/>
  <c r="AO210" i="15"/>
  <c r="AM210" i="15"/>
  <c r="AK210" i="15"/>
  <c r="AI210" i="15"/>
  <c r="AG210" i="15"/>
  <c r="AE210" i="15"/>
  <c r="BA209" i="15"/>
  <c r="AY209" i="15"/>
  <c r="AW209" i="15"/>
  <c r="AU209" i="15"/>
  <c r="AS209" i="15"/>
  <c r="AQ209" i="15"/>
  <c r="AO209" i="15"/>
  <c r="AM209" i="15"/>
  <c r="AK209" i="15"/>
  <c r="AI209" i="15"/>
  <c r="AG209" i="15"/>
  <c r="AE209" i="15"/>
  <c r="BA208" i="15"/>
  <c r="AY208" i="15"/>
  <c r="AW208" i="15"/>
  <c r="AU208" i="15"/>
  <c r="AS208" i="15"/>
  <c r="AQ208" i="15"/>
  <c r="AO208" i="15"/>
  <c r="AM208" i="15"/>
  <c r="AK208" i="15"/>
  <c r="AI208" i="15"/>
  <c r="AG208" i="15"/>
  <c r="AE208" i="15"/>
  <c r="BA207" i="15"/>
  <c r="AY207" i="15"/>
  <c r="AW207" i="15"/>
  <c r="AU207" i="15"/>
  <c r="AS207" i="15"/>
  <c r="AQ207" i="15"/>
  <c r="AO207" i="15"/>
  <c r="AM207" i="15"/>
  <c r="AK207" i="15"/>
  <c r="AI207" i="15"/>
  <c r="AG207" i="15"/>
  <c r="AE207" i="15"/>
  <c r="BA206" i="15"/>
  <c r="AY206" i="15"/>
  <c r="AW206" i="15"/>
  <c r="AU206" i="15"/>
  <c r="AS206" i="15"/>
  <c r="AQ206" i="15"/>
  <c r="AO206" i="15"/>
  <c r="AM206" i="15"/>
  <c r="AK206" i="15"/>
  <c r="AI206" i="15"/>
  <c r="AG206" i="15"/>
  <c r="AE206" i="15"/>
  <c r="BA205" i="15"/>
  <c r="AY205" i="15"/>
  <c r="AW205" i="15"/>
  <c r="AU205" i="15"/>
  <c r="AS205" i="15"/>
  <c r="AQ205" i="15"/>
  <c r="AO205" i="15"/>
  <c r="AM205" i="15"/>
  <c r="AK205" i="15"/>
  <c r="AI205" i="15"/>
  <c r="AG205" i="15"/>
  <c r="AE205" i="15"/>
  <c r="BA203" i="15"/>
  <c r="AY203" i="15"/>
  <c r="AW203" i="15"/>
  <c r="AU203" i="15"/>
  <c r="AS203" i="15"/>
  <c r="AQ203" i="15"/>
  <c r="AO203" i="15"/>
  <c r="AM203" i="15"/>
  <c r="AK203" i="15"/>
  <c r="AI203" i="15"/>
  <c r="AG203" i="15"/>
  <c r="AE203" i="15"/>
  <c r="BA202" i="15"/>
  <c r="AY202" i="15"/>
  <c r="AW202" i="15"/>
  <c r="AU202" i="15"/>
  <c r="AS202" i="15"/>
  <c r="AQ202" i="15"/>
  <c r="AO202" i="15"/>
  <c r="AM202" i="15"/>
  <c r="AK202" i="15"/>
  <c r="AI202" i="15"/>
  <c r="AG202" i="15"/>
  <c r="AE202" i="15"/>
  <c r="BA201" i="15"/>
  <c r="AY201" i="15"/>
  <c r="AW201" i="15"/>
  <c r="AU201" i="15"/>
  <c r="AS201" i="15"/>
  <c r="AQ201" i="15"/>
  <c r="AO201" i="15"/>
  <c r="AM201" i="15"/>
  <c r="AK201" i="15"/>
  <c r="AI201" i="15"/>
  <c r="AG201" i="15"/>
  <c r="AE201" i="15"/>
  <c r="BA200" i="15"/>
  <c r="AY200" i="15"/>
  <c r="AW200" i="15"/>
  <c r="AU200" i="15"/>
  <c r="AS200" i="15"/>
  <c r="AQ200" i="15"/>
  <c r="AO200" i="15"/>
  <c r="AM200" i="15"/>
  <c r="AK200" i="15"/>
  <c r="AI200" i="15"/>
  <c r="AG200" i="15"/>
  <c r="AE200" i="15"/>
  <c r="BA199" i="15"/>
  <c r="AY199" i="15"/>
  <c r="AW199" i="15"/>
  <c r="AU199" i="15"/>
  <c r="AS199" i="15"/>
  <c r="AQ199" i="15"/>
  <c r="AO199" i="15"/>
  <c r="AM199" i="15"/>
  <c r="AK199" i="15"/>
  <c r="AI199" i="15"/>
  <c r="AG199" i="15"/>
  <c r="AE199" i="15"/>
  <c r="BA198" i="15"/>
  <c r="AY198" i="15"/>
  <c r="AW198" i="15"/>
  <c r="AU198" i="15"/>
  <c r="AS198" i="15"/>
  <c r="AQ198" i="15"/>
  <c r="AO198" i="15"/>
  <c r="AM198" i="15"/>
  <c r="AK198" i="15"/>
  <c r="AI198" i="15"/>
  <c r="AG198" i="15"/>
  <c r="AE198" i="15"/>
  <c r="BA196" i="15"/>
  <c r="AY196" i="15"/>
  <c r="AW196" i="15"/>
  <c r="AU196" i="15"/>
  <c r="AS196" i="15"/>
  <c r="AQ196" i="15"/>
  <c r="AO196" i="15"/>
  <c r="AM196" i="15"/>
  <c r="AK196" i="15"/>
  <c r="AI196" i="15"/>
  <c r="AG196" i="15"/>
  <c r="AE196" i="15"/>
  <c r="BA195" i="15"/>
  <c r="AY195" i="15"/>
  <c r="AW195" i="15"/>
  <c r="AU195" i="15"/>
  <c r="AS195" i="15"/>
  <c r="AQ195" i="15"/>
  <c r="AO195" i="15"/>
  <c r="AM195" i="15"/>
  <c r="AK195" i="15"/>
  <c r="AI195" i="15"/>
  <c r="AG195" i="15"/>
  <c r="AE195" i="15"/>
  <c r="BA194" i="15"/>
  <c r="AY194" i="15"/>
  <c r="AW194" i="15"/>
  <c r="AU194" i="15"/>
  <c r="AS194" i="15"/>
  <c r="AQ194" i="15"/>
  <c r="AO194" i="15"/>
  <c r="AM194" i="15"/>
  <c r="AK194" i="15"/>
  <c r="AI194" i="15"/>
  <c r="AG194" i="15"/>
  <c r="AE194" i="15"/>
  <c r="BA193" i="15"/>
  <c r="AY193" i="15"/>
  <c r="AW193" i="15"/>
  <c r="AU193" i="15"/>
  <c r="AS193" i="15"/>
  <c r="AQ193" i="15"/>
  <c r="AO193" i="15"/>
  <c r="AM193" i="15"/>
  <c r="AK193" i="15"/>
  <c r="AI193" i="15"/>
  <c r="AG193" i="15"/>
  <c r="AE193" i="15"/>
  <c r="BA192" i="15"/>
  <c r="AY192" i="15"/>
  <c r="AW192" i="15"/>
  <c r="AU192" i="15"/>
  <c r="AS192" i="15"/>
  <c r="AQ192" i="15"/>
  <c r="AO192" i="15"/>
  <c r="AM192" i="15"/>
  <c r="AK192" i="15"/>
  <c r="AI192" i="15"/>
  <c r="AG192" i="15"/>
  <c r="AE192" i="15"/>
  <c r="BA191" i="15"/>
  <c r="AY191" i="15"/>
  <c r="AW191" i="15"/>
  <c r="AU191" i="15"/>
  <c r="AS191" i="15"/>
  <c r="AQ191" i="15"/>
  <c r="AO191" i="15"/>
  <c r="AM191" i="15"/>
  <c r="AK191" i="15"/>
  <c r="AI191" i="15"/>
  <c r="AG191" i="15"/>
  <c r="AE191" i="15"/>
  <c r="BA189" i="15"/>
  <c r="AY189" i="15"/>
  <c r="AW189" i="15"/>
  <c r="AU189" i="15"/>
  <c r="AS189" i="15"/>
  <c r="AQ189" i="15"/>
  <c r="AO189" i="15"/>
  <c r="AM189" i="15"/>
  <c r="AK189" i="15"/>
  <c r="AI189" i="15"/>
  <c r="AG189" i="15"/>
  <c r="AE189" i="15"/>
  <c r="BA188" i="15"/>
  <c r="AY188" i="15"/>
  <c r="AW188" i="15"/>
  <c r="AU188" i="15"/>
  <c r="AS188" i="15"/>
  <c r="AQ188" i="15"/>
  <c r="AO188" i="15"/>
  <c r="AM188" i="15"/>
  <c r="AK188" i="15"/>
  <c r="AI188" i="15"/>
  <c r="AG188" i="15"/>
  <c r="AE188" i="15"/>
  <c r="BA187" i="15"/>
  <c r="AY187" i="15"/>
  <c r="AW187" i="15"/>
  <c r="AU187" i="15"/>
  <c r="AS187" i="15"/>
  <c r="AQ187" i="15"/>
  <c r="AO187" i="15"/>
  <c r="AM187" i="15"/>
  <c r="AK187" i="15"/>
  <c r="AI187" i="15"/>
  <c r="AG187" i="15"/>
  <c r="AE187" i="15"/>
  <c r="BA186" i="15"/>
  <c r="AY186" i="15"/>
  <c r="AW186" i="15"/>
  <c r="AU186" i="15"/>
  <c r="AS186" i="15"/>
  <c r="AQ186" i="15"/>
  <c r="AO186" i="15"/>
  <c r="AM186" i="15"/>
  <c r="AK186" i="15"/>
  <c r="AI186" i="15"/>
  <c r="AG186" i="15"/>
  <c r="AE186" i="15"/>
  <c r="BA185" i="15"/>
  <c r="AY185" i="15"/>
  <c r="AW185" i="15"/>
  <c r="AU185" i="15"/>
  <c r="AS185" i="15"/>
  <c r="AQ185" i="15"/>
  <c r="AO185" i="15"/>
  <c r="AM185" i="15"/>
  <c r="AK185" i="15"/>
  <c r="AI185" i="15"/>
  <c r="AG185" i="15"/>
  <c r="AE185" i="15"/>
  <c r="BA184" i="15"/>
  <c r="AY184" i="15"/>
  <c r="AW184" i="15"/>
  <c r="AU184" i="15"/>
  <c r="AS184" i="15"/>
  <c r="AQ184" i="15"/>
  <c r="AO184" i="15"/>
  <c r="AM184" i="15"/>
  <c r="AK184" i="15"/>
  <c r="AI184" i="15"/>
  <c r="AG184" i="15"/>
  <c r="AE184" i="15"/>
  <c r="BA182" i="15"/>
  <c r="AY182" i="15"/>
  <c r="AW182" i="15"/>
  <c r="AU182" i="15"/>
  <c r="AS182" i="15"/>
  <c r="AQ182" i="15"/>
  <c r="AO182" i="15"/>
  <c r="AM182" i="15"/>
  <c r="AK182" i="15"/>
  <c r="AI182" i="15"/>
  <c r="AG182" i="15"/>
  <c r="AE182" i="15"/>
  <c r="BA181" i="15"/>
  <c r="AY181" i="15"/>
  <c r="AW181" i="15"/>
  <c r="AU181" i="15"/>
  <c r="AS181" i="15"/>
  <c r="AQ181" i="15"/>
  <c r="AO181" i="15"/>
  <c r="AM181" i="15"/>
  <c r="AK181" i="15"/>
  <c r="AI181" i="15"/>
  <c r="AG181" i="15"/>
  <c r="AE181" i="15"/>
  <c r="BA180" i="15"/>
  <c r="AY180" i="15"/>
  <c r="AW180" i="15"/>
  <c r="AU180" i="15"/>
  <c r="AS180" i="15"/>
  <c r="AQ180" i="15"/>
  <c r="AO180" i="15"/>
  <c r="AM180" i="15"/>
  <c r="AK180" i="15"/>
  <c r="AI180" i="15"/>
  <c r="AG180" i="15"/>
  <c r="AE180" i="15"/>
  <c r="BA179" i="15"/>
  <c r="AY179" i="15"/>
  <c r="AW179" i="15"/>
  <c r="AU179" i="15"/>
  <c r="AS179" i="15"/>
  <c r="AQ179" i="15"/>
  <c r="AO179" i="15"/>
  <c r="AM179" i="15"/>
  <c r="AK179" i="15"/>
  <c r="AI179" i="15"/>
  <c r="AG179" i="15"/>
  <c r="AE179" i="15"/>
  <c r="BA178" i="15"/>
  <c r="AY178" i="15"/>
  <c r="AW178" i="15"/>
  <c r="AU178" i="15"/>
  <c r="AS178" i="15"/>
  <c r="AQ178" i="15"/>
  <c r="AO178" i="15"/>
  <c r="AM178" i="15"/>
  <c r="AK178" i="15"/>
  <c r="AI178" i="15"/>
  <c r="AG178" i="15"/>
  <c r="AE178" i="15"/>
  <c r="BA177" i="15"/>
  <c r="AY177" i="15"/>
  <c r="AW177" i="15"/>
  <c r="AU177" i="15"/>
  <c r="AS177" i="15"/>
  <c r="AQ177" i="15"/>
  <c r="AO177" i="15"/>
  <c r="AM177" i="15"/>
  <c r="AK177" i="15"/>
  <c r="AI177" i="15"/>
  <c r="AG177" i="15"/>
  <c r="AE177" i="15"/>
  <c r="BA175" i="15"/>
  <c r="AY175" i="15"/>
  <c r="AW175" i="15"/>
  <c r="AU175" i="15"/>
  <c r="AS175" i="15"/>
  <c r="AQ175" i="15"/>
  <c r="AO175" i="15"/>
  <c r="AM175" i="15"/>
  <c r="AK175" i="15"/>
  <c r="AI175" i="15"/>
  <c r="AG175" i="15"/>
  <c r="AE175" i="15"/>
  <c r="BA174" i="15"/>
  <c r="AY174" i="15"/>
  <c r="AW174" i="15"/>
  <c r="AU174" i="15"/>
  <c r="AS174" i="15"/>
  <c r="AQ174" i="15"/>
  <c r="AO174" i="15"/>
  <c r="AM174" i="15"/>
  <c r="AK174" i="15"/>
  <c r="AI174" i="15"/>
  <c r="AG174" i="15"/>
  <c r="AE174" i="15"/>
  <c r="BA173" i="15"/>
  <c r="AY173" i="15"/>
  <c r="AW173" i="15"/>
  <c r="AU173" i="15"/>
  <c r="AS173" i="15"/>
  <c r="AQ173" i="15"/>
  <c r="AO173" i="15"/>
  <c r="AM173" i="15"/>
  <c r="AK173" i="15"/>
  <c r="AI173" i="15"/>
  <c r="AG173" i="15"/>
  <c r="AE173" i="15"/>
  <c r="BA172" i="15"/>
  <c r="AY172" i="15"/>
  <c r="AW172" i="15"/>
  <c r="AU172" i="15"/>
  <c r="AS172" i="15"/>
  <c r="AQ172" i="15"/>
  <c r="AO172" i="15"/>
  <c r="AM172" i="15"/>
  <c r="AK172" i="15"/>
  <c r="AI172" i="15"/>
  <c r="AG172" i="15"/>
  <c r="AE172" i="15"/>
  <c r="BA171" i="15"/>
  <c r="AY171" i="15"/>
  <c r="AW171" i="15"/>
  <c r="AU171" i="15"/>
  <c r="AS171" i="15"/>
  <c r="AQ171" i="15"/>
  <c r="AO171" i="15"/>
  <c r="AM171" i="15"/>
  <c r="AK171" i="15"/>
  <c r="AI171" i="15"/>
  <c r="AG171" i="15"/>
  <c r="AE171" i="15"/>
  <c r="BA170" i="15"/>
  <c r="AY170" i="15"/>
  <c r="AW170" i="15"/>
  <c r="AU170" i="15"/>
  <c r="AS170" i="15"/>
  <c r="AQ170" i="15"/>
  <c r="AO170" i="15"/>
  <c r="AM170" i="15"/>
  <c r="AK170" i="15"/>
  <c r="AI170" i="15"/>
  <c r="AG170" i="15"/>
  <c r="AE170" i="15"/>
  <c r="BA168" i="15"/>
  <c r="AY168" i="15"/>
  <c r="AW168" i="15"/>
  <c r="AU168" i="15"/>
  <c r="AS168" i="15"/>
  <c r="AQ168" i="15"/>
  <c r="AO168" i="15"/>
  <c r="AM168" i="15"/>
  <c r="AK168" i="15"/>
  <c r="AI168" i="15"/>
  <c r="AG168" i="15"/>
  <c r="AE168" i="15"/>
  <c r="BA167" i="15"/>
  <c r="AY167" i="15"/>
  <c r="AW167" i="15"/>
  <c r="AU167" i="15"/>
  <c r="AS167" i="15"/>
  <c r="AQ167" i="15"/>
  <c r="AO167" i="15"/>
  <c r="AM167" i="15"/>
  <c r="AK167" i="15"/>
  <c r="AI167" i="15"/>
  <c r="AG167" i="15"/>
  <c r="AE167" i="15"/>
  <c r="BA166" i="15"/>
  <c r="AY166" i="15"/>
  <c r="AW166" i="15"/>
  <c r="AU166" i="15"/>
  <c r="AS166" i="15"/>
  <c r="AQ166" i="15"/>
  <c r="AO166" i="15"/>
  <c r="AM166" i="15"/>
  <c r="AK166" i="15"/>
  <c r="AI166" i="15"/>
  <c r="AG166" i="15"/>
  <c r="AE166" i="15"/>
  <c r="BA165" i="15"/>
  <c r="AY165" i="15"/>
  <c r="AW165" i="15"/>
  <c r="AU165" i="15"/>
  <c r="AS165" i="15"/>
  <c r="AQ165" i="15"/>
  <c r="AO165" i="15"/>
  <c r="AM165" i="15"/>
  <c r="AK165" i="15"/>
  <c r="AI165" i="15"/>
  <c r="AG165" i="15"/>
  <c r="AE165" i="15"/>
  <c r="BA164" i="15"/>
  <c r="AY164" i="15"/>
  <c r="AW164" i="15"/>
  <c r="AU164" i="15"/>
  <c r="AS164" i="15"/>
  <c r="AQ164" i="15"/>
  <c r="AO164" i="15"/>
  <c r="AM164" i="15"/>
  <c r="AK164" i="15"/>
  <c r="AI164" i="15"/>
  <c r="AG164" i="15"/>
  <c r="AE164" i="15"/>
  <c r="BA163" i="15"/>
  <c r="AY163" i="15"/>
  <c r="AW163" i="15"/>
  <c r="AU163" i="15"/>
  <c r="AS163" i="15"/>
  <c r="AQ163" i="15"/>
  <c r="AO163" i="15"/>
  <c r="AM163" i="15"/>
  <c r="AK163" i="15"/>
  <c r="AI163" i="15"/>
  <c r="AG163" i="15"/>
  <c r="AE163" i="15"/>
  <c r="BA161" i="15"/>
  <c r="AY161" i="15"/>
  <c r="AW161" i="15"/>
  <c r="AU161" i="15"/>
  <c r="AS161" i="15"/>
  <c r="AQ161" i="15"/>
  <c r="AO161" i="15"/>
  <c r="AM161" i="15"/>
  <c r="AK161" i="15"/>
  <c r="AI161" i="15"/>
  <c r="AG161" i="15"/>
  <c r="AE161" i="15"/>
  <c r="BA160" i="15"/>
  <c r="AY160" i="15"/>
  <c r="AW160" i="15"/>
  <c r="AU160" i="15"/>
  <c r="AS160" i="15"/>
  <c r="AQ160" i="15"/>
  <c r="AO160" i="15"/>
  <c r="AM160" i="15"/>
  <c r="AK160" i="15"/>
  <c r="AI160" i="15"/>
  <c r="AG160" i="15"/>
  <c r="AE160" i="15"/>
  <c r="BA159" i="15"/>
  <c r="AY159" i="15"/>
  <c r="AW159" i="15"/>
  <c r="AU159" i="15"/>
  <c r="AS159" i="15"/>
  <c r="AQ159" i="15"/>
  <c r="AO159" i="15"/>
  <c r="AM159" i="15"/>
  <c r="AK159" i="15"/>
  <c r="AI159" i="15"/>
  <c r="AG159" i="15"/>
  <c r="AE159" i="15"/>
  <c r="BA158" i="15"/>
  <c r="AY158" i="15"/>
  <c r="AW158" i="15"/>
  <c r="AU158" i="15"/>
  <c r="AS158" i="15"/>
  <c r="AQ158" i="15"/>
  <c r="AO158" i="15"/>
  <c r="AM158" i="15"/>
  <c r="AK158" i="15"/>
  <c r="AI158" i="15"/>
  <c r="AG158" i="15"/>
  <c r="AE158" i="15"/>
  <c r="BA157" i="15"/>
  <c r="AY157" i="15"/>
  <c r="AW157" i="15"/>
  <c r="AU157" i="15"/>
  <c r="AS157" i="15"/>
  <c r="AQ157" i="15"/>
  <c r="AO157" i="15"/>
  <c r="AM157" i="15"/>
  <c r="AK157" i="15"/>
  <c r="AI157" i="15"/>
  <c r="AG157" i="15"/>
  <c r="AE157" i="15"/>
  <c r="BA156" i="15"/>
  <c r="AY156" i="15"/>
  <c r="AW156" i="15"/>
  <c r="AU156" i="15"/>
  <c r="AS156" i="15"/>
  <c r="AQ156" i="15"/>
  <c r="AO156" i="15"/>
  <c r="AM156" i="15"/>
  <c r="AK156" i="15"/>
  <c r="AI156" i="15"/>
  <c r="AG156" i="15"/>
  <c r="AE156" i="15"/>
  <c r="BA154" i="15"/>
  <c r="AY154" i="15"/>
  <c r="AW154" i="15"/>
  <c r="AU154" i="15"/>
  <c r="AS154" i="15"/>
  <c r="AQ154" i="15"/>
  <c r="AO154" i="15"/>
  <c r="AM154" i="15"/>
  <c r="AK154" i="15"/>
  <c r="AI154" i="15"/>
  <c r="AG154" i="15"/>
  <c r="AE154" i="15"/>
  <c r="BA153" i="15"/>
  <c r="AY153" i="15"/>
  <c r="AW153" i="15"/>
  <c r="AU153" i="15"/>
  <c r="AS153" i="15"/>
  <c r="AQ153" i="15"/>
  <c r="AO153" i="15"/>
  <c r="AM153" i="15"/>
  <c r="AK153" i="15"/>
  <c r="AI153" i="15"/>
  <c r="AG153" i="15"/>
  <c r="AE153" i="15"/>
  <c r="BA152" i="15"/>
  <c r="AY152" i="15"/>
  <c r="AW152" i="15"/>
  <c r="AU152" i="15"/>
  <c r="AS152" i="15"/>
  <c r="AQ152" i="15"/>
  <c r="AO152" i="15"/>
  <c r="AM152" i="15"/>
  <c r="AK152" i="15"/>
  <c r="AI152" i="15"/>
  <c r="AG152" i="15"/>
  <c r="AE152" i="15"/>
  <c r="BA151" i="15"/>
  <c r="AY151" i="15"/>
  <c r="AW151" i="15"/>
  <c r="AU151" i="15"/>
  <c r="AS151" i="15"/>
  <c r="AQ151" i="15"/>
  <c r="AO151" i="15"/>
  <c r="AM151" i="15"/>
  <c r="AK151" i="15"/>
  <c r="AI151" i="15"/>
  <c r="AG151" i="15"/>
  <c r="AE151" i="15"/>
  <c r="BA150" i="15"/>
  <c r="AY150" i="15"/>
  <c r="AW150" i="15"/>
  <c r="AU150" i="15"/>
  <c r="AS150" i="15"/>
  <c r="AQ150" i="15"/>
  <c r="AO150" i="15"/>
  <c r="AM150" i="15"/>
  <c r="AK150" i="15"/>
  <c r="AI150" i="15"/>
  <c r="AG150" i="15"/>
  <c r="AE150" i="15"/>
  <c r="BA149" i="15"/>
  <c r="AY149" i="15"/>
  <c r="AW149" i="15"/>
  <c r="AU149" i="15"/>
  <c r="AS149" i="15"/>
  <c r="AQ149" i="15"/>
  <c r="AO149" i="15"/>
  <c r="AM149" i="15"/>
  <c r="AK149" i="15"/>
  <c r="AI149" i="15"/>
  <c r="AG149" i="15"/>
  <c r="AE149" i="15"/>
  <c r="BA147" i="15"/>
  <c r="AY147" i="15"/>
  <c r="AW147" i="15"/>
  <c r="AU147" i="15"/>
  <c r="AS147" i="15"/>
  <c r="AQ147" i="15"/>
  <c r="AO147" i="15"/>
  <c r="AM147" i="15"/>
  <c r="AK147" i="15"/>
  <c r="AI147" i="15"/>
  <c r="AG147" i="15"/>
  <c r="AE147" i="15"/>
  <c r="BA146" i="15"/>
  <c r="AY146" i="15"/>
  <c r="AW146" i="15"/>
  <c r="AU146" i="15"/>
  <c r="AS146" i="15"/>
  <c r="AQ146" i="15"/>
  <c r="AO146" i="15"/>
  <c r="AM146" i="15"/>
  <c r="AK146" i="15"/>
  <c r="AI146" i="15"/>
  <c r="AG146" i="15"/>
  <c r="AE146" i="15"/>
  <c r="BA145" i="15"/>
  <c r="AY145" i="15"/>
  <c r="AW145" i="15"/>
  <c r="AU145" i="15"/>
  <c r="AS145" i="15"/>
  <c r="AQ145" i="15"/>
  <c r="AO145" i="15"/>
  <c r="AM145" i="15"/>
  <c r="AK145" i="15"/>
  <c r="AI145" i="15"/>
  <c r="AG145" i="15"/>
  <c r="AE145" i="15"/>
  <c r="BA144" i="15"/>
  <c r="AY144" i="15"/>
  <c r="AW144" i="15"/>
  <c r="AU144" i="15"/>
  <c r="AS144" i="15"/>
  <c r="AQ144" i="15"/>
  <c r="AO144" i="15"/>
  <c r="AM144" i="15"/>
  <c r="AK144" i="15"/>
  <c r="AI144" i="15"/>
  <c r="AG144" i="15"/>
  <c r="AE144" i="15"/>
  <c r="BA143" i="15"/>
  <c r="AY143" i="15"/>
  <c r="AW143" i="15"/>
  <c r="AU143" i="15"/>
  <c r="AS143" i="15"/>
  <c r="AQ143" i="15"/>
  <c r="AO143" i="15"/>
  <c r="AM143" i="15"/>
  <c r="AK143" i="15"/>
  <c r="AI143" i="15"/>
  <c r="AG143" i="15"/>
  <c r="AE143" i="15"/>
  <c r="BA142" i="15"/>
  <c r="AY142" i="15"/>
  <c r="AW142" i="15"/>
  <c r="AU142" i="15"/>
  <c r="AS142" i="15"/>
  <c r="AQ142" i="15"/>
  <c r="AO142" i="15"/>
  <c r="AM142" i="15"/>
  <c r="AK142" i="15"/>
  <c r="AI142" i="15"/>
  <c r="AG142" i="15"/>
  <c r="AE142" i="15"/>
  <c r="BA140" i="15"/>
  <c r="AY140" i="15"/>
  <c r="AW140" i="15"/>
  <c r="AU140" i="15"/>
  <c r="AS140" i="15"/>
  <c r="AQ140" i="15"/>
  <c r="AO140" i="15"/>
  <c r="AM140" i="15"/>
  <c r="AK140" i="15"/>
  <c r="AI140" i="15"/>
  <c r="AG140" i="15"/>
  <c r="AE140" i="15"/>
  <c r="BA139" i="15"/>
  <c r="AY139" i="15"/>
  <c r="AW139" i="15"/>
  <c r="AU139" i="15"/>
  <c r="AS139" i="15"/>
  <c r="AQ139" i="15"/>
  <c r="AO139" i="15"/>
  <c r="AM139" i="15"/>
  <c r="AK139" i="15"/>
  <c r="AI139" i="15"/>
  <c r="AG139" i="15"/>
  <c r="AE139" i="15"/>
  <c r="BA138" i="15"/>
  <c r="AY138" i="15"/>
  <c r="AW138" i="15"/>
  <c r="AU138" i="15"/>
  <c r="AS138" i="15"/>
  <c r="AQ138" i="15"/>
  <c r="AO138" i="15"/>
  <c r="AM138" i="15"/>
  <c r="AK138" i="15"/>
  <c r="AI138" i="15"/>
  <c r="AG138" i="15"/>
  <c r="AE138" i="15"/>
  <c r="BA137" i="15"/>
  <c r="AY137" i="15"/>
  <c r="AW137" i="15"/>
  <c r="AU137" i="15"/>
  <c r="AS137" i="15"/>
  <c r="AQ137" i="15"/>
  <c r="AO137" i="15"/>
  <c r="AM137" i="15"/>
  <c r="AK137" i="15"/>
  <c r="AI137" i="15"/>
  <c r="AG137" i="15"/>
  <c r="AE137" i="15"/>
  <c r="BA136" i="15"/>
  <c r="AY136" i="15"/>
  <c r="AW136" i="15"/>
  <c r="AU136" i="15"/>
  <c r="AS136" i="15"/>
  <c r="AQ136" i="15"/>
  <c r="AO136" i="15"/>
  <c r="AM136" i="15"/>
  <c r="AK136" i="15"/>
  <c r="AI136" i="15"/>
  <c r="AG136" i="15"/>
  <c r="AE136" i="15"/>
  <c r="BA135" i="15"/>
  <c r="AY135" i="15"/>
  <c r="AW135" i="15"/>
  <c r="AU135" i="15"/>
  <c r="AS135" i="15"/>
  <c r="AQ135" i="15"/>
  <c r="AO135" i="15"/>
  <c r="AM135" i="15"/>
  <c r="AK135" i="15"/>
  <c r="AI135" i="15"/>
  <c r="AG135" i="15"/>
  <c r="AE135" i="15"/>
  <c r="BA133" i="15"/>
  <c r="AY133" i="15"/>
  <c r="AW133" i="15"/>
  <c r="AU133" i="15"/>
  <c r="AS133" i="15"/>
  <c r="AQ133" i="15"/>
  <c r="AO133" i="15"/>
  <c r="AM133" i="15"/>
  <c r="AK133" i="15"/>
  <c r="AI133" i="15"/>
  <c r="AG133" i="15"/>
  <c r="AE133" i="15"/>
  <c r="BA132" i="15"/>
  <c r="AY132" i="15"/>
  <c r="AW132" i="15"/>
  <c r="AU132" i="15"/>
  <c r="AS132" i="15"/>
  <c r="AQ132" i="15"/>
  <c r="AO132" i="15"/>
  <c r="AM132" i="15"/>
  <c r="AK132" i="15"/>
  <c r="AI132" i="15"/>
  <c r="AG132" i="15"/>
  <c r="AE132" i="15"/>
  <c r="BA131" i="15"/>
  <c r="AY131" i="15"/>
  <c r="AW131" i="15"/>
  <c r="AU131" i="15"/>
  <c r="AS131" i="15"/>
  <c r="AQ131" i="15"/>
  <c r="AO131" i="15"/>
  <c r="AM131" i="15"/>
  <c r="AK131" i="15"/>
  <c r="AI131" i="15"/>
  <c r="AG131" i="15"/>
  <c r="AE131" i="15"/>
  <c r="BA130" i="15"/>
  <c r="AY130" i="15"/>
  <c r="AW130" i="15"/>
  <c r="AU130" i="15"/>
  <c r="AS130" i="15"/>
  <c r="AQ130" i="15"/>
  <c r="AO130" i="15"/>
  <c r="AM130" i="15"/>
  <c r="AK130" i="15"/>
  <c r="AI130" i="15"/>
  <c r="AG130" i="15"/>
  <c r="AE130" i="15"/>
  <c r="BA129" i="15"/>
  <c r="AY129" i="15"/>
  <c r="AW129" i="15"/>
  <c r="AU129" i="15"/>
  <c r="AS129" i="15"/>
  <c r="AQ129" i="15"/>
  <c r="AO129" i="15"/>
  <c r="AM129" i="15"/>
  <c r="AK129" i="15"/>
  <c r="AI129" i="15"/>
  <c r="AG129" i="15"/>
  <c r="AE129" i="15"/>
  <c r="BA128" i="15"/>
  <c r="AY128" i="15"/>
  <c r="AW128" i="15"/>
  <c r="AU128" i="15"/>
  <c r="AS128" i="15"/>
  <c r="AQ128" i="15"/>
  <c r="AO128" i="15"/>
  <c r="AM128" i="15"/>
  <c r="AK128" i="15"/>
  <c r="AI128" i="15"/>
  <c r="AG128" i="15"/>
  <c r="AE128" i="15"/>
  <c r="BA126" i="15"/>
  <c r="AY126" i="15"/>
  <c r="AW126" i="15"/>
  <c r="AU126" i="15"/>
  <c r="AS126" i="15"/>
  <c r="AQ126" i="15"/>
  <c r="AO126" i="15"/>
  <c r="AM126" i="15"/>
  <c r="AK126" i="15"/>
  <c r="AI126" i="15"/>
  <c r="AG126" i="15"/>
  <c r="AE126" i="15"/>
  <c r="BA125" i="15"/>
  <c r="AY125" i="15"/>
  <c r="AW125" i="15"/>
  <c r="AU125" i="15"/>
  <c r="AS125" i="15"/>
  <c r="AQ125" i="15"/>
  <c r="AO125" i="15"/>
  <c r="AM125" i="15"/>
  <c r="AK125" i="15"/>
  <c r="AI125" i="15"/>
  <c r="AG125" i="15"/>
  <c r="AE125" i="15"/>
  <c r="BA124" i="15"/>
  <c r="AY124" i="15"/>
  <c r="AW124" i="15"/>
  <c r="AU124" i="15"/>
  <c r="AS124" i="15"/>
  <c r="AQ124" i="15"/>
  <c r="AO124" i="15"/>
  <c r="AM124" i="15"/>
  <c r="AK124" i="15"/>
  <c r="AI124" i="15"/>
  <c r="AG124" i="15"/>
  <c r="AE124" i="15"/>
  <c r="BA123" i="15"/>
  <c r="AY123" i="15"/>
  <c r="AW123" i="15"/>
  <c r="AU123" i="15"/>
  <c r="AS123" i="15"/>
  <c r="AQ123" i="15"/>
  <c r="AO123" i="15"/>
  <c r="AM123" i="15"/>
  <c r="AK123" i="15"/>
  <c r="AI123" i="15"/>
  <c r="AG123" i="15"/>
  <c r="AE123" i="15"/>
  <c r="BA122" i="15"/>
  <c r="AY122" i="15"/>
  <c r="AW122" i="15"/>
  <c r="AU122" i="15"/>
  <c r="AS122" i="15"/>
  <c r="AQ122" i="15"/>
  <c r="AO122" i="15"/>
  <c r="AM122" i="15"/>
  <c r="AK122" i="15"/>
  <c r="AI122" i="15"/>
  <c r="AG122" i="15"/>
  <c r="AE122" i="15"/>
  <c r="BA121" i="15"/>
  <c r="AY121" i="15"/>
  <c r="AW121" i="15"/>
  <c r="AU121" i="15"/>
  <c r="AS121" i="15"/>
  <c r="AQ121" i="15"/>
  <c r="AO121" i="15"/>
  <c r="AM121" i="15"/>
  <c r="AK121" i="15"/>
  <c r="AI121" i="15"/>
  <c r="AG121" i="15"/>
  <c r="AE121" i="15"/>
  <c r="BA119" i="15"/>
  <c r="AY119" i="15"/>
  <c r="AW119" i="15"/>
  <c r="AU119" i="15"/>
  <c r="AS119" i="15"/>
  <c r="AQ119" i="15"/>
  <c r="AO119" i="15"/>
  <c r="AM119" i="15"/>
  <c r="AK119" i="15"/>
  <c r="AI119" i="15"/>
  <c r="AG119" i="15"/>
  <c r="AE119" i="15"/>
  <c r="BA118" i="15"/>
  <c r="AY118" i="15"/>
  <c r="AW118" i="15"/>
  <c r="AU118" i="15"/>
  <c r="AS118" i="15"/>
  <c r="AQ118" i="15"/>
  <c r="AO118" i="15"/>
  <c r="AM118" i="15"/>
  <c r="AK118" i="15"/>
  <c r="AI118" i="15"/>
  <c r="AG118" i="15"/>
  <c r="AE118" i="15"/>
  <c r="BA117" i="15"/>
  <c r="AY117" i="15"/>
  <c r="AW117" i="15"/>
  <c r="AU117" i="15"/>
  <c r="AS117" i="15"/>
  <c r="AQ117" i="15"/>
  <c r="AO117" i="15"/>
  <c r="AM117" i="15"/>
  <c r="AK117" i="15"/>
  <c r="AI117" i="15"/>
  <c r="AG117" i="15"/>
  <c r="AE117" i="15"/>
  <c r="BA116" i="15"/>
  <c r="AY116" i="15"/>
  <c r="AW116" i="15"/>
  <c r="AU116" i="15"/>
  <c r="AS116" i="15"/>
  <c r="AQ116" i="15"/>
  <c r="AO116" i="15"/>
  <c r="AM116" i="15"/>
  <c r="AK116" i="15"/>
  <c r="AI116" i="15"/>
  <c r="AG116" i="15"/>
  <c r="AE116" i="15"/>
  <c r="BA115" i="15"/>
  <c r="AY115" i="15"/>
  <c r="AW115" i="15"/>
  <c r="AU115" i="15"/>
  <c r="AS115" i="15"/>
  <c r="AQ115" i="15"/>
  <c r="AO115" i="15"/>
  <c r="AM115" i="15"/>
  <c r="AK115" i="15"/>
  <c r="AI115" i="15"/>
  <c r="AG115" i="15"/>
  <c r="AE115" i="15"/>
  <c r="BA114" i="15"/>
  <c r="AY114" i="15"/>
  <c r="AW114" i="15"/>
  <c r="AU114" i="15"/>
  <c r="AS114" i="15"/>
  <c r="AQ114" i="15"/>
  <c r="AO114" i="15"/>
  <c r="AM114" i="15"/>
  <c r="AK114" i="15"/>
  <c r="AI114" i="15"/>
  <c r="AG114" i="15"/>
  <c r="AE114" i="15"/>
  <c r="BA112" i="15"/>
  <c r="AY112" i="15"/>
  <c r="AW112" i="15"/>
  <c r="AU112" i="15"/>
  <c r="AS112" i="15"/>
  <c r="AQ112" i="15"/>
  <c r="AO112" i="15"/>
  <c r="AM112" i="15"/>
  <c r="AK112" i="15"/>
  <c r="AI112" i="15"/>
  <c r="AG112" i="15"/>
  <c r="AE112" i="15"/>
  <c r="BA111" i="15"/>
  <c r="AY111" i="15"/>
  <c r="AW111" i="15"/>
  <c r="AU111" i="15"/>
  <c r="AS111" i="15"/>
  <c r="AQ111" i="15"/>
  <c r="AO111" i="15"/>
  <c r="AM111" i="15"/>
  <c r="AK111" i="15"/>
  <c r="AI111" i="15"/>
  <c r="AG111" i="15"/>
  <c r="AE111" i="15"/>
  <c r="BA110" i="15"/>
  <c r="AY110" i="15"/>
  <c r="AW110" i="15"/>
  <c r="AU110" i="15"/>
  <c r="AS110" i="15"/>
  <c r="AQ110" i="15"/>
  <c r="AO110" i="15"/>
  <c r="AM110" i="15"/>
  <c r="AK110" i="15"/>
  <c r="AI110" i="15"/>
  <c r="AG110" i="15"/>
  <c r="AE110" i="15"/>
  <c r="BA109" i="15"/>
  <c r="AY109" i="15"/>
  <c r="AW109" i="15"/>
  <c r="AU109" i="15"/>
  <c r="AS109" i="15"/>
  <c r="AQ109" i="15"/>
  <c r="AO109" i="15"/>
  <c r="AM109" i="15"/>
  <c r="AK109" i="15"/>
  <c r="AI109" i="15"/>
  <c r="AG109" i="15"/>
  <c r="AE109" i="15"/>
  <c r="BA108" i="15"/>
  <c r="AY108" i="15"/>
  <c r="AW108" i="15"/>
  <c r="AU108" i="15"/>
  <c r="AS108" i="15"/>
  <c r="AQ108" i="15"/>
  <c r="AO108" i="15"/>
  <c r="AM108" i="15"/>
  <c r="AK108" i="15"/>
  <c r="AI108" i="15"/>
  <c r="AG108" i="15"/>
  <c r="AE108" i="15"/>
  <c r="BA107" i="15"/>
  <c r="AY107" i="15"/>
  <c r="AW107" i="15"/>
  <c r="AU107" i="15"/>
  <c r="AS107" i="15"/>
  <c r="AQ107" i="15"/>
  <c r="AO107" i="15"/>
  <c r="AM107" i="15"/>
  <c r="AK107" i="15"/>
  <c r="AI107" i="15"/>
  <c r="AG107" i="15"/>
  <c r="AE107" i="15"/>
  <c r="BA105" i="15"/>
  <c r="AY105" i="15"/>
  <c r="AW105" i="15"/>
  <c r="AU105" i="15"/>
  <c r="AS105" i="15"/>
  <c r="AQ105" i="15"/>
  <c r="AO105" i="15"/>
  <c r="AM105" i="15"/>
  <c r="AK105" i="15"/>
  <c r="AI105" i="15"/>
  <c r="AG105" i="15"/>
  <c r="AE105" i="15"/>
  <c r="BA104" i="15"/>
  <c r="AY104" i="15"/>
  <c r="AW104" i="15"/>
  <c r="AU104" i="15"/>
  <c r="AS104" i="15"/>
  <c r="AQ104" i="15"/>
  <c r="AO104" i="15"/>
  <c r="AM104" i="15"/>
  <c r="AK104" i="15"/>
  <c r="AI104" i="15"/>
  <c r="AG104" i="15"/>
  <c r="AE104" i="15"/>
  <c r="BA103" i="15"/>
  <c r="AY103" i="15"/>
  <c r="AW103" i="15"/>
  <c r="AU103" i="15"/>
  <c r="AS103" i="15"/>
  <c r="AQ103" i="15"/>
  <c r="AO103" i="15"/>
  <c r="AM103" i="15"/>
  <c r="AK103" i="15"/>
  <c r="AI103" i="15"/>
  <c r="AG103" i="15"/>
  <c r="AE103" i="15"/>
  <c r="BA102" i="15"/>
  <c r="AY102" i="15"/>
  <c r="AW102" i="15"/>
  <c r="AU102" i="15"/>
  <c r="AS102" i="15"/>
  <c r="AQ102" i="15"/>
  <c r="AO102" i="15"/>
  <c r="AM102" i="15"/>
  <c r="AK102" i="15"/>
  <c r="AI102" i="15"/>
  <c r="AG102" i="15"/>
  <c r="AE102" i="15"/>
  <c r="BA101" i="15"/>
  <c r="AY101" i="15"/>
  <c r="AW101" i="15"/>
  <c r="AU101" i="15"/>
  <c r="AS101" i="15"/>
  <c r="AQ101" i="15"/>
  <c r="AO101" i="15"/>
  <c r="AM101" i="15"/>
  <c r="AK101" i="15"/>
  <c r="AI101" i="15"/>
  <c r="AG101" i="15"/>
  <c r="AE101" i="15"/>
  <c r="BA100" i="15"/>
  <c r="AY100" i="15"/>
  <c r="AW100" i="15"/>
  <c r="AU100" i="15"/>
  <c r="AS100" i="15"/>
  <c r="AQ100" i="15"/>
  <c r="AO100" i="15"/>
  <c r="AM100" i="15"/>
  <c r="AK100" i="15"/>
  <c r="AI100" i="15"/>
  <c r="AG100" i="15"/>
  <c r="AE100" i="15"/>
  <c r="BA98" i="15"/>
  <c r="AY98" i="15"/>
  <c r="AW98" i="15"/>
  <c r="AU98" i="15"/>
  <c r="AS98" i="15"/>
  <c r="AQ98" i="15"/>
  <c r="AO98" i="15"/>
  <c r="AM98" i="15"/>
  <c r="AK98" i="15"/>
  <c r="AI98" i="15"/>
  <c r="AG98" i="15"/>
  <c r="AE98" i="15"/>
  <c r="BA97" i="15"/>
  <c r="AY97" i="15"/>
  <c r="AW97" i="15"/>
  <c r="AU97" i="15"/>
  <c r="AS97" i="15"/>
  <c r="AQ97" i="15"/>
  <c r="AO97" i="15"/>
  <c r="AM97" i="15"/>
  <c r="AK97" i="15"/>
  <c r="AI97" i="15"/>
  <c r="AG97" i="15"/>
  <c r="AE97" i="15"/>
  <c r="BA96" i="15"/>
  <c r="AY96" i="15"/>
  <c r="AW96" i="15"/>
  <c r="AU96" i="15"/>
  <c r="AS96" i="15"/>
  <c r="AQ96" i="15"/>
  <c r="AO96" i="15"/>
  <c r="AM96" i="15"/>
  <c r="AK96" i="15"/>
  <c r="AI96" i="15"/>
  <c r="AG96" i="15"/>
  <c r="AE96" i="15"/>
  <c r="BA95" i="15"/>
  <c r="AY95" i="15"/>
  <c r="AW95" i="15"/>
  <c r="AU95" i="15"/>
  <c r="AS95" i="15"/>
  <c r="AQ95" i="15"/>
  <c r="AO95" i="15"/>
  <c r="AM95" i="15"/>
  <c r="AK95" i="15"/>
  <c r="AI95" i="15"/>
  <c r="AG95" i="15"/>
  <c r="AE95" i="15"/>
  <c r="BA94" i="15"/>
  <c r="AY94" i="15"/>
  <c r="AW94" i="15"/>
  <c r="AU94" i="15"/>
  <c r="AS94" i="15"/>
  <c r="AQ94" i="15"/>
  <c r="AO94" i="15"/>
  <c r="AM94" i="15"/>
  <c r="AK94" i="15"/>
  <c r="AI94" i="15"/>
  <c r="AG94" i="15"/>
  <c r="AE94" i="15"/>
  <c r="BA93" i="15"/>
  <c r="AY93" i="15"/>
  <c r="AW93" i="15"/>
  <c r="AU93" i="15"/>
  <c r="AS93" i="15"/>
  <c r="AQ93" i="15"/>
  <c r="AO93" i="15"/>
  <c r="AM93" i="15"/>
  <c r="AK93" i="15"/>
  <c r="AI93" i="15"/>
  <c r="AG93" i="15"/>
  <c r="AE93" i="15"/>
  <c r="BA91" i="15"/>
  <c r="AY91" i="15"/>
  <c r="AW91" i="15"/>
  <c r="AU91" i="15"/>
  <c r="AS91" i="15"/>
  <c r="AQ91" i="15"/>
  <c r="AO91" i="15"/>
  <c r="AM91" i="15"/>
  <c r="AK91" i="15"/>
  <c r="AI91" i="15"/>
  <c r="AG91" i="15"/>
  <c r="AE91" i="15"/>
  <c r="BA90" i="15"/>
  <c r="AY90" i="15"/>
  <c r="AW90" i="15"/>
  <c r="AU90" i="15"/>
  <c r="AS90" i="15"/>
  <c r="AQ90" i="15"/>
  <c r="AO90" i="15"/>
  <c r="AM90" i="15"/>
  <c r="AK90" i="15"/>
  <c r="AI90" i="15"/>
  <c r="AG90" i="15"/>
  <c r="AE90" i="15"/>
  <c r="BA89" i="15"/>
  <c r="AY89" i="15"/>
  <c r="AW89" i="15"/>
  <c r="AU89" i="15"/>
  <c r="AS89" i="15"/>
  <c r="AQ89" i="15"/>
  <c r="AO89" i="15"/>
  <c r="AM89" i="15"/>
  <c r="AK89" i="15"/>
  <c r="AI89" i="15"/>
  <c r="AG89" i="15"/>
  <c r="AE89" i="15"/>
  <c r="BA88" i="15"/>
  <c r="AY88" i="15"/>
  <c r="AW88" i="15"/>
  <c r="AU88" i="15"/>
  <c r="AS88" i="15"/>
  <c r="AQ88" i="15"/>
  <c r="AO88" i="15"/>
  <c r="AM88" i="15"/>
  <c r="AK88" i="15"/>
  <c r="AI88" i="15"/>
  <c r="AG88" i="15"/>
  <c r="AE88" i="15"/>
  <c r="BA87" i="15"/>
  <c r="AY87" i="15"/>
  <c r="AW87" i="15"/>
  <c r="AU87" i="15"/>
  <c r="AS87" i="15"/>
  <c r="AQ87" i="15"/>
  <c r="AO87" i="15"/>
  <c r="AM87" i="15"/>
  <c r="AK87" i="15"/>
  <c r="AI87" i="15"/>
  <c r="AG87" i="15"/>
  <c r="AE87" i="15"/>
  <c r="BA86" i="15"/>
  <c r="AY86" i="15"/>
  <c r="AW86" i="15"/>
  <c r="AU86" i="15"/>
  <c r="AS86" i="15"/>
  <c r="AQ86" i="15"/>
  <c r="AO86" i="15"/>
  <c r="AM86" i="15"/>
  <c r="AK86" i="15"/>
  <c r="AI86" i="15"/>
  <c r="AG86" i="15"/>
  <c r="AE86" i="15"/>
  <c r="BA84" i="15"/>
  <c r="AY84" i="15"/>
  <c r="AW84" i="15"/>
  <c r="AU84" i="15"/>
  <c r="AS84" i="15"/>
  <c r="AQ84" i="15"/>
  <c r="AO84" i="15"/>
  <c r="AM84" i="15"/>
  <c r="AK84" i="15"/>
  <c r="AI84" i="15"/>
  <c r="AG84" i="15"/>
  <c r="AE84" i="15"/>
  <c r="BA83" i="15"/>
  <c r="AY83" i="15"/>
  <c r="AW83" i="15"/>
  <c r="AU83" i="15"/>
  <c r="AS83" i="15"/>
  <c r="AQ83" i="15"/>
  <c r="AO83" i="15"/>
  <c r="AM83" i="15"/>
  <c r="AK83" i="15"/>
  <c r="AI83" i="15"/>
  <c r="AG83" i="15"/>
  <c r="AE83" i="15"/>
  <c r="BA82" i="15"/>
  <c r="AY82" i="15"/>
  <c r="AW82" i="15"/>
  <c r="AU82" i="15"/>
  <c r="AS82" i="15"/>
  <c r="AQ82" i="15"/>
  <c r="AO82" i="15"/>
  <c r="AM82" i="15"/>
  <c r="AK82" i="15"/>
  <c r="AI82" i="15"/>
  <c r="AG82" i="15"/>
  <c r="AE82" i="15"/>
  <c r="BA81" i="15"/>
  <c r="AY81" i="15"/>
  <c r="AW81" i="15"/>
  <c r="AU81" i="15"/>
  <c r="AS81" i="15"/>
  <c r="AQ81" i="15"/>
  <c r="AO81" i="15"/>
  <c r="AM81" i="15"/>
  <c r="AK81" i="15"/>
  <c r="AI81" i="15"/>
  <c r="AG81" i="15"/>
  <c r="AE81" i="15"/>
  <c r="BA80" i="15"/>
  <c r="AY80" i="15"/>
  <c r="AW80" i="15"/>
  <c r="AU80" i="15"/>
  <c r="AS80" i="15"/>
  <c r="AQ80" i="15"/>
  <c r="AO80" i="15"/>
  <c r="AM80" i="15"/>
  <c r="AK80" i="15"/>
  <c r="AI80" i="15"/>
  <c r="AG80" i="15"/>
  <c r="AE80" i="15"/>
  <c r="BA79" i="15"/>
  <c r="AY79" i="15"/>
  <c r="AW79" i="15"/>
  <c r="AU79" i="15"/>
  <c r="AS79" i="15"/>
  <c r="AQ79" i="15"/>
  <c r="AO79" i="15"/>
  <c r="AM79" i="15"/>
  <c r="AK79" i="15"/>
  <c r="AI79" i="15"/>
  <c r="AG79" i="15"/>
  <c r="AE79" i="15"/>
  <c r="BA77" i="15"/>
  <c r="AY77" i="15"/>
  <c r="AW77" i="15"/>
  <c r="AU77" i="15"/>
  <c r="AS77" i="15"/>
  <c r="AQ77" i="15"/>
  <c r="AO77" i="15"/>
  <c r="AM77" i="15"/>
  <c r="AK77" i="15"/>
  <c r="AI77" i="15"/>
  <c r="AG77" i="15"/>
  <c r="AE77" i="15"/>
  <c r="BA76" i="15"/>
  <c r="AY76" i="15"/>
  <c r="AW76" i="15"/>
  <c r="AU76" i="15"/>
  <c r="AS76" i="15"/>
  <c r="AQ76" i="15"/>
  <c r="AO76" i="15"/>
  <c r="AM76" i="15"/>
  <c r="AK76" i="15"/>
  <c r="AI76" i="15"/>
  <c r="AG76" i="15"/>
  <c r="AE76" i="15"/>
  <c r="BA75" i="15"/>
  <c r="AY75" i="15"/>
  <c r="AW75" i="15"/>
  <c r="AU75" i="15"/>
  <c r="AS75" i="15"/>
  <c r="AQ75" i="15"/>
  <c r="AO75" i="15"/>
  <c r="AM75" i="15"/>
  <c r="AK75" i="15"/>
  <c r="AI75" i="15"/>
  <c r="AG75" i="15"/>
  <c r="AE75" i="15"/>
  <c r="BA74" i="15"/>
  <c r="AY74" i="15"/>
  <c r="AW74" i="15"/>
  <c r="AU74" i="15"/>
  <c r="AS74" i="15"/>
  <c r="AQ74" i="15"/>
  <c r="AO74" i="15"/>
  <c r="AM74" i="15"/>
  <c r="AK74" i="15"/>
  <c r="AI74" i="15"/>
  <c r="AG74" i="15"/>
  <c r="AE74" i="15"/>
  <c r="BA73" i="15"/>
  <c r="AY73" i="15"/>
  <c r="AW73" i="15"/>
  <c r="AU73" i="15"/>
  <c r="AS73" i="15"/>
  <c r="AQ73" i="15"/>
  <c r="AO73" i="15"/>
  <c r="AM73" i="15"/>
  <c r="AK73" i="15"/>
  <c r="AI73" i="15"/>
  <c r="AG73" i="15"/>
  <c r="AE73" i="15"/>
  <c r="BA72" i="15"/>
  <c r="AY72" i="15"/>
  <c r="AW72" i="15"/>
  <c r="AU72" i="15"/>
  <c r="AS72" i="15"/>
  <c r="AQ72" i="15"/>
  <c r="AO72" i="15"/>
  <c r="AM72" i="15"/>
  <c r="AK72" i="15"/>
  <c r="AI72" i="15"/>
  <c r="AG72" i="15"/>
  <c r="AE72" i="15"/>
  <c r="BA70" i="15"/>
  <c r="AY70" i="15"/>
  <c r="AW70" i="15"/>
  <c r="AU70" i="15"/>
  <c r="AS70" i="15"/>
  <c r="AQ70" i="15"/>
  <c r="AO70" i="15"/>
  <c r="AM70" i="15"/>
  <c r="AK70" i="15"/>
  <c r="AI70" i="15"/>
  <c r="AG70" i="15"/>
  <c r="AE70" i="15"/>
  <c r="BA69" i="15"/>
  <c r="AY69" i="15"/>
  <c r="AW69" i="15"/>
  <c r="AU69" i="15"/>
  <c r="AS69" i="15"/>
  <c r="AQ69" i="15"/>
  <c r="AO69" i="15"/>
  <c r="AM69" i="15"/>
  <c r="AK69" i="15"/>
  <c r="AI69" i="15"/>
  <c r="AG69" i="15"/>
  <c r="AE69" i="15"/>
  <c r="BA68" i="15"/>
  <c r="AY68" i="15"/>
  <c r="AW68" i="15"/>
  <c r="AU68" i="15"/>
  <c r="AS68" i="15"/>
  <c r="AQ68" i="15"/>
  <c r="AO68" i="15"/>
  <c r="AM68" i="15"/>
  <c r="AK68" i="15"/>
  <c r="AI68" i="15"/>
  <c r="AG68" i="15"/>
  <c r="AE68" i="15"/>
  <c r="BA67" i="15"/>
  <c r="AY67" i="15"/>
  <c r="AW67" i="15"/>
  <c r="AU67" i="15"/>
  <c r="AS67" i="15"/>
  <c r="AQ67" i="15"/>
  <c r="AO67" i="15"/>
  <c r="AM67" i="15"/>
  <c r="AK67" i="15"/>
  <c r="AI67" i="15"/>
  <c r="AG67" i="15"/>
  <c r="AE67" i="15"/>
  <c r="BA66" i="15"/>
  <c r="AY66" i="15"/>
  <c r="AW66" i="15"/>
  <c r="AU66" i="15"/>
  <c r="AS66" i="15"/>
  <c r="AQ66" i="15"/>
  <c r="AO66" i="15"/>
  <c r="AM66" i="15"/>
  <c r="AK66" i="15"/>
  <c r="AI66" i="15"/>
  <c r="AG66" i="15"/>
  <c r="AE66" i="15"/>
  <c r="BA65" i="15"/>
  <c r="AY65" i="15"/>
  <c r="AW65" i="15"/>
  <c r="AU65" i="15"/>
  <c r="AS65" i="15"/>
  <c r="AQ65" i="15"/>
  <c r="AO65" i="15"/>
  <c r="AM65" i="15"/>
  <c r="AK65" i="15"/>
  <c r="AI65" i="15"/>
  <c r="AG65" i="15"/>
  <c r="AE65" i="15"/>
  <c r="BA63" i="15"/>
  <c r="AY63" i="15"/>
  <c r="AW63" i="15"/>
  <c r="AU63" i="15"/>
  <c r="AS63" i="15"/>
  <c r="AQ63" i="15"/>
  <c r="AO63" i="15"/>
  <c r="AM63" i="15"/>
  <c r="AK63" i="15"/>
  <c r="AI63" i="15"/>
  <c r="AG63" i="15"/>
  <c r="AE63" i="15"/>
  <c r="BA62" i="15"/>
  <c r="AY62" i="15"/>
  <c r="AW62" i="15"/>
  <c r="AU62" i="15"/>
  <c r="AS62" i="15"/>
  <c r="AQ62" i="15"/>
  <c r="AO62" i="15"/>
  <c r="AM62" i="15"/>
  <c r="AK62" i="15"/>
  <c r="AI62" i="15"/>
  <c r="AG62" i="15"/>
  <c r="AE62" i="15"/>
  <c r="BA61" i="15"/>
  <c r="AY61" i="15"/>
  <c r="AW61" i="15"/>
  <c r="AU61" i="15"/>
  <c r="AS61" i="15"/>
  <c r="AQ61" i="15"/>
  <c r="AO61" i="15"/>
  <c r="AM61" i="15"/>
  <c r="AK61" i="15"/>
  <c r="AI61" i="15"/>
  <c r="AG61" i="15"/>
  <c r="AE61" i="15"/>
  <c r="BA60" i="15"/>
  <c r="AY60" i="15"/>
  <c r="AW60" i="15"/>
  <c r="AU60" i="15"/>
  <c r="AS60" i="15"/>
  <c r="AQ60" i="15"/>
  <c r="AO60" i="15"/>
  <c r="AM60" i="15"/>
  <c r="AK60" i="15"/>
  <c r="AI60" i="15"/>
  <c r="AG60" i="15"/>
  <c r="AE60" i="15"/>
  <c r="BA59" i="15"/>
  <c r="AY59" i="15"/>
  <c r="AW59" i="15"/>
  <c r="AU59" i="15"/>
  <c r="AS59" i="15"/>
  <c r="AQ59" i="15"/>
  <c r="AO59" i="15"/>
  <c r="AM59" i="15"/>
  <c r="AK59" i="15"/>
  <c r="AI59" i="15"/>
  <c r="AG59" i="15"/>
  <c r="AE59" i="15"/>
  <c r="BA58" i="15"/>
  <c r="AY58" i="15"/>
  <c r="AW58" i="15"/>
  <c r="AU58" i="15"/>
  <c r="AS58" i="15"/>
  <c r="AQ58" i="15"/>
  <c r="AO58" i="15"/>
  <c r="AM58" i="15"/>
  <c r="AK58" i="15"/>
  <c r="AI58" i="15"/>
  <c r="AG58" i="15"/>
  <c r="AE58" i="15"/>
  <c r="BA56" i="15"/>
  <c r="AY56" i="15"/>
  <c r="AW56" i="15"/>
  <c r="AU56" i="15"/>
  <c r="AS56" i="15"/>
  <c r="AQ56" i="15"/>
  <c r="AO56" i="15"/>
  <c r="AM56" i="15"/>
  <c r="AK56" i="15"/>
  <c r="AI56" i="15"/>
  <c r="AG56" i="15"/>
  <c r="AE56" i="15"/>
  <c r="BA55" i="15"/>
  <c r="AY55" i="15"/>
  <c r="AW55" i="15"/>
  <c r="AU55" i="15"/>
  <c r="AS55" i="15"/>
  <c r="AQ55" i="15"/>
  <c r="AO55" i="15"/>
  <c r="AM55" i="15"/>
  <c r="AK55" i="15"/>
  <c r="AI55" i="15"/>
  <c r="AG55" i="15"/>
  <c r="AE55" i="15"/>
  <c r="BA54" i="15"/>
  <c r="AY54" i="15"/>
  <c r="AW54" i="15"/>
  <c r="AU54" i="15"/>
  <c r="AS54" i="15"/>
  <c r="AQ54" i="15"/>
  <c r="AO54" i="15"/>
  <c r="AM54" i="15"/>
  <c r="AK54" i="15"/>
  <c r="AI54" i="15"/>
  <c r="AG54" i="15"/>
  <c r="AE54" i="15"/>
  <c r="BA53" i="15"/>
  <c r="AY53" i="15"/>
  <c r="AW53" i="15"/>
  <c r="AU53" i="15"/>
  <c r="AS53" i="15"/>
  <c r="AQ53" i="15"/>
  <c r="AO53" i="15"/>
  <c r="AM53" i="15"/>
  <c r="AK53" i="15"/>
  <c r="AI53" i="15"/>
  <c r="AG53" i="15"/>
  <c r="AE53" i="15"/>
  <c r="BA52" i="15"/>
  <c r="AY52" i="15"/>
  <c r="AW52" i="15"/>
  <c r="AU52" i="15"/>
  <c r="AS52" i="15"/>
  <c r="AQ52" i="15"/>
  <c r="AO52" i="15"/>
  <c r="AM52" i="15"/>
  <c r="AK52" i="15"/>
  <c r="AI52" i="15"/>
  <c r="AG52" i="15"/>
  <c r="AE52" i="15"/>
  <c r="BA51" i="15"/>
  <c r="AY51" i="15"/>
  <c r="AW51" i="15"/>
  <c r="AU51" i="15"/>
  <c r="AS51" i="15"/>
  <c r="AQ51" i="15"/>
  <c r="AO51" i="15"/>
  <c r="AM51" i="15"/>
  <c r="AK51" i="15"/>
  <c r="AI51" i="15"/>
  <c r="AG51" i="15"/>
  <c r="AE51" i="15"/>
  <c r="BA49" i="15"/>
  <c r="AY49" i="15"/>
  <c r="AW49" i="15"/>
  <c r="AU49" i="15"/>
  <c r="AS49" i="15"/>
  <c r="AQ49" i="15"/>
  <c r="AO49" i="15"/>
  <c r="AM49" i="15"/>
  <c r="AK49" i="15"/>
  <c r="AI49" i="15"/>
  <c r="AG49" i="15"/>
  <c r="AE49" i="15"/>
  <c r="BA48" i="15"/>
  <c r="AY48" i="15"/>
  <c r="AW48" i="15"/>
  <c r="AU48" i="15"/>
  <c r="AS48" i="15"/>
  <c r="AQ48" i="15"/>
  <c r="AO48" i="15"/>
  <c r="AM48" i="15"/>
  <c r="AK48" i="15"/>
  <c r="AI48" i="15"/>
  <c r="AG48" i="15"/>
  <c r="AE48" i="15"/>
  <c r="BA47" i="15"/>
  <c r="AY47" i="15"/>
  <c r="AW47" i="15"/>
  <c r="AU47" i="15"/>
  <c r="AS47" i="15"/>
  <c r="AQ47" i="15"/>
  <c r="AO47" i="15"/>
  <c r="AM47" i="15"/>
  <c r="AK47" i="15"/>
  <c r="AI47" i="15"/>
  <c r="AG47" i="15"/>
  <c r="AE47" i="15"/>
  <c r="BA46" i="15"/>
  <c r="AY46" i="15"/>
  <c r="AW46" i="15"/>
  <c r="AU46" i="15"/>
  <c r="AS46" i="15"/>
  <c r="AQ46" i="15"/>
  <c r="AO46" i="15"/>
  <c r="AM46" i="15"/>
  <c r="AK46" i="15"/>
  <c r="AI46" i="15"/>
  <c r="AG46" i="15"/>
  <c r="AE46" i="15"/>
  <c r="BA45" i="15"/>
  <c r="AY45" i="15"/>
  <c r="AW45" i="15"/>
  <c r="AU45" i="15"/>
  <c r="AS45" i="15"/>
  <c r="AQ45" i="15"/>
  <c r="AO45" i="15"/>
  <c r="AM45" i="15"/>
  <c r="AK45" i="15"/>
  <c r="AI45" i="15"/>
  <c r="AG45" i="15"/>
  <c r="AE45" i="15"/>
  <c r="BA44" i="15"/>
  <c r="AY44" i="15"/>
  <c r="AW44" i="15"/>
  <c r="AU44" i="15"/>
  <c r="AS44" i="15"/>
  <c r="AQ44" i="15"/>
  <c r="AO44" i="15"/>
  <c r="AM44" i="15"/>
  <c r="AK44" i="15"/>
  <c r="AI44" i="15"/>
  <c r="AG44" i="15"/>
  <c r="AE44" i="15"/>
  <c r="BA35" i="15"/>
  <c r="AY35" i="15"/>
  <c r="AW35" i="15"/>
  <c r="AU35" i="15"/>
  <c r="AS35" i="15"/>
  <c r="AQ35" i="15"/>
  <c r="AO35" i="15"/>
  <c r="AM35" i="15"/>
  <c r="AK35" i="15"/>
  <c r="AI35" i="15"/>
  <c r="AG35" i="15"/>
  <c r="AE35" i="15"/>
  <c r="BA34" i="15"/>
  <c r="AY34" i="15"/>
  <c r="AW34" i="15"/>
  <c r="AU34" i="15"/>
  <c r="AS34" i="15"/>
  <c r="AQ34" i="15"/>
  <c r="AO34" i="15"/>
  <c r="AM34" i="15"/>
  <c r="AK34" i="15"/>
  <c r="AI34" i="15"/>
  <c r="AG34" i="15"/>
  <c r="AE34" i="15"/>
  <c r="BA33" i="15"/>
  <c r="AY33" i="15"/>
  <c r="AW33" i="15"/>
  <c r="AU33" i="15"/>
  <c r="AS33" i="15"/>
  <c r="AQ33" i="15"/>
  <c r="AO33" i="15"/>
  <c r="AM33" i="15"/>
  <c r="AK33" i="15"/>
  <c r="AI33" i="15"/>
  <c r="AG33" i="15"/>
  <c r="AE33" i="15"/>
  <c r="BA32" i="15"/>
  <c r="AY32" i="15"/>
  <c r="AW32" i="15"/>
  <c r="AU32" i="15"/>
  <c r="AS32" i="15"/>
  <c r="AQ32" i="15"/>
  <c r="AO32" i="15"/>
  <c r="AM32" i="15"/>
  <c r="AK32" i="15"/>
  <c r="AI32" i="15"/>
  <c r="AG32" i="15"/>
  <c r="AE32" i="15"/>
  <c r="BA31" i="15"/>
  <c r="AY31" i="15"/>
  <c r="AW31" i="15"/>
  <c r="AU31" i="15"/>
  <c r="AS31" i="15"/>
  <c r="AQ31" i="15"/>
  <c r="AO31" i="15"/>
  <c r="AM31" i="15"/>
  <c r="AK31" i="15"/>
  <c r="AI31" i="15"/>
  <c r="AG31" i="15"/>
  <c r="AE31" i="15"/>
  <c r="BA30" i="15"/>
  <c r="AY30" i="15"/>
  <c r="AW30" i="15"/>
  <c r="AU30" i="15"/>
  <c r="AS30" i="15"/>
  <c r="AQ30" i="15"/>
  <c r="AO30" i="15"/>
  <c r="AM30" i="15"/>
  <c r="AK30" i="15"/>
  <c r="AI30" i="15"/>
  <c r="AG30" i="15"/>
  <c r="AE30" i="15"/>
  <c r="BA28" i="15"/>
  <c r="AY28" i="15"/>
  <c r="AW28" i="15"/>
  <c r="AU28" i="15"/>
  <c r="AS28" i="15"/>
  <c r="AQ28" i="15"/>
  <c r="AO28" i="15"/>
  <c r="AM28" i="15"/>
  <c r="AK28" i="15"/>
  <c r="AI28" i="15"/>
  <c r="AG28" i="15"/>
  <c r="AE28" i="15"/>
  <c r="BA27" i="15"/>
  <c r="AY27" i="15"/>
  <c r="AW27" i="15"/>
  <c r="AU27" i="15"/>
  <c r="AS27" i="15"/>
  <c r="AQ27" i="15"/>
  <c r="AO27" i="15"/>
  <c r="AM27" i="15"/>
  <c r="AK27" i="15"/>
  <c r="AI27" i="15"/>
  <c r="AG27" i="15"/>
  <c r="AE27" i="15"/>
  <c r="BA26" i="15"/>
  <c r="AY26" i="15"/>
  <c r="AW26" i="15"/>
  <c r="AU26" i="15"/>
  <c r="AS26" i="15"/>
  <c r="AQ26" i="15"/>
  <c r="AO26" i="15"/>
  <c r="AM26" i="15"/>
  <c r="AK26" i="15"/>
  <c r="AI26" i="15"/>
  <c r="AG26" i="15"/>
  <c r="AE26" i="15"/>
  <c r="BA25" i="15"/>
  <c r="AY25" i="15"/>
  <c r="AW25" i="15"/>
  <c r="AU25" i="15"/>
  <c r="AS25" i="15"/>
  <c r="AQ25" i="15"/>
  <c r="AO25" i="15"/>
  <c r="AM25" i="15"/>
  <c r="AK25" i="15"/>
  <c r="AI25" i="15"/>
  <c r="AG25" i="15"/>
  <c r="AE25" i="15"/>
  <c r="BA24" i="15"/>
  <c r="AY24" i="15"/>
  <c r="AW24" i="15"/>
  <c r="AU24" i="15"/>
  <c r="AS24" i="15"/>
  <c r="AQ24" i="15"/>
  <c r="AO24" i="15"/>
  <c r="AM24" i="15"/>
  <c r="AK24" i="15"/>
  <c r="AI24" i="15"/>
  <c r="AG24" i="15"/>
  <c r="AE24" i="15"/>
  <c r="BA23" i="15"/>
  <c r="AY23" i="15"/>
  <c r="AW23" i="15"/>
  <c r="AU23" i="15"/>
  <c r="AS23" i="15"/>
  <c r="AQ23" i="15"/>
  <c r="AO23" i="15"/>
  <c r="AM23" i="15"/>
  <c r="AK23" i="15"/>
  <c r="AI23" i="15"/>
  <c r="AG23" i="15"/>
  <c r="AE23" i="15"/>
  <c r="BA21" i="15"/>
  <c r="AY21" i="15"/>
  <c r="AW21" i="15"/>
  <c r="AU21" i="15"/>
  <c r="AS21" i="15"/>
  <c r="AQ21" i="15"/>
  <c r="AO21" i="15"/>
  <c r="AM21" i="15"/>
  <c r="AK21" i="15"/>
  <c r="AI21" i="15"/>
  <c r="AG21" i="15"/>
  <c r="AE21" i="15"/>
  <c r="BA20" i="15"/>
  <c r="AY20" i="15"/>
  <c r="AW20" i="15"/>
  <c r="AU20" i="15"/>
  <c r="AS20" i="15"/>
  <c r="AQ20" i="15"/>
  <c r="AO20" i="15"/>
  <c r="AM20" i="15"/>
  <c r="AK20" i="15"/>
  <c r="AI20" i="15"/>
  <c r="AG20" i="15"/>
  <c r="AE20" i="15"/>
  <c r="BA19" i="15"/>
  <c r="AY19" i="15"/>
  <c r="AW19" i="15"/>
  <c r="AU19" i="15"/>
  <c r="AS19" i="15"/>
  <c r="AQ19" i="15"/>
  <c r="AO19" i="15"/>
  <c r="AM19" i="15"/>
  <c r="AK19" i="15"/>
  <c r="AI19" i="15"/>
  <c r="AG19" i="15"/>
  <c r="AE19" i="15"/>
  <c r="BA18" i="15"/>
  <c r="AY18" i="15"/>
  <c r="AW18" i="15"/>
  <c r="AU18" i="15"/>
  <c r="AS18" i="15"/>
  <c r="AQ18" i="15"/>
  <c r="AO18" i="15"/>
  <c r="AM18" i="15"/>
  <c r="AK18" i="15"/>
  <c r="AI18" i="15"/>
  <c r="AG18" i="15"/>
  <c r="AE18" i="15"/>
  <c r="BA17" i="15"/>
  <c r="AY17" i="15"/>
  <c r="AW17" i="15"/>
  <c r="AU17" i="15"/>
  <c r="AS17" i="15"/>
  <c r="AQ17" i="15"/>
  <c r="AO17" i="15"/>
  <c r="AM17" i="15"/>
  <c r="AK17" i="15"/>
  <c r="AI17" i="15"/>
  <c r="AG17" i="15"/>
  <c r="AE17" i="15"/>
  <c r="BA16" i="15"/>
  <c r="AY16" i="15"/>
  <c r="AW16" i="15"/>
  <c r="AU16" i="15"/>
  <c r="AS16" i="15"/>
  <c r="AQ16" i="15"/>
  <c r="AO16" i="15"/>
  <c r="AM16" i="15"/>
  <c r="AK16" i="15"/>
  <c r="AI16" i="15"/>
  <c r="AG16" i="15"/>
  <c r="AE16" i="15"/>
  <c r="BA14" i="15"/>
  <c r="AY14" i="15"/>
  <c r="AW14" i="15"/>
  <c r="AU14" i="15"/>
  <c r="AS14" i="15"/>
  <c r="AQ14" i="15"/>
  <c r="AO14" i="15"/>
  <c r="AM14" i="15"/>
  <c r="AK14" i="15"/>
  <c r="AI14" i="15"/>
  <c r="AG14" i="15"/>
  <c r="AE14" i="15"/>
  <c r="BA13" i="15"/>
  <c r="AY13" i="15"/>
  <c r="AW13" i="15"/>
  <c r="AU13" i="15"/>
  <c r="AS13" i="15"/>
  <c r="AQ13" i="15"/>
  <c r="AO13" i="15"/>
  <c r="AM13" i="15"/>
  <c r="AK13" i="15"/>
  <c r="AI13" i="15"/>
  <c r="AG13" i="15"/>
  <c r="AE13" i="15"/>
  <c r="BA12" i="15"/>
  <c r="AY12" i="15"/>
  <c r="AW12" i="15"/>
  <c r="AU12" i="15"/>
  <c r="AS12" i="15"/>
  <c r="AQ12" i="15"/>
  <c r="AO12" i="15"/>
  <c r="AM12" i="15"/>
  <c r="AK12" i="15"/>
  <c r="AI12" i="15"/>
  <c r="AG12" i="15"/>
  <c r="AE12" i="15"/>
  <c r="BA11" i="15"/>
  <c r="AY11" i="15"/>
  <c r="AW11" i="15"/>
  <c r="AU11" i="15"/>
  <c r="AS11" i="15"/>
  <c r="AQ11" i="15"/>
  <c r="AO11" i="15"/>
  <c r="AM11" i="15"/>
  <c r="AK11" i="15"/>
  <c r="AI11" i="15"/>
  <c r="AG11" i="15"/>
  <c r="AE11" i="15"/>
  <c r="BA10" i="15"/>
  <c r="AY10" i="15"/>
  <c r="AW10" i="15"/>
  <c r="AU10" i="15"/>
  <c r="AS10" i="15"/>
  <c r="AQ10" i="15"/>
  <c r="AO10" i="15"/>
  <c r="AM10" i="15"/>
  <c r="AK10" i="15"/>
  <c r="AI10" i="15"/>
  <c r="AG10" i="15"/>
  <c r="AE10" i="15"/>
  <c r="BA9" i="15"/>
  <c r="AY9" i="15"/>
  <c r="AW9" i="15"/>
  <c r="AU9" i="15"/>
  <c r="AS9" i="15"/>
  <c r="AQ9" i="15"/>
  <c r="AO9" i="15"/>
  <c r="AM9" i="15"/>
  <c r="AK9" i="15"/>
  <c r="AI9" i="15"/>
  <c r="AG9" i="15"/>
  <c r="AE9" i="15"/>
  <c r="BI8" i="15"/>
  <c r="BI15" i="15" s="1"/>
  <c r="BH8" i="15"/>
  <c r="BH15" i="15" s="1"/>
  <c r="BE8" i="15"/>
  <c r="BD8" i="15"/>
  <c r="BD15" i="15" s="1"/>
  <c r="BC8" i="15"/>
  <c r="BC15" i="15" s="1"/>
  <c r="BA7" i="15"/>
  <c r="AY7" i="15"/>
  <c r="AW7" i="15"/>
  <c r="AU7" i="15"/>
  <c r="AS7" i="15"/>
  <c r="AQ7" i="15"/>
  <c r="AO7" i="15"/>
  <c r="AM7" i="15"/>
  <c r="AK7" i="15"/>
  <c r="AI7" i="15"/>
  <c r="AG7" i="15"/>
  <c r="AE7" i="15"/>
  <c r="BA6" i="15"/>
  <c r="AY6" i="15"/>
  <c r="AW6" i="15"/>
  <c r="AU6" i="15"/>
  <c r="AS6" i="15"/>
  <c r="AQ6" i="15"/>
  <c r="AO6" i="15"/>
  <c r="AM6" i="15"/>
  <c r="AK6" i="15"/>
  <c r="AI6" i="15"/>
  <c r="AG6" i="15"/>
  <c r="AE6" i="15"/>
  <c r="BA5" i="15"/>
  <c r="AY5" i="15"/>
  <c r="AW5" i="15"/>
  <c r="AU5" i="15"/>
  <c r="AS5" i="15"/>
  <c r="AQ5" i="15"/>
  <c r="AO5" i="15"/>
  <c r="AM5" i="15"/>
  <c r="AK5" i="15"/>
  <c r="AI5" i="15"/>
  <c r="AG5" i="15"/>
  <c r="AE5" i="15"/>
  <c r="BA4" i="15"/>
  <c r="AY4" i="15"/>
  <c r="AW4" i="15"/>
  <c r="AU4" i="15"/>
  <c r="AS4" i="15"/>
  <c r="AQ4" i="15"/>
  <c r="AO4" i="15"/>
  <c r="AM4" i="15"/>
  <c r="AK4" i="15"/>
  <c r="AI4" i="15"/>
  <c r="AG4" i="15"/>
  <c r="AE4" i="15"/>
  <c r="BA3" i="15"/>
  <c r="AY3" i="15"/>
  <c r="AW3" i="15"/>
  <c r="AU3" i="15"/>
  <c r="AS3" i="15"/>
  <c r="AQ3" i="15"/>
  <c r="AO3" i="15"/>
  <c r="AM3" i="15"/>
  <c r="AK3" i="15"/>
  <c r="AI3" i="15"/>
  <c r="AG3" i="15"/>
  <c r="AE3" i="15"/>
  <c r="BA2" i="15"/>
  <c r="AY2" i="15"/>
  <c r="AW2" i="15"/>
  <c r="AU2" i="15"/>
  <c r="AS2" i="15"/>
  <c r="AQ2" i="15"/>
  <c r="AO2" i="15"/>
  <c r="AM2" i="15"/>
  <c r="AK2" i="15"/>
  <c r="AI2" i="15"/>
  <c r="AG2" i="15"/>
  <c r="AE2" i="15"/>
  <c r="BB43" i="16"/>
  <c r="AZ43" i="16"/>
  <c r="BB42" i="16"/>
  <c r="AZ42" i="16"/>
  <c r="BB41" i="16"/>
  <c r="AZ41" i="16"/>
  <c r="BB40" i="16"/>
  <c r="AZ40" i="16"/>
  <c r="BB39" i="16"/>
  <c r="AZ39" i="16"/>
  <c r="BB38" i="16"/>
  <c r="AZ38" i="16"/>
  <c r="BB37" i="16"/>
  <c r="AZ37" i="16"/>
  <c r="BB36" i="16"/>
  <c r="AZ36" i="16"/>
  <c r="BB35" i="16"/>
  <c r="AZ35" i="16"/>
  <c r="BB34" i="16"/>
  <c r="AZ34" i="16"/>
  <c r="BB33" i="16"/>
  <c r="AZ33" i="16"/>
  <c r="BB32" i="16"/>
  <c r="AZ32" i="16"/>
  <c r="BB31" i="16"/>
  <c r="AZ31" i="16"/>
  <c r="BB30" i="16"/>
  <c r="AZ30" i="16"/>
  <c r="BB29" i="16"/>
  <c r="AZ29" i="16"/>
  <c r="BB28" i="16"/>
  <c r="AZ28" i="16"/>
  <c r="BB27" i="16"/>
  <c r="AZ27" i="16"/>
  <c r="BB26" i="16"/>
  <c r="AZ26" i="16"/>
  <c r="BB25" i="16"/>
  <c r="AZ25" i="16"/>
  <c r="BB24" i="16"/>
  <c r="AZ24" i="16"/>
  <c r="BB23" i="16"/>
  <c r="AZ23" i="16"/>
  <c r="BB22" i="16"/>
  <c r="AZ22" i="16"/>
  <c r="BB21" i="16"/>
  <c r="AZ21" i="16"/>
  <c r="BB20" i="16"/>
  <c r="AZ20" i="16"/>
  <c r="BB19" i="16"/>
  <c r="AZ19" i="16"/>
  <c r="BB18" i="16"/>
  <c r="AZ18" i="16"/>
  <c r="BB17" i="16"/>
  <c r="AZ17" i="16"/>
  <c r="BB16" i="16"/>
  <c r="AZ16" i="16"/>
  <c r="BB15" i="16"/>
  <c r="AZ15" i="16"/>
  <c r="BB14" i="16"/>
  <c r="AZ14" i="16"/>
  <c r="BB13" i="16"/>
  <c r="AZ13" i="16"/>
  <c r="BB12" i="16"/>
  <c r="AZ12" i="16"/>
  <c r="BB11" i="16"/>
  <c r="AZ11" i="16"/>
  <c r="BB10" i="16"/>
  <c r="AZ10" i="16"/>
  <c r="BB9" i="16"/>
  <c r="AZ9" i="16"/>
  <c r="BB8" i="16"/>
  <c r="AZ8" i="16"/>
  <c r="BB7" i="16"/>
  <c r="AZ7" i="16"/>
  <c r="BB6" i="16"/>
  <c r="AZ6" i="16"/>
  <c r="BB5" i="16"/>
  <c r="AZ5" i="16"/>
  <c r="BB4" i="16"/>
  <c r="AZ4" i="16"/>
  <c r="BB3" i="16"/>
  <c r="AZ3" i="16"/>
  <c r="BB2" i="16"/>
  <c r="AZ2" i="16"/>
  <c r="AQ31" i="16"/>
  <c r="AO31" i="16"/>
  <c r="AQ30" i="16"/>
  <c r="AO30" i="16"/>
  <c r="AQ29" i="16"/>
  <c r="AO29" i="16"/>
  <c r="AQ28" i="16"/>
  <c r="AO28" i="16"/>
  <c r="AQ27" i="16"/>
  <c r="AO27" i="16"/>
  <c r="AQ26" i="16"/>
  <c r="AO26" i="16"/>
  <c r="AQ25" i="16"/>
  <c r="AO25" i="16"/>
  <c r="AQ24" i="16"/>
  <c r="AO24" i="16"/>
  <c r="AQ23" i="16"/>
  <c r="AO23" i="16"/>
  <c r="AQ22" i="16"/>
  <c r="AO22" i="16"/>
  <c r="AQ21" i="16"/>
  <c r="AO21" i="16"/>
  <c r="AQ20" i="16"/>
  <c r="AO20" i="16"/>
  <c r="AQ19" i="16"/>
  <c r="AO19" i="16"/>
  <c r="AQ18" i="16"/>
  <c r="AO18" i="16"/>
  <c r="AQ17" i="16"/>
  <c r="AO17" i="16"/>
  <c r="AQ16" i="16"/>
  <c r="AO16" i="16"/>
  <c r="AQ15" i="16"/>
  <c r="AO15" i="16"/>
  <c r="AQ14" i="16"/>
  <c r="AO14" i="16"/>
  <c r="AQ13" i="16"/>
  <c r="AO13" i="16"/>
  <c r="AQ12" i="16"/>
  <c r="AO12" i="16"/>
  <c r="AQ11" i="16"/>
  <c r="AO11" i="16"/>
  <c r="AQ10" i="16"/>
  <c r="AO10" i="16"/>
  <c r="AQ9" i="16"/>
  <c r="AO9" i="16"/>
  <c r="AQ8" i="16"/>
  <c r="AO8" i="16"/>
  <c r="AQ7" i="16"/>
  <c r="AO7" i="16"/>
  <c r="AQ6" i="16"/>
  <c r="AO6" i="16"/>
  <c r="AQ5" i="16"/>
  <c r="AO5" i="16"/>
  <c r="AQ4" i="16"/>
  <c r="AO4" i="16"/>
  <c r="AQ3" i="16"/>
  <c r="AO3" i="16"/>
  <c r="AQ2" i="16"/>
  <c r="AO2" i="16"/>
  <c r="BO8" i="14"/>
  <c r="BO15" i="14" s="1"/>
  <c r="BO22" i="14" s="1"/>
  <c r="BO29" i="14" s="1"/>
  <c r="BO43" i="14" s="1"/>
  <c r="BO50" i="14" s="1"/>
  <c r="BO57" i="14" s="1"/>
  <c r="BO64" i="14" s="1"/>
  <c r="BO71" i="14" s="1"/>
  <c r="BO78" i="14" s="1"/>
  <c r="BO85" i="14" s="1"/>
  <c r="BO92" i="14" s="1"/>
  <c r="BO99" i="14" s="1"/>
  <c r="BO106" i="14" s="1"/>
  <c r="BO113" i="14" s="1"/>
  <c r="BO120" i="14" s="1"/>
  <c r="BO127" i="14" s="1"/>
  <c r="BO134" i="14" s="1"/>
  <c r="BO141" i="14" s="1"/>
  <c r="BO148" i="14" s="1"/>
  <c r="BN8" i="14"/>
  <c r="BN15" i="14" s="1"/>
  <c r="BM8" i="14"/>
  <c r="BM15" i="14" s="1"/>
  <c r="BM22" i="14" s="1"/>
  <c r="BM29" i="14" s="1"/>
  <c r="BM43" i="14" s="1"/>
  <c r="BM50" i="14" s="1"/>
  <c r="BM57" i="14" s="1"/>
  <c r="BM64" i="14" s="1"/>
  <c r="BM71" i="14" s="1"/>
  <c r="BM78" i="14" s="1"/>
  <c r="BM85" i="14" s="1"/>
  <c r="BM92" i="14" s="1"/>
  <c r="BM99" i="14" s="1"/>
  <c r="BM106" i="14" s="1"/>
  <c r="BM113" i="14" s="1"/>
  <c r="BM120" i="14" s="1"/>
  <c r="BM127" i="14" s="1"/>
  <c r="BM134" i="14" s="1"/>
  <c r="BM141" i="14" s="1"/>
  <c r="BM148" i="14" s="1"/>
  <c r="BL8" i="14"/>
  <c r="BL15" i="14" s="1"/>
  <c r="BL22" i="14" s="1"/>
  <c r="BL29" i="14" s="1"/>
  <c r="BL43" i="14" s="1"/>
  <c r="BL50" i="14" s="1"/>
  <c r="BL57" i="14" s="1"/>
  <c r="BL64" i="14" s="1"/>
  <c r="BL71" i="14" s="1"/>
  <c r="BL78" i="14" s="1"/>
  <c r="BL85" i="14" s="1"/>
  <c r="BL92" i="14" s="1"/>
  <c r="BL99" i="14" s="1"/>
  <c r="BL106" i="14" s="1"/>
  <c r="BK8" i="14"/>
  <c r="BK15" i="14" s="1"/>
  <c r="BK22" i="14" s="1"/>
  <c r="BK29" i="14" s="1"/>
  <c r="BK43" i="14" s="1"/>
  <c r="BK50" i="14" s="1"/>
  <c r="BK57" i="14" s="1"/>
  <c r="BK64" i="14" s="1"/>
  <c r="BK71" i="14" s="1"/>
  <c r="BK78" i="14" s="1"/>
  <c r="BK85" i="14" s="1"/>
  <c r="BK92" i="14" s="1"/>
  <c r="BK99" i="14" s="1"/>
  <c r="BK106" i="14" s="1"/>
  <c r="BK113" i="14" s="1"/>
  <c r="BK120" i="14" s="1"/>
  <c r="BK127" i="14" s="1"/>
  <c r="BK134" i="14" s="1"/>
  <c r="BK141" i="14" s="1"/>
  <c r="BK148" i="14" s="1"/>
  <c r="BN150" i="14"/>
  <c r="BG8" i="14"/>
  <c r="BG15" i="14" s="1"/>
  <c r="BG22" i="14" s="1"/>
  <c r="BG29" i="14" s="1"/>
  <c r="BG43" i="14" s="1"/>
  <c r="BG50" i="14" s="1"/>
  <c r="BG57" i="14" s="1"/>
  <c r="BG64" i="14" s="1"/>
  <c r="BG71" i="14" s="1"/>
  <c r="BG78" i="14" s="1"/>
  <c r="BF8" i="14"/>
  <c r="BF15" i="14" s="1"/>
  <c r="BF22" i="14" s="1"/>
  <c r="BF29" i="14" s="1"/>
  <c r="BF43" i="14" s="1"/>
  <c r="BF50" i="14" s="1"/>
  <c r="BF57" i="14" s="1"/>
  <c r="BF64" i="14" s="1"/>
  <c r="BF71" i="14" s="1"/>
  <c r="BF78" i="14" s="1"/>
  <c r="BF85" i="14" s="1"/>
  <c r="BF92" i="14" s="1"/>
  <c r="BE8" i="14"/>
  <c r="BE15" i="14" s="1"/>
  <c r="BE22" i="14" s="1"/>
  <c r="BE29" i="14" s="1"/>
  <c r="BE43" i="14" s="1"/>
  <c r="BE50" i="14" s="1"/>
  <c r="BE57" i="14" s="1"/>
  <c r="BE64" i="14" s="1"/>
  <c r="BE71" i="14" s="1"/>
  <c r="BE78" i="14" s="1"/>
  <c r="BD8" i="14"/>
  <c r="BD15" i="14" s="1"/>
  <c r="BD22" i="14" s="1"/>
  <c r="BD29" i="14" s="1"/>
  <c r="BD43" i="14" s="1"/>
  <c r="BD50" i="14" s="1"/>
  <c r="BD57" i="14" s="1"/>
  <c r="BD64" i="14" s="1"/>
  <c r="BD71" i="14" s="1"/>
  <c r="BD78" i="14" s="1"/>
  <c r="BC8" i="14"/>
  <c r="BC15" i="14" s="1"/>
  <c r="BC22" i="14" s="1"/>
  <c r="BC29" i="14" s="1"/>
  <c r="BC43" i="14" s="1"/>
  <c r="BC50" i="14" s="1"/>
  <c r="BC57" i="14" s="1"/>
  <c r="BC64" i="14" s="1"/>
  <c r="BC71" i="14" s="1"/>
  <c r="BC78" i="14" s="1"/>
  <c r="BO8" i="1"/>
  <c r="BO15" i="1" s="1"/>
  <c r="BO22" i="1" s="1"/>
  <c r="BO29" i="1" s="1"/>
  <c r="BO43" i="1" s="1"/>
  <c r="BO50" i="1" s="1"/>
  <c r="BO57" i="1" s="1"/>
  <c r="BO64" i="1" s="1"/>
  <c r="BO71" i="1" s="1"/>
  <c r="BO78" i="1" s="1"/>
  <c r="BO85" i="1" s="1"/>
  <c r="BO92" i="1" s="1"/>
  <c r="BO99" i="1" s="1"/>
  <c r="BO106" i="1" s="1"/>
  <c r="BO113" i="1" s="1"/>
  <c r="BO120" i="1" s="1"/>
  <c r="BO127" i="1" s="1"/>
  <c r="BO134" i="1" s="1"/>
  <c r="BO141" i="1" s="1"/>
  <c r="BO148" i="1" s="1"/>
  <c r="BN8" i="1"/>
  <c r="BN15" i="1" s="1"/>
  <c r="BN22" i="1" s="1"/>
  <c r="BN29" i="1" s="1"/>
  <c r="BN43" i="1" s="1"/>
  <c r="BN50" i="1" s="1"/>
  <c r="BN57" i="1" s="1"/>
  <c r="BN64" i="1" s="1"/>
  <c r="BN71" i="1" s="1"/>
  <c r="BN78" i="1" s="1"/>
  <c r="BN85" i="1" s="1"/>
  <c r="BN92" i="1" s="1"/>
  <c r="BN99" i="1" s="1"/>
  <c r="BN106" i="1" s="1"/>
  <c r="BN113" i="1" s="1"/>
  <c r="BN120" i="1" s="1"/>
  <c r="BN127" i="1" s="1"/>
  <c r="BN134" i="1" s="1"/>
  <c r="BN141" i="1" s="1"/>
  <c r="BN148" i="1" s="1"/>
  <c r="BM8" i="1"/>
  <c r="BM15" i="1" s="1"/>
  <c r="BM22" i="1" s="1"/>
  <c r="BM29" i="1" s="1"/>
  <c r="BM43" i="1" s="1"/>
  <c r="BM50" i="1" s="1"/>
  <c r="BM57" i="1" s="1"/>
  <c r="BM64" i="1" s="1"/>
  <c r="BM71" i="1" s="1"/>
  <c r="BM78" i="1" s="1"/>
  <c r="BM85" i="1" s="1"/>
  <c r="BM92" i="1" s="1"/>
  <c r="BM99" i="1" s="1"/>
  <c r="BM106" i="1" s="1"/>
  <c r="BM113" i="1" s="1"/>
  <c r="BM120" i="1" s="1"/>
  <c r="BM127" i="1" s="1"/>
  <c r="BM134" i="1" s="1"/>
  <c r="BM141" i="1" s="1"/>
  <c r="BM148" i="1" s="1"/>
  <c r="BL8" i="1"/>
  <c r="BL15" i="1" s="1"/>
  <c r="AE2" i="14"/>
  <c r="BA265" i="14"/>
  <c r="AY265" i="14"/>
  <c r="AW265" i="14"/>
  <c r="AU265" i="14"/>
  <c r="AS265" i="14"/>
  <c r="AQ265" i="14"/>
  <c r="AO265" i="14"/>
  <c r="AM265" i="14"/>
  <c r="AK265" i="14"/>
  <c r="AI265" i="14"/>
  <c r="AG265" i="14"/>
  <c r="AE265" i="14"/>
  <c r="BA264" i="14"/>
  <c r="AY264" i="14"/>
  <c r="AW264" i="14"/>
  <c r="AU264" i="14"/>
  <c r="AS264" i="14"/>
  <c r="AQ264" i="14"/>
  <c r="AO264" i="14"/>
  <c r="AM264" i="14"/>
  <c r="AK264" i="14"/>
  <c r="AI264" i="14"/>
  <c r="AG264" i="14"/>
  <c r="AE264" i="14"/>
  <c r="BA263" i="14"/>
  <c r="AY263" i="14"/>
  <c r="AW263" i="14"/>
  <c r="AU263" i="14"/>
  <c r="AS263" i="14"/>
  <c r="AQ263" i="14"/>
  <c r="AO263" i="14"/>
  <c r="AM263" i="14"/>
  <c r="AK263" i="14"/>
  <c r="AI263" i="14"/>
  <c r="AG263" i="14"/>
  <c r="AE263" i="14"/>
  <c r="BA262" i="14"/>
  <c r="AY262" i="14"/>
  <c r="AW262" i="14"/>
  <c r="AU262" i="14"/>
  <c r="AS262" i="14"/>
  <c r="AQ262" i="14"/>
  <c r="AO262" i="14"/>
  <c r="AM262" i="14"/>
  <c r="AK262" i="14"/>
  <c r="AI262" i="14"/>
  <c r="AG262" i="14"/>
  <c r="AE262" i="14"/>
  <c r="BA261" i="14"/>
  <c r="AY261" i="14"/>
  <c r="AW261" i="14"/>
  <c r="AU261" i="14"/>
  <c r="AS261" i="14"/>
  <c r="AQ261" i="14"/>
  <c r="AO261" i="14"/>
  <c r="AM261" i="14"/>
  <c r="AK261" i="14"/>
  <c r="AI261" i="14"/>
  <c r="AG261" i="14"/>
  <c r="AE261" i="14"/>
  <c r="BA260" i="14"/>
  <c r="AY260" i="14"/>
  <c r="AW260" i="14"/>
  <c r="AU260" i="14"/>
  <c r="AS260" i="14"/>
  <c r="AQ260" i="14"/>
  <c r="AO260" i="14"/>
  <c r="AM260" i="14"/>
  <c r="AK260" i="14"/>
  <c r="AI260" i="14"/>
  <c r="AG260" i="14"/>
  <c r="AE260" i="14"/>
  <c r="BA258" i="14"/>
  <c r="AY258" i="14"/>
  <c r="AW258" i="14"/>
  <c r="AU258" i="14"/>
  <c r="AS258" i="14"/>
  <c r="AQ258" i="14"/>
  <c r="AO258" i="14"/>
  <c r="AM258" i="14"/>
  <c r="AK258" i="14"/>
  <c r="AI258" i="14"/>
  <c r="AG258" i="14"/>
  <c r="AE258" i="14"/>
  <c r="BA257" i="14"/>
  <c r="AY257" i="14"/>
  <c r="AW257" i="14"/>
  <c r="AU257" i="14"/>
  <c r="AS257" i="14"/>
  <c r="AQ257" i="14"/>
  <c r="AO257" i="14"/>
  <c r="AM257" i="14"/>
  <c r="AK257" i="14"/>
  <c r="AI257" i="14"/>
  <c r="AG257" i="14"/>
  <c r="AE257" i="14"/>
  <c r="BA256" i="14"/>
  <c r="AY256" i="14"/>
  <c r="AW256" i="14"/>
  <c r="AU256" i="14"/>
  <c r="AS256" i="14"/>
  <c r="AQ256" i="14"/>
  <c r="AO256" i="14"/>
  <c r="AM256" i="14"/>
  <c r="AK256" i="14"/>
  <c r="AI256" i="14"/>
  <c r="AG256" i="14"/>
  <c r="AE256" i="14"/>
  <c r="BA255" i="14"/>
  <c r="AY255" i="14"/>
  <c r="AW255" i="14"/>
  <c r="AU255" i="14"/>
  <c r="AS255" i="14"/>
  <c r="AQ255" i="14"/>
  <c r="AO255" i="14"/>
  <c r="AM255" i="14"/>
  <c r="AK255" i="14"/>
  <c r="AI255" i="14"/>
  <c r="AG255" i="14"/>
  <c r="AE255" i="14"/>
  <c r="BA254" i="14"/>
  <c r="AY254" i="14"/>
  <c r="AW254" i="14"/>
  <c r="AU254" i="14"/>
  <c r="AS254" i="14"/>
  <c r="AQ254" i="14"/>
  <c r="AO254" i="14"/>
  <c r="AM254" i="14"/>
  <c r="AK254" i="14"/>
  <c r="AI254" i="14"/>
  <c r="AG254" i="14"/>
  <c r="AE254" i="14"/>
  <c r="BA253" i="14"/>
  <c r="AY253" i="14"/>
  <c r="AW253" i="14"/>
  <c r="AU253" i="14"/>
  <c r="AS253" i="14"/>
  <c r="AQ253" i="14"/>
  <c r="AO253" i="14"/>
  <c r="AM253" i="14"/>
  <c r="AK253" i="14"/>
  <c r="AI253" i="14"/>
  <c r="AG253" i="14"/>
  <c r="AE253" i="14"/>
  <c r="BA251" i="14"/>
  <c r="AY251" i="14"/>
  <c r="AW251" i="14"/>
  <c r="AU251" i="14"/>
  <c r="AS251" i="14"/>
  <c r="AQ251" i="14"/>
  <c r="AO251" i="14"/>
  <c r="AM251" i="14"/>
  <c r="AK251" i="14"/>
  <c r="AI251" i="14"/>
  <c r="AG251" i="14"/>
  <c r="AE251" i="14"/>
  <c r="BA250" i="14"/>
  <c r="AY250" i="14"/>
  <c r="AW250" i="14"/>
  <c r="AU250" i="14"/>
  <c r="AS250" i="14"/>
  <c r="AQ250" i="14"/>
  <c r="AO250" i="14"/>
  <c r="AM250" i="14"/>
  <c r="AK250" i="14"/>
  <c r="AI250" i="14"/>
  <c r="AG250" i="14"/>
  <c r="AE250" i="14"/>
  <c r="BA249" i="14"/>
  <c r="AY249" i="14"/>
  <c r="AW249" i="14"/>
  <c r="AU249" i="14"/>
  <c r="AS249" i="14"/>
  <c r="AQ249" i="14"/>
  <c r="AO249" i="14"/>
  <c r="AM249" i="14"/>
  <c r="AK249" i="14"/>
  <c r="AI249" i="14"/>
  <c r="AG249" i="14"/>
  <c r="AE249" i="14"/>
  <c r="BA248" i="14"/>
  <c r="AY248" i="14"/>
  <c r="AW248" i="14"/>
  <c r="AU248" i="14"/>
  <c r="AS248" i="14"/>
  <c r="AQ248" i="14"/>
  <c r="AO248" i="14"/>
  <c r="AM248" i="14"/>
  <c r="AK248" i="14"/>
  <c r="AI248" i="14"/>
  <c r="AG248" i="14"/>
  <c r="AE248" i="14"/>
  <c r="BA247" i="14"/>
  <c r="AY247" i="14"/>
  <c r="AW247" i="14"/>
  <c r="AU247" i="14"/>
  <c r="AS247" i="14"/>
  <c r="AQ247" i="14"/>
  <c r="AO247" i="14"/>
  <c r="AM247" i="14"/>
  <c r="AK247" i="14"/>
  <c r="AI247" i="14"/>
  <c r="AG247" i="14"/>
  <c r="AE247" i="14"/>
  <c r="BA246" i="14"/>
  <c r="AY246" i="14"/>
  <c r="AW246" i="14"/>
  <c r="AU246" i="14"/>
  <c r="AS246" i="14"/>
  <c r="AQ246" i="14"/>
  <c r="AO246" i="14"/>
  <c r="AM246" i="14"/>
  <c r="AK246" i="14"/>
  <c r="AI246" i="14"/>
  <c r="AG246" i="14"/>
  <c r="AE246" i="14"/>
  <c r="BA244" i="14"/>
  <c r="AY244" i="14"/>
  <c r="AW244" i="14"/>
  <c r="AU244" i="14"/>
  <c r="AS244" i="14"/>
  <c r="AQ244" i="14"/>
  <c r="AO244" i="14"/>
  <c r="AM244" i="14"/>
  <c r="AK244" i="14"/>
  <c r="AI244" i="14"/>
  <c r="AG244" i="14"/>
  <c r="AE244" i="14"/>
  <c r="BA243" i="14"/>
  <c r="AY243" i="14"/>
  <c r="AW243" i="14"/>
  <c r="AU243" i="14"/>
  <c r="AS243" i="14"/>
  <c r="AQ243" i="14"/>
  <c r="AO243" i="14"/>
  <c r="AM243" i="14"/>
  <c r="AK243" i="14"/>
  <c r="AI243" i="14"/>
  <c r="AG243" i="14"/>
  <c r="AE243" i="14"/>
  <c r="BA242" i="14"/>
  <c r="AY242" i="14"/>
  <c r="AW242" i="14"/>
  <c r="AU242" i="14"/>
  <c r="AS242" i="14"/>
  <c r="AQ242" i="14"/>
  <c r="AO242" i="14"/>
  <c r="AM242" i="14"/>
  <c r="AK242" i="14"/>
  <c r="AI242" i="14"/>
  <c r="AG242" i="14"/>
  <c r="AE242" i="14"/>
  <c r="BA241" i="14"/>
  <c r="AY241" i="14"/>
  <c r="AW241" i="14"/>
  <c r="AU241" i="14"/>
  <c r="AS241" i="14"/>
  <c r="AQ241" i="14"/>
  <c r="AO241" i="14"/>
  <c r="AM241" i="14"/>
  <c r="AK241" i="14"/>
  <c r="AI241" i="14"/>
  <c r="AG241" i="14"/>
  <c r="AE241" i="14"/>
  <c r="BA240" i="14"/>
  <c r="AY240" i="14"/>
  <c r="AW240" i="14"/>
  <c r="AU240" i="14"/>
  <c r="AS240" i="14"/>
  <c r="AQ240" i="14"/>
  <c r="AO240" i="14"/>
  <c r="AM240" i="14"/>
  <c r="AK240" i="14"/>
  <c r="AI240" i="14"/>
  <c r="AG240" i="14"/>
  <c r="AE240" i="14"/>
  <c r="BA239" i="14"/>
  <c r="AY239" i="14"/>
  <c r="AW239" i="14"/>
  <c r="AU239" i="14"/>
  <c r="AS239" i="14"/>
  <c r="AQ239" i="14"/>
  <c r="AO239" i="14"/>
  <c r="AM239" i="14"/>
  <c r="AK239" i="14"/>
  <c r="AI239" i="14"/>
  <c r="AG239" i="14"/>
  <c r="AE239" i="14"/>
  <c r="BA237" i="14"/>
  <c r="AY237" i="14"/>
  <c r="AW237" i="14"/>
  <c r="AU237" i="14"/>
  <c r="AS237" i="14"/>
  <c r="AQ237" i="14"/>
  <c r="AO237" i="14"/>
  <c r="AM237" i="14"/>
  <c r="AK237" i="14"/>
  <c r="AI237" i="14"/>
  <c r="AG237" i="14"/>
  <c r="AE237" i="14"/>
  <c r="BA236" i="14"/>
  <c r="AY236" i="14"/>
  <c r="AW236" i="14"/>
  <c r="AU236" i="14"/>
  <c r="AS236" i="14"/>
  <c r="AQ236" i="14"/>
  <c r="AO236" i="14"/>
  <c r="AM236" i="14"/>
  <c r="AK236" i="14"/>
  <c r="AI236" i="14"/>
  <c r="AG236" i="14"/>
  <c r="AE236" i="14"/>
  <c r="BA235" i="14"/>
  <c r="AY235" i="14"/>
  <c r="AW235" i="14"/>
  <c r="AU235" i="14"/>
  <c r="AS235" i="14"/>
  <c r="AQ235" i="14"/>
  <c r="AO235" i="14"/>
  <c r="AM235" i="14"/>
  <c r="AK235" i="14"/>
  <c r="AI235" i="14"/>
  <c r="AG235" i="14"/>
  <c r="AE235" i="14"/>
  <c r="BA234" i="14"/>
  <c r="AY234" i="14"/>
  <c r="AW234" i="14"/>
  <c r="AU234" i="14"/>
  <c r="AS234" i="14"/>
  <c r="AQ234" i="14"/>
  <c r="AO234" i="14"/>
  <c r="AM234" i="14"/>
  <c r="AK234" i="14"/>
  <c r="AI234" i="14"/>
  <c r="AG234" i="14"/>
  <c r="AE234" i="14"/>
  <c r="BA233" i="14"/>
  <c r="AY233" i="14"/>
  <c r="AW233" i="14"/>
  <c r="AU233" i="14"/>
  <c r="AS233" i="14"/>
  <c r="AQ233" i="14"/>
  <c r="AO233" i="14"/>
  <c r="AM233" i="14"/>
  <c r="AK233" i="14"/>
  <c r="AI233" i="14"/>
  <c r="AG233" i="14"/>
  <c r="AE233" i="14"/>
  <c r="BA232" i="14"/>
  <c r="AY232" i="14"/>
  <c r="AW232" i="14"/>
  <c r="AU232" i="14"/>
  <c r="AS232" i="14"/>
  <c r="AQ232" i="14"/>
  <c r="AO232" i="14"/>
  <c r="AM232" i="14"/>
  <c r="AK232" i="14"/>
  <c r="AI232" i="14"/>
  <c r="AG232" i="14"/>
  <c r="AE232" i="14"/>
  <c r="BA224" i="14"/>
  <c r="AY224" i="14"/>
  <c r="AW224" i="14"/>
  <c r="AU224" i="14"/>
  <c r="AS224" i="14"/>
  <c r="AQ224" i="14"/>
  <c r="AO224" i="14"/>
  <c r="AM224" i="14"/>
  <c r="AK224" i="14"/>
  <c r="AI224" i="14"/>
  <c r="AG224" i="14"/>
  <c r="AE224" i="14"/>
  <c r="BA223" i="14"/>
  <c r="AY223" i="14"/>
  <c r="AW223" i="14"/>
  <c r="AU223" i="14"/>
  <c r="AS223" i="14"/>
  <c r="AQ223" i="14"/>
  <c r="AO223" i="14"/>
  <c r="AM223" i="14"/>
  <c r="AK223" i="14"/>
  <c r="AI223" i="14"/>
  <c r="AG223" i="14"/>
  <c r="AE223" i="14"/>
  <c r="BA222" i="14"/>
  <c r="AY222" i="14"/>
  <c r="AW222" i="14"/>
  <c r="AU222" i="14"/>
  <c r="AS222" i="14"/>
  <c r="AQ222" i="14"/>
  <c r="AO222" i="14"/>
  <c r="AM222" i="14"/>
  <c r="AK222" i="14"/>
  <c r="AI222" i="14"/>
  <c r="AG222" i="14"/>
  <c r="AE222" i="14"/>
  <c r="BA221" i="14"/>
  <c r="AY221" i="14"/>
  <c r="AW221" i="14"/>
  <c r="AU221" i="14"/>
  <c r="AS221" i="14"/>
  <c r="AQ221" i="14"/>
  <c r="AO221" i="14"/>
  <c r="AM221" i="14"/>
  <c r="AK221" i="14"/>
  <c r="AI221" i="14"/>
  <c r="AG221" i="14"/>
  <c r="AE221" i="14"/>
  <c r="BA220" i="14"/>
  <c r="AY220" i="14"/>
  <c r="AW220" i="14"/>
  <c r="AU220" i="14"/>
  <c r="AS220" i="14"/>
  <c r="AQ220" i="14"/>
  <c r="AO220" i="14"/>
  <c r="AM220" i="14"/>
  <c r="AK220" i="14"/>
  <c r="AI220" i="14"/>
  <c r="AG220" i="14"/>
  <c r="AE220" i="14"/>
  <c r="BA219" i="14"/>
  <c r="AY219" i="14"/>
  <c r="AW219" i="14"/>
  <c r="AU219" i="14"/>
  <c r="AS219" i="14"/>
  <c r="AQ219" i="14"/>
  <c r="AO219" i="14"/>
  <c r="AM219" i="14"/>
  <c r="AK219" i="14"/>
  <c r="AI219" i="14"/>
  <c r="AG219" i="14"/>
  <c r="AE219" i="14"/>
  <c r="BA217" i="14"/>
  <c r="AY217" i="14"/>
  <c r="AW217" i="14"/>
  <c r="AU217" i="14"/>
  <c r="AS217" i="14"/>
  <c r="AQ217" i="14"/>
  <c r="AO217" i="14"/>
  <c r="AM217" i="14"/>
  <c r="AK217" i="14"/>
  <c r="AI217" i="14"/>
  <c r="AG217" i="14"/>
  <c r="AE217" i="14"/>
  <c r="BA216" i="14"/>
  <c r="AY216" i="14"/>
  <c r="AW216" i="14"/>
  <c r="AU216" i="14"/>
  <c r="AS216" i="14"/>
  <c r="AQ216" i="14"/>
  <c r="AO216" i="14"/>
  <c r="AM216" i="14"/>
  <c r="AK216" i="14"/>
  <c r="AI216" i="14"/>
  <c r="AG216" i="14"/>
  <c r="AE216" i="14"/>
  <c r="BA215" i="14"/>
  <c r="AY215" i="14"/>
  <c r="AW215" i="14"/>
  <c r="AU215" i="14"/>
  <c r="AS215" i="14"/>
  <c r="AQ215" i="14"/>
  <c r="AO215" i="14"/>
  <c r="AM215" i="14"/>
  <c r="AK215" i="14"/>
  <c r="AI215" i="14"/>
  <c r="AG215" i="14"/>
  <c r="AE215" i="14"/>
  <c r="BA214" i="14"/>
  <c r="AY214" i="14"/>
  <c r="AW214" i="14"/>
  <c r="AU214" i="14"/>
  <c r="AS214" i="14"/>
  <c r="AQ214" i="14"/>
  <c r="AO214" i="14"/>
  <c r="AM214" i="14"/>
  <c r="AK214" i="14"/>
  <c r="AI214" i="14"/>
  <c r="AG214" i="14"/>
  <c r="AE214" i="14"/>
  <c r="BA213" i="14"/>
  <c r="AY213" i="14"/>
  <c r="AW213" i="14"/>
  <c r="AU213" i="14"/>
  <c r="AS213" i="14"/>
  <c r="AQ213" i="14"/>
  <c r="AO213" i="14"/>
  <c r="AM213" i="14"/>
  <c r="AK213" i="14"/>
  <c r="AI213" i="14"/>
  <c r="AG213" i="14"/>
  <c r="AE213" i="14"/>
  <c r="BA212" i="14"/>
  <c r="AY212" i="14"/>
  <c r="AW212" i="14"/>
  <c r="AU212" i="14"/>
  <c r="AS212" i="14"/>
  <c r="AQ212" i="14"/>
  <c r="AO212" i="14"/>
  <c r="AM212" i="14"/>
  <c r="AK212" i="14"/>
  <c r="AI212" i="14"/>
  <c r="AG212" i="14"/>
  <c r="AE212" i="14"/>
  <c r="BA210" i="14"/>
  <c r="AY210" i="14"/>
  <c r="AW210" i="14"/>
  <c r="AU210" i="14"/>
  <c r="AS210" i="14"/>
  <c r="AQ210" i="14"/>
  <c r="AO210" i="14"/>
  <c r="AM210" i="14"/>
  <c r="AK210" i="14"/>
  <c r="AI210" i="14"/>
  <c r="AG210" i="14"/>
  <c r="AE210" i="14"/>
  <c r="BA209" i="14"/>
  <c r="AY209" i="14"/>
  <c r="AW209" i="14"/>
  <c r="AU209" i="14"/>
  <c r="AS209" i="14"/>
  <c r="AQ209" i="14"/>
  <c r="AO209" i="14"/>
  <c r="AM209" i="14"/>
  <c r="AK209" i="14"/>
  <c r="AI209" i="14"/>
  <c r="AG209" i="14"/>
  <c r="AE209" i="14"/>
  <c r="BA208" i="14"/>
  <c r="AY208" i="14"/>
  <c r="AW208" i="14"/>
  <c r="AU208" i="14"/>
  <c r="AS208" i="14"/>
  <c r="AQ208" i="14"/>
  <c r="AO208" i="14"/>
  <c r="AM208" i="14"/>
  <c r="AK208" i="14"/>
  <c r="AI208" i="14"/>
  <c r="AG208" i="14"/>
  <c r="AE208" i="14"/>
  <c r="BA207" i="14"/>
  <c r="AY207" i="14"/>
  <c r="AW207" i="14"/>
  <c r="AU207" i="14"/>
  <c r="AS207" i="14"/>
  <c r="AQ207" i="14"/>
  <c r="AO207" i="14"/>
  <c r="AM207" i="14"/>
  <c r="AK207" i="14"/>
  <c r="AI207" i="14"/>
  <c r="AG207" i="14"/>
  <c r="AE207" i="14"/>
  <c r="BA206" i="14"/>
  <c r="AY206" i="14"/>
  <c r="AW206" i="14"/>
  <c r="AU206" i="14"/>
  <c r="AS206" i="14"/>
  <c r="AQ206" i="14"/>
  <c r="AO206" i="14"/>
  <c r="AM206" i="14"/>
  <c r="AK206" i="14"/>
  <c r="AI206" i="14"/>
  <c r="AG206" i="14"/>
  <c r="AE206" i="14"/>
  <c r="BA205" i="14"/>
  <c r="AY205" i="14"/>
  <c r="AW205" i="14"/>
  <c r="AU205" i="14"/>
  <c r="AS205" i="14"/>
  <c r="AQ205" i="14"/>
  <c r="AO205" i="14"/>
  <c r="AM205" i="14"/>
  <c r="AK205" i="14"/>
  <c r="AI205" i="14"/>
  <c r="AG205" i="14"/>
  <c r="AE205" i="14"/>
  <c r="BA203" i="14"/>
  <c r="AY203" i="14"/>
  <c r="AW203" i="14"/>
  <c r="AU203" i="14"/>
  <c r="AS203" i="14"/>
  <c r="AQ203" i="14"/>
  <c r="AO203" i="14"/>
  <c r="AM203" i="14"/>
  <c r="AK203" i="14"/>
  <c r="AI203" i="14"/>
  <c r="AG203" i="14"/>
  <c r="AE203" i="14"/>
  <c r="BA202" i="14"/>
  <c r="AY202" i="14"/>
  <c r="AW202" i="14"/>
  <c r="AU202" i="14"/>
  <c r="AS202" i="14"/>
  <c r="AQ202" i="14"/>
  <c r="AO202" i="14"/>
  <c r="AM202" i="14"/>
  <c r="AK202" i="14"/>
  <c r="AI202" i="14"/>
  <c r="AG202" i="14"/>
  <c r="AE202" i="14"/>
  <c r="BA201" i="14"/>
  <c r="AY201" i="14"/>
  <c r="AW201" i="14"/>
  <c r="AU201" i="14"/>
  <c r="AS201" i="14"/>
  <c r="AQ201" i="14"/>
  <c r="AO201" i="14"/>
  <c r="AM201" i="14"/>
  <c r="AK201" i="14"/>
  <c r="AI201" i="14"/>
  <c r="AG201" i="14"/>
  <c r="AE201" i="14"/>
  <c r="BA200" i="14"/>
  <c r="AY200" i="14"/>
  <c r="AW200" i="14"/>
  <c r="AU200" i="14"/>
  <c r="AS200" i="14"/>
  <c r="AQ200" i="14"/>
  <c r="AO200" i="14"/>
  <c r="AM200" i="14"/>
  <c r="AK200" i="14"/>
  <c r="AI200" i="14"/>
  <c r="AG200" i="14"/>
  <c r="AE200" i="14"/>
  <c r="BA199" i="14"/>
  <c r="AY199" i="14"/>
  <c r="AW199" i="14"/>
  <c r="AU199" i="14"/>
  <c r="AS199" i="14"/>
  <c r="AQ199" i="14"/>
  <c r="AO199" i="14"/>
  <c r="AM199" i="14"/>
  <c r="AK199" i="14"/>
  <c r="AI199" i="14"/>
  <c r="AG199" i="14"/>
  <c r="AE199" i="14"/>
  <c r="BA198" i="14"/>
  <c r="AY198" i="14"/>
  <c r="AW198" i="14"/>
  <c r="AU198" i="14"/>
  <c r="AS198" i="14"/>
  <c r="AQ198" i="14"/>
  <c r="AO198" i="14"/>
  <c r="AM198" i="14"/>
  <c r="AK198" i="14"/>
  <c r="AI198" i="14"/>
  <c r="AG198" i="14"/>
  <c r="AE198" i="14"/>
  <c r="BA196" i="14"/>
  <c r="AY196" i="14"/>
  <c r="AW196" i="14"/>
  <c r="AU196" i="14"/>
  <c r="AS196" i="14"/>
  <c r="AQ196" i="14"/>
  <c r="AO196" i="14"/>
  <c r="AM196" i="14"/>
  <c r="AK196" i="14"/>
  <c r="AI196" i="14"/>
  <c r="AG196" i="14"/>
  <c r="AE196" i="14"/>
  <c r="BA195" i="14"/>
  <c r="AY195" i="14"/>
  <c r="AW195" i="14"/>
  <c r="AU195" i="14"/>
  <c r="AS195" i="14"/>
  <c r="AQ195" i="14"/>
  <c r="AO195" i="14"/>
  <c r="AM195" i="14"/>
  <c r="AK195" i="14"/>
  <c r="AI195" i="14"/>
  <c r="AG195" i="14"/>
  <c r="AE195" i="14"/>
  <c r="BA194" i="14"/>
  <c r="AY194" i="14"/>
  <c r="AW194" i="14"/>
  <c r="AU194" i="14"/>
  <c r="AS194" i="14"/>
  <c r="AQ194" i="14"/>
  <c r="AO194" i="14"/>
  <c r="AM194" i="14"/>
  <c r="AK194" i="14"/>
  <c r="AI194" i="14"/>
  <c r="AG194" i="14"/>
  <c r="AE194" i="14"/>
  <c r="BA193" i="14"/>
  <c r="AY193" i="14"/>
  <c r="AW193" i="14"/>
  <c r="AU193" i="14"/>
  <c r="AS193" i="14"/>
  <c r="AQ193" i="14"/>
  <c r="AO193" i="14"/>
  <c r="AM193" i="14"/>
  <c r="AK193" i="14"/>
  <c r="AI193" i="14"/>
  <c r="AG193" i="14"/>
  <c r="AE193" i="14"/>
  <c r="BA192" i="14"/>
  <c r="AY192" i="14"/>
  <c r="AW192" i="14"/>
  <c r="AU192" i="14"/>
  <c r="AS192" i="14"/>
  <c r="AQ192" i="14"/>
  <c r="AO192" i="14"/>
  <c r="AM192" i="14"/>
  <c r="AK192" i="14"/>
  <c r="AI192" i="14"/>
  <c r="AG192" i="14"/>
  <c r="AE192" i="14"/>
  <c r="BA191" i="14"/>
  <c r="AY191" i="14"/>
  <c r="AW191" i="14"/>
  <c r="AU191" i="14"/>
  <c r="AS191" i="14"/>
  <c r="AQ191" i="14"/>
  <c r="AO191" i="14"/>
  <c r="AM191" i="14"/>
  <c r="AK191" i="14"/>
  <c r="AI191" i="14"/>
  <c r="AG191" i="14"/>
  <c r="AE191" i="14"/>
  <c r="BA189" i="14"/>
  <c r="AY189" i="14"/>
  <c r="AW189" i="14"/>
  <c r="AU189" i="14"/>
  <c r="AS189" i="14"/>
  <c r="AQ189" i="14"/>
  <c r="AO189" i="14"/>
  <c r="AM189" i="14"/>
  <c r="AK189" i="14"/>
  <c r="AI189" i="14"/>
  <c r="AG189" i="14"/>
  <c r="AE189" i="14"/>
  <c r="BA188" i="14"/>
  <c r="AY188" i="14"/>
  <c r="AW188" i="14"/>
  <c r="AU188" i="14"/>
  <c r="AS188" i="14"/>
  <c r="AQ188" i="14"/>
  <c r="AO188" i="14"/>
  <c r="AM188" i="14"/>
  <c r="AK188" i="14"/>
  <c r="AI188" i="14"/>
  <c r="AG188" i="14"/>
  <c r="AE188" i="14"/>
  <c r="BA187" i="14"/>
  <c r="AY187" i="14"/>
  <c r="AW187" i="14"/>
  <c r="AU187" i="14"/>
  <c r="AS187" i="14"/>
  <c r="AQ187" i="14"/>
  <c r="AO187" i="14"/>
  <c r="AM187" i="14"/>
  <c r="AK187" i="14"/>
  <c r="AI187" i="14"/>
  <c r="AG187" i="14"/>
  <c r="AE187" i="14"/>
  <c r="BA186" i="14"/>
  <c r="AY186" i="14"/>
  <c r="AW186" i="14"/>
  <c r="AU186" i="14"/>
  <c r="AS186" i="14"/>
  <c r="AQ186" i="14"/>
  <c r="AO186" i="14"/>
  <c r="AM186" i="14"/>
  <c r="AK186" i="14"/>
  <c r="AI186" i="14"/>
  <c r="AG186" i="14"/>
  <c r="AE186" i="14"/>
  <c r="BA185" i="14"/>
  <c r="AY185" i="14"/>
  <c r="AW185" i="14"/>
  <c r="AU185" i="14"/>
  <c r="AS185" i="14"/>
  <c r="AQ185" i="14"/>
  <c r="AO185" i="14"/>
  <c r="AM185" i="14"/>
  <c r="AK185" i="14"/>
  <c r="AI185" i="14"/>
  <c r="AG185" i="14"/>
  <c r="AE185" i="14"/>
  <c r="BA184" i="14"/>
  <c r="AY184" i="14"/>
  <c r="AW184" i="14"/>
  <c r="AU184" i="14"/>
  <c r="AS184" i="14"/>
  <c r="AQ184" i="14"/>
  <c r="AO184" i="14"/>
  <c r="AM184" i="14"/>
  <c r="AK184" i="14"/>
  <c r="AI184" i="14"/>
  <c r="AG184" i="14"/>
  <c r="AE184" i="14"/>
  <c r="BA182" i="14"/>
  <c r="AY182" i="14"/>
  <c r="AW182" i="14"/>
  <c r="AU182" i="14"/>
  <c r="AS182" i="14"/>
  <c r="AQ182" i="14"/>
  <c r="AO182" i="14"/>
  <c r="AM182" i="14"/>
  <c r="AK182" i="14"/>
  <c r="AI182" i="14"/>
  <c r="AG182" i="14"/>
  <c r="AE182" i="14"/>
  <c r="BA181" i="14"/>
  <c r="AY181" i="14"/>
  <c r="AW181" i="14"/>
  <c r="AU181" i="14"/>
  <c r="AS181" i="14"/>
  <c r="AQ181" i="14"/>
  <c r="AO181" i="14"/>
  <c r="AM181" i="14"/>
  <c r="AK181" i="14"/>
  <c r="AI181" i="14"/>
  <c r="AG181" i="14"/>
  <c r="AE181" i="14"/>
  <c r="BA180" i="14"/>
  <c r="AY180" i="14"/>
  <c r="AW180" i="14"/>
  <c r="AU180" i="14"/>
  <c r="AS180" i="14"/>
  <c r="AQ180" i="14"/>
  <c r="AO180" i="14"/>
  <c r="AM180" i="14"/>
  <c r="AK180" i="14"/>
  <c r="AI180" i="14"/>
  <c r="AG180" i="14"/>
  <c r="AE180" i="14"/>
  <c r="BA179" i="14"/>
  <c r="AY179" i="14"/>
  <c r="AW179" i="14"/>
  <c r="AU179" i="14"/>
  <c r="AS179" i="14"/>
  <c r="AQ179" i="14"/>
  <c r="AO179" i="14"/>
  <c r="AM179" i="14"/>
  <c r="AK179" i="14"/>
  <c r="AI179" i="14"/>
  <c r="AG179" i="14"/>
  <c r="AE179" i="14"/>
  <c r="BA178" i="14"/>
  <c r="AY178" i="14"/>
  <c r="AW178" i="14"/>
  <c r="AU178" i="14"/>
  <c r="AS178" i="14"/>
  <c r="AQ178" i="14"/>
  <c r="AO178" i="14"/>
  <c r="AM178" i="14"/>
  <c r="AK178" i="14"/>
  <c r="AI178" i="14"/>
  <c r="AG178" i="14"/>
  <c r="AE178" i="14"/>
  <c r="BA177" i="14"/>
  <c r="AY177" i="14"/>
  <c r="AW177" i="14"/>
  <c r="AU177" i="14"/>
  <c r="AS177" i="14"/>
  <c r="AQ177" i="14"/>
  <c r="AO177" i="14"/>
  <c r="AM177" i="14"/>
  <c r="AK177" i="14"/>
  <c r="AI177" i="14"/>
  <c r="AG177" i="14"/>
  <c r="AE177" i="14"/>
  <c r="BA175" i="14"/>
  <c r="AY175" i="14"/>
  <c r="AW175" i="14"/>
  <c r="AU175" i="14"/>
  <c r="AS175" i="14"/>
  <c r="AQ175" i="14"/>
  <c r="AO175" i="14"/>
  <c r="AM175" i="14"/>
  <c r="AK175" i="14"/>
  <c r="AI175" i="14"/>
  <c r="AG175" i="14"/>
  <c r="AE175" i="14"/>
  <c r="BA174" i="14"/>
  <c r="AY174" i="14"/>
  <c r="AW174" i="14"/>
  <c r="AU174" i="14"/>
  <c r="AS174" i="14"/>
  <c r="AQ174" i="14"/>
  <c r="AO174" i="14"/>
  <c r="AM174" i="14"/>
  <c r="AK174" i="14"/>
  <c r="AI174" i="14"/>
  <c r="AG174" i="14"/>
  <c r="AE174" i="14"/>
  <c r="BA173" i="14"/>
  <c r="AY173" i="14"/>
  <c r="AW173" i="14"/>
  <c r="AU173" i="14"/>
  <c r="AS173" i="14"/>
  <c r="AQ173" i="14"/>
  <c r="AO173" i="14"/>
  <c r="AM173" i="14"/>
  <c r="AK173" i="14"/>
  <c r="AI173" i="14"/>
  <c r="AG173" i="14"/>
  <c r="AE173" i="14"/>
  <c r="BA172" i="14"/>
  <c r="AY172" i="14"/>
  <c r="AW172" i="14"/>
  <c r="AU172" i="14"/>
  <c r="AS172" i="14"/>
  <c r="AQ172" i="14"/>
  <c r="AO172" i="14"/>
  <c r="AM172" i="14"/>
  <c r="AK172" i="14"/>
  <c r="AI172" i="14"/>
  <c r="AG172" i="14"/>
  <c r="AE172" i="14"/>
  <c r="BA171" i="14"/>
  <c r="AY171" i="14"/>
  <c r="AW171" i="14"/>
  <c r="AU171" i="14"/>
  <c r="AS171" i="14"/>
  <c r="AQ171" i="14"/>
  <c r="AO171" i="14"/>
  <c r="AM171" i="14"/>
  <c r="AK171" i="14"/>
  <c r="AI171" i="14"/>
  <c r="AG171" i="14"/>
  <c r="AE171" i="14"/>
  <c r="BA170" i="14"/>
  <c r="AY170" i="14"/>
  <c r="AW170" i="14"/>
  <c r="AU170" i="14"/>
  <c r="AS170" i="14"/>
  <c r="AQ170" i="14"/>
  <c r="AO170" i="14"/>
  <c r="AM170" i="14"/>
  <c r="AK170" i="14"/>
  <c r="AI170" i="14"/>
  <c r="AG170" i="14"/>
  <c r="AE170" i="14"/>
  <c r="BA168" i="14"/>
  <c r="AY168" i="14"/>
  <c r="AW168" i="14"/>
  <c r="AU168" i="14"/>
  <c r="AS168" i="14"/>
  <c r="AQ168" i="14"/>
  <c r="AO168" i="14"/>
  <c r="AM168" i="14"/>
  <c r="AK168" i="14"/>
  <c r="AI168" i="14"/>
  <c r="AG168" i="14"/>
  <c r="AE168" i="14"/>
  <c r="BA167" i="14"/>
  <c r="AY167" i="14"/>
  <c r="AW167" i="14"/>
  <c r="AU167" i="14"/>
  <c r="AS167" i="14"/>
  <c r="AQ167" i="14"/>
  <c r="AO167" i="14"/>
  <c r="AM167" i="14"/>
  <c r="AK167" i="14"/>
  <c r="AI167" i="14"/>
  <c r="AG167" i="14"/>
  <c r="AE167" i="14"/>
  <c r="BA166" i="14"/>
  <c r="AY166" i="14"/>
  <c r="AW166" i="14"/>
  <c r="AU166" i="14"/>
  <c r="AS166" i="14"/>
  <c r="AQ166" i="14"/>
  <c r="AO166" i="14"/>
  <c r="AM166" i="14"/>
  <c r="AK166" i="14"/>
  <c r="AI166" i="14"/>
  <c r="AG166" i="14"/>
  <c r="AE166" i="14"/>
  <c r="BA165" i="14"/>
  <c r="AY165" i="14"/>
  <c r="AW165" i="14"/>
  <c r="AU165" i="14"/>
  <c r="AS165" i="14"/>
  <c r="AQ165" i="14"/>
  <c r="AO165" i="14"/>
  <c r="AM165" i="14"/>
  <c r="AK165" i="14"/>
  <c r="AI165" i="14"/>
  <c r="AG165" i="14"/>
  <c r="AE165" i="14"/>
  <c r="BA164" i="14"/>
  <c r="AY164" i="14"/>
  <c r="AW164" i="14"/>
  <c r="AU164" i="14"/>
  <c r="AS164" i="14"/>
  <c r="AQ164" i="14"/>
  <c r="AO164" i="14"/>
  <c r="AM164" i="14"/>
  <c r="AK164" i="14"/>
  <c r="AI164" i="14"/>
  <c r="AG164" i="14"/>
  <c r="AE164" i="14"/>
  <c r="BA163" i="14"/>
  <c r="AY163" i="14"/>
  <c r="AW163" i="14"/>
  <c r="AU163" i="14"/>
  <c r="AS163" i="14"/>
  <c r="AQ163" i="14"/>
  <c r="AO163" i="14"/>
  <c r="AM163" i="14"/>
  <c r="AK163" i="14"/>
  <c r="AI163" i="14"/>
  <c r="AG163" i="14"/>
  <c r="AE163" i="14"/>
  <c r="BA161" i="14"/>
  <c r="AY161" i="14"/>
  <c r="AW161" i="14"/>
  <c r="AU161" i="14"/>
  <c r="AS161" i="14"/>
  <c r="AQ161" i="14"/>
  <c r="AO161" i="14"/>
  <c r="AM161" i="14"/>
  <c r="AK161" i="14"/>
  <c r="AI161" i="14"/>
  <c r="AG161" i="14"/>
  <c r="AE161" i="14"/>
  <c r="BA160" i="14"/>
  <c r="AY160" i="14"/>
  <c r="AW160" i="14"/>
  <c r="AU160" i="14"/>
  <c r="AS160" i="14"/>
  <c r="AQ160" i="14"/>
  <c r="AO160" i="14"/>
  <c r="AM160" i="14"/>
  <c r="AK160" i="14"/>
  <c r="AI160" i="14"/>
  <c r="AG160" i="14"/>
  <c r="AE160" i="14"/>
  <c r="BA159" i="14"/>
  <c r="AY159" i="14"/>
  <c r="AW159" i="14"/>
  <c r="AU159" i="14"/>
  <c r="AS159" i="14"/>
  <c r="AQ159" i="14"/>
  <c r="AO159" i="14"/>
  <c r="AM159" i="14"/>
  <c r="AK159" i="14"/>
  <c r="AI159" i="14"/>
  <c r="AG159" i="14"/>
  <c r="AE159" i="14"/>
  <c r="BA158" i="14"/>
  <c r="AY158" i="14"/>
  <c r="AW158" i="14"/>
  <c r="AU158" i="14"/>
  <c r="AS158" i="14"/>
  <c r="AQ158" i="14"/>
  <c r="AO158" i="14"/>
  <c r="AM158" i="14"/>
  <c r="AK158" i="14"/>
  <c r="AI158" i="14"/>
  <c r="AG158" i="14"/>
  <c r="AE158" i="14"/>
  <c r="BA157" i="14"/>
  <c r="AY157" i="14"/>
  <c r="AW157" i="14"/>
  <c r="AU157" i="14"/>
  <c r="AS157" i="14"/>
  <c r="AQ157" i="14"/>
  <c r="AO157" i="14"/>
  <c r="AM157" i="14"/>
  <c r="AK157" i="14"/>
  <c r="AI157" i="14"/>
  <c r="AG157" i="14"/>
  <c r="AE157" i="14"/>
  <c r="BA156" i="14"/>
  <c r="AY156" i="14"/>
  <c r="AW156" i="14"/>
  <c r="AU156" i="14"/>
  <c r="AS156" i="14"/>
  <c r="AQ156" i="14"/>
  <c r="AO156" i="14"/>
  <c r="AM156" i="14"/>
  <c r="AK156" i="14"/>
  <c r="AI156" i="14"/>
  <c r="AG156" i="14"/>
  <c r="AE156" i="14"/>
  <c r="BA154" i="14"/>
  <c r="AY154" i="14"/>
  <c r="AW154" i="14"/>
  <c r="AU154" i="14"/>
  <c r="AS154" i="14"/>
  <c r="AQ154" i="14"/>
  <c r="AO154" i="14"/>
  <c r="AM154" i="14"/>
  <c r="AK154" i="14"/>
  <c r="AI154" i="14"/>
  <c r="AG154" i="14"/>
  <c r="AE154" i="14"/>
  <c r="BA153" i="14"/>
  <c r="AY153" i="14"/>
  <c r="AW153" i="14"/>
  <c r="AU153" i="14"/>
  <c r="AS153" i="14"/>
  <c r="AQ153" i="14"/>
  <c r="AO153" i="14"/>
  <c r="AM153" i="14"/>
  <c r="AK153" i="14"/>
  <c r="AI153" i="14"/>
  <c r="AG153" i="14"/>
  <c r="AE153" i="14"/>
  <c r="BA152" i="14"/>
  <c r="AY152" i="14"/>
  <c r="AW152" i="14"/>
  <c r="AU152" i="14"/>
  <c r="AS152" i="14"/>
  <c r="AQ152" i="14"/>
  <c r="AO152" i="14"/>
  <c r="AM152" i="14"/>
  <c r="AK152" i="14"/>
  <c r="AI152" i="14"/>
  <c r="AG152" i="14"/>
  <c r="AE152" i="14"/>
  <c r="BA151" i="14"/>
  <c r="AY151" i="14"/>
  <c r="AW151" i="14"/>
  <c r="AU151" i="14"/>
  <c r="AS151" i="14"/>
  <c r="AQ151" i="14"/>
  <c r="AO151" i="14"/>
  <c r="AM151" i="14"/>
  <c r="AK151" i="14"/>
  <c r="AI151" i="14"/>
  <c r="AG151" i="14"/>
  <c r="AE151" i="14"/>
  <c r="BP150" i="14"/>
  <c r="BO150" i="14"/>
  <c r="BM150" i="14"/>
  <c r="BL150" i="14"/>
  <c r="BK150" i="14"/>
  <c r="BH150" i="14"/>
  <c r="BG150" i="14"/>
  <c r="BF150" i="14"/>
  <c r="BE150" i="14"/>
  <c r="BD150" i="14"/>
  <c r="BC150" i="14"/>
  <c r="BA150" i="14"/>
  <c r="AY150" i="14"/>
  <c r="AW150" i="14"/>
  <c r="AU150" i="14"/>
  <c r="AS150" i="14"/>
  <c r="AQ150" i="14"/>
  <c r="AO150" i="14"/>
  <c r="AM150" i="14"/>
  <c r="AK150" i="14"/>
  <c r="AI150" i="14"/>
  <c r="AG150" i="14"/>
  <c r="AE150" i="14"/>
  <c r="BA149" i="14"/>
  <c r="AY149" i="14"/>
  <c r="AW149" i="14"/>
  <c r="AU149" i="14"/>
  <c r="AS149" i="14"/>
  <c r="AQ149" i="14"/>
  <c r="AO149" i="14"/>
  <c r="AM149" i="14"/>
  <c r="AK149" i="14"/>
  <c r="AI149" i="14"/>
  <c r="AG149" i="14"/>
  <c r="AE149" i="14"/>
  <c r="BA147" i="14"/>
  <c r="AY147" i="14"/>
  <c r="AW147" i="14"/>
  <c r="AU147" i="14"/>
  <c r="AS147" i="14"/>
  <c r="AQ147" i="14"/>
  <c r="AO147" i="14"/>
  <c r="AM147" i="14"/>
  <c r="AK147" i="14"/>
  <c r="AI147" i="14"/>
  <c r="AG147" i="14"/>
  <c r="AE147" i="14"/>
  <c r="BA146" i="14"/>
  <c r="AY146" i="14"/>
  <c r="AW146" i="14"/>
  <c r="AU146" i="14"/>
  <c r="AS146" i="14"/>
  <c r="AQ146" i="14"/>
  <c r="AO146" i="14"/>
  <c r="AM146" i="14"/>
  <c r="AK146" i="14"/>
  <c r="AI146" i="14"/>
  <c r="AG146" i="14"/>
  <c r="AE146" i="14"/>
  <c r="BA145" i="14"/>
  <c r="AY145" i="14"/>
  <c r="AW145" i="14"/>
  <c r="AU145" i="14"/>
  <c r="AS145" i="14"/>
  <c r="AQ145" i="14"/>
  <c r="AO145" i="14"/>
  <c r="AM145" i="14"/>
  <c r="AK145" i="14"/>
  <c r="AI145" i="14"/>
  <c r="AG145" i="14"/>
  <c r="AE145" i="14"/>
  <c r="BA144" i="14"/>
  <c r="AY144" i="14"/>
  <c r="AW144" i="14"/>
  <c r="AU144" i="14"/>
  <c r="AS144" i="14"/>
  <c r="AQ144" i="14"/>
  <c r="AO144" i="14"/>
  <c r="AM144" i="14"/>
  <c r="AK144" i="14"/>
  <c r="AI144" i="14"/>
  <c r="AG144" i="14"/>
  <c r="AE144" i="14"/>
  <c r="BA143" i="14"/>
  <c r="AY143" i="14"/>
  <c r="AW143" i="14"/>
  <c r="AU143" i="14"/>
  <c r="AS143" i="14"/>
  <c r="AQ143" i="14"/>
  <c r="AO143" i="14"/>
  <c r="AM143" i="14"/>
  <c r="AK143" i="14"/>
  <c r="AI143" i="14"/>
  <c r="AG143" i="14"/>
  <c r="AE143" i="14"/>
  <c r="BA142" i="14"/>
  <c r="AY142" i="14"/>
  <c r="AW142" i="14"/>
  <c r="AU142" i="14"/>
  <c r="AS142" i="14"/>
  <c r="AQ142" i="14"/>
  <c r="AO142" i="14"/>
  <c r="AM142" i="14"/>
  <c r="AK142" i="14"/>
  <c r="AI142" i="14"/>
  <c r="AG142" i="14"/>
  <c r="AE142" i="14"/>
  <c r="BA140" i="14"/>
  <c r="AY140" i="14"/>
  <c r="AW140" i="14"/>
  <c r="AU140" i="14"/>
  <c r="AS140" i="14"/>
  <c r="AQ140" i="14"/>
  <c r="AO140" i="14"/>
  <c r="AM140" i="14"/>
  <c r="AK140" i="14"/>
  <c r="AI140" i="14"/>
  <c r="AG140" i="14"/>
  <c r="AE140" i="14"/>
  <c r="BA139" i="14"/>
  <c r="AY139" i="14"/>
  <c r="AW139" i="14"/>
  <c r="AU139" i="14"/>
  <c r="AS139" i="14"/>
  <c r="AQ139" i="14"/>
  <c r="AO139" i="14"/>
  <c r="AM139" i="14"/>
  <c r="AK139" i="14"/>
  <c r="AI139" i="14"/>
  <c r="AG139" i="14"/>
  <c r="AE139" i="14"/>
  <c r="BA138" i="14"/>
  <c r="AY138" i="14"/>
  <c r="AW138" i="14"/>
  <c r="AU138" i="14"/>
  <c r="AS138" i="14"/>
  <c r="AQ138" i="14"/>
  <c r="AO138" i="14"/>
  <c r="AM138" i="14"/>
  <c r="AK138" i="14"/>
  <c r="AI138" i="14"/>
  <c r="AG138" i="14"/>
  <c r="AE138" i="14"/>
  <c r="BA137" i="14"/>
  <c r="AY137" i="14"/>
  <c r="AW137" i="14"/>
  <c r="AU137" i="14"/>
  <c r="AS137" i="14"/>
  <c r="AQ137" i="14"/>
  <c r="AO137" i="14"/>
  <c r="AM137" i="14"/>
  <c r="AK137" i="14"/>
  <c r="AI137" i="14"/>
  <c r="AG137" i="14"/>
  <c r="AE137" i="14"/>
  <c r="BA136" i="14"/>
  <c r="AY136" i="14"/>
  <c r="AW136" i="14"/>
  <c r="AU136" i="14"/>
  <c r="AS136" i="14"/>
  <c r="AQ136" i="14"/>
  <c r="AO136" i="14"/>
  <c r="AM136" i="14"/>
  <c r="AK136" i="14"/>
  <c r="AI136" i="14"/>
  <c r="AG136" i="14"/>
  <c r="AE136" i="14"/>
  <c r="BA135" i="14"/>
  <c r="AY135" i="14"/>
  <c r="AW135" i="14"/>
  <c r="AU135" i="14"/>
  <c r="AS135" i="14"/>
  <c r="AQ135" i="14"/>
  <c r="AO135" i="14"/>
  <c r="AM135" i="14"/>
  <c r="AK135" i="14"/>
  <c r="AI135" i="14"/>
  <c r="AG135" i="14"/>
  <c r="AE135" i="14"/>
  <c r="BA133" i="14"/>
  <c r="AY133" i="14"/>
  <c r="AW133" i="14"/>
  <c r="AU133" i="14"/>
  <c r="AS133" i="14"/>
  <c r="AQ133" i="14"/>
  <c r="AO133" i="14"/>
  <c r="AM133" i="14"/>
  <c r="AK133" i="14"/>
  <c r="AI133" i="14"/>
  <c r="AG133" i="14"/>
  <c r="AE133" i="14"/>
  <c r="BA132" i="14"/>
  <c r="AY132" i="14"/>
  <c r="AW132" i="14"/>
  <c r="AU132" i="14"/>
  <c r="AS132" i="14"/>
  <c r="AQ132" i="14"/>
  <c r="AO132" i="14"/>
  <c r="AM132" i="14"/>
  <c r="AK132" i="14"/>
  <c r="AI132" i="14"/>
  <c r="AG132" i="14"/>
  <c r="AE132" i="14"/>
  <c r="BA131" i="14"/>
  <c r="AY131" i="14"/>
  <c r="AW131" i="14"/>
  <c r="AU131" i="14"/>
  <c r="AS131" i="14"/>
  <c r="AQ131" i="14"/>
  <c r="AO131" i="14"/>
  <c r="AM131" i="14"/>
  <c r="AK131" i="14"/>
  <c r="AI131" i="14"/>
  <c r="AG131" i="14"/>
  <c r="AE131" i="14"/>
  <c r="BA130" i="14"/>
  <c r="AY130" i="14"/>
  <c r="AW130" i="14"/>
  <c r="AU130" i="14"/>
  <c r="AS130" i="14"/>
  <c r="AQ130" i="14"/>
  <c r="AO130" i="14"/>
  <c r="AM130" i="14"/>
  <c r="AK130" i="14"/>
  <c r="AI130" i="14"/>
  <c r="AG130" i="14"/>
  <c r="AE130" i="14"/>
  <c r="BA129" i="14"/>
  <c r="AY129" i="14"/>
  <c r="AW129" i="14"/>
  <c r="AU129" i="14"/>
  <c r="AS129" i="14"/>
  <c r="AQ129" i="14"/>
  <c r="AO129" i="14"/>
  <c r="AM129" i="14"/>
  <c r="AK129" i="14"/>
  <c r="AI129" i="14"/>
  <c r="AG129" i="14"/>
  <c r="AE129" i="14"/>
  <c r="BA128" i="14"/>
  <c r="AY128" i="14"/>
  <c r="AW128" i="14"/>
  <c r="AU128" i="14"/>
  <c r="AS128" i="14"/>
  <c r="AQ128" i="14"/>
  <c r="AO128" i="14"/>
  <c r="AM128" i="14"/>
  <c r="AK128" i="14"/>
  <c r="AI128" i="14"/>
  <c r="AG128" i="14"/>
  <c r="AE128" i="14"/>
  <c r="BA126" i="14"/>
  <c r="AY126" i="14"/>
  <c r="AW126" i="14"/>
  <c r="AU126" i="14"/>
  <c r="AS126" i="14"/>
  <c r="AQ126" i="14"/>
  <c r="AO126" i="14"/>
  <c r="AM126" i="14"/>
  <c r="AK126" i="14"/>
  <c r="AI126" i="14"/>
  <c r="AG126" i="14"/>
  <c r="AE126" i="14"/>
  <c r="BA125" i="14"/>
  <c r="AY125" i="14"/>
  <c r="AW125" i="14"/>
  <c r="AU125" i="14"/>
  <c r="AS125" i="14"/>
  <c r="AQ125" i="14"/>
  <c r="AO125" i="14"/>
  <c r="AM125" i="14"/>
  <c r="AK125" i="14"/>
  <c r="AI125" i="14"/>
  <c r="AG125" i="14"/>
  <c r="AE125" i="14"/>
  <c r="BA124" i="14"/>
  <c r="AY124" i="14"/>
  <c r="AW124" i="14"/>
  <c r="AU124" i="14"/>
  <c r="AS124" i="14"/>
  <c r="AQ124" i="14"/>
  <c r="AO124" i="14"/>
  <c r="AM124" i="14"/>
  <c r="AK124" i="14"/>
  <c r="AI124" i="14"/>
  <c r="AG124" i="14"/>
  <c r="AE124" i="14"/>
  <c r="BA123" i="14"/>
  <c r="AY123" i="14"/>
  <c r="AW123" i="14"/>
  <c r="AU123" i="14"/>
  <c r="AS123" i="14"/>
  <c r="AQ123" i="14"/>
  <c r="AO123" i="14"/>
  <c r="AM123" i="14"/>
  <c r="AK123" i="14"/>
  <c r="AI123" i="14"/>
  <c r="AG123" i="14"/>
  <c r="AE123" i="14"/>
  <c r="BA122" i="14"/>
  <c r="AY122" i="14"/>
  <c r="AW122" i="14"/>
  <c r="AU122" i="14"/>
  <c r="AS122" i="14"/>
  <c r="AQ122" i="14"/>
  <c r="AO122" i="14"/>
  <c r="AM122" i="14"/>
  <c r="AK122" i="14"/>
  <c r="AI122" i="14"/>
  <c r="AG122" i="14"/>
  <c r="AE122" i="14"/>
  <c r="BA121" i="14"/>
  <c r="AY121" i="14"/>
  <c r="AW121" i="14"/>
  <c r="AU121" i="14"/>
  <c r="AS121" i="14"/>
  <c r="AQ121" i="14"/>
  <c r="AO121" i="14"/>
  <c r="AM121" i="14"/>
  <c r="AK121" i="14"/>
  <c r="AI121" i="14"/>
  <c r="AG121" i="14"/>
  <c r="AE121" i="14"/>
  <c r="BA119" i="14"/>
  <c r="AY119" i="14"/>
  <c r="AW119" i="14"/>
  <c r="AU119" i="14"/>
  <c r="AS119" i="14"/>
  <c r="AQ119" i="14"/>
  <c r="AO119" i="14"/>
  <c r="AM119" i="14"/>
  <c r="AK119" i="14"/>
  <c r="AI119" i="14"/>
  <c r="AG119" i="14"/>
  <c r="AE119" i="14"/>
  <c r="BA118" i="14"/>
  <c r="AY118" i="14"/>
  <c r="AW118" i="14"/>
  <c r="AU118" i="14"/>
  <c r="AS118" i="14"/>
  <c r="AQ118" i="14"/>
  <c r="AO118" i="14"/>
  <c r="AM118" i="14"/>
  <c r="AK118" i="14"/>
  <c r="AI118" i="14"/>
  <c r="AG118" i="14"/>
  <c r="AE118" i="14"/>
  <c r="BA117" i="14"/>
  <c r="AY117" i="14"/>
  <c r="AW117" i="14"/>
  <c r="AU117" i="14"/>
  <c r="AS117" i="14"/>
  <c r="AQ117" i="14"/>
  <c r="AO117" i="14"/>
  <c r="AM117" i="14"/>
  <c r="AK117" i="14"/>
  <c r="AI117" i="14"/>
  <c r="AG117" i="14"/>
  <c r="AE117" i="14"/>
  <c r="BA116" i="14"/>
  <c r="AY116" i="14"/>
  <c r="AW116" i="14"/>
  <c r="AU116" i="14"/>
  <c r="AS116" i="14"/>
  <c r="AQ116" i="14"/>
  <c r="AO116" i="14"/>
  <c r="AM116" i="14"/>
  <c r="AK116" i="14"/>
  <c r="AI116" i="14"/>
  <c r="AG116" i="14"/>
  <c r="AE116" i="14"/>
  <c r="BA115" i="14"/>
  <c r="AY115" i="14"/>
  <c r="AW115" i="14"/>
  <c r="AU115" i="14"/>
  <c r="AS115" i="14"/>
  <c r="AQ115" i="14"/>
  <c r="AO115" i="14"/>
  <c r="AM115" i="14"/>
  <c r="AK115" i="14"/>
  <c r="AI115" i="14"/>
  <c r="AG115" i="14"/>
  <c r="AE115" i="14"/>
  <c r="BA114" i="14"/>
  <c r="AY114" i="14"/>
  <c r="AW114" i="14"/>
  <c r="AU114" i="14"/>
  <c r="AS114" i="14"/>
  <c r="AQ114" i="14"/>
  <c r="AO114" i="14"/>
  <c r="AM114" i="14"/>
  <c r="AK114" i="14"/>
  <c r="AI114" i="14"/>
  <c r="AG114" i="14"/>
  <c r="AE114" i="14"/>
  <c r="BA112" i="14"/>
  <c r="AY112" i="14"/>
  <c r="AW112" i="14"/>
  <c r="AU112" i="14"/>
  <c r="AS112" i="14"/>
  <c r="AQ112" i="14"/>
  <c r="AO112" i="14"/>
  <c r="AM112" i="14"/>
  <c r="AK112" i="14"/>
  <c r="AI112" i="14"/>
  <c r="AG112" i="14"/>
  <c r="AE112" i="14"/>
  <c r="BA111" i="14"/>
  <c r="AY111" i="14"/>
  <c r="AW111" i="14"/>
  <c r="AU111" i="14"/>
  <c r="AS111" i="14"/>
  <c r="AQ111" i="14"/>
  <c r="AO111" i="14"/>
  <c r="AM111" i="14"/>
  <c r="AK111" i="14"/>
  <c r="AI111" i="14"/>
  <c r="AG111" i="14"/>
  <c r="AE111" i="14"/>
  <c r="BA110" i="14"/>
  <c r="AY110" i="14"/>
  <c r="AW110" i="14"/>
  <c r="AU110" i="14"/>
  <c r="AS110" i="14"/>
  <c r="AQ110" i="14"/>
  <c r="AO110" i="14"/>
  <c r="AM110" i="14"/>
  <c r="AK110" i="14"/>
  <c r="AI110" i="14"/>
  <c r="AG110" i="14"/>
  <c r="AE110" i="14"/>
  <c r="BA109" i="14"/>
  <c r="AY109" i="14"/>
  <c r="AW109" i="14"/>
  <c r="AU109" i="14"/>
  <c r="AS109" i="14"/>
  <c r="AQ109" i="14"/>
  <c r="AO109" i="14"/>
  <c r="AM109" i="14"/>
  <c r="AK109" i="14"/>
  <c r="AI109" i="14"/>
  <c r="AG109" i="14"/>
  <c r="AE109" i="14"/>
  <c r="BA108" i="14"/>
  <c r="AY108" i="14"/>
  <c r="AW108" i="14"/>
  <c r="AU108" i="14"/>
  <c r="AS108" i="14"/>
  <c r="AQ108" i="14"/>
  <c r="AO108" i="14"/>
  <c r="AM108" i="14"/>
  <c r="AK108" i="14"/>
  <c r="AI108" i="14"/>
  <c r="AG108" i="14"/>
  <c r="AE108" i="14"/>
  <c r="BA107" i="14"/>
  <c r="AY107" i="14"/>
  <c r="AW107" i="14"/>
  <c r="AU107" i="14"/>
  <c r="AS107" i="14"/>
  <c r="AQ107" i="14"/>
  <c r="AO107" i="14"/>
  <c r="AM107" i="14"/>
  <c r="AK107" i="14"/>
  <c r="AI107" i="14"/>
  <c r="AG107" i="14"/>
  <c r="AE107" i="14"/>
  <c r="BA105" i="14"/>
  <c r="AY105" i="14"/>
  <c r="AW105" i="14"/>
  <c r="AU105" i="14"/>
  <c r="AS105" i="14"/>
  <c r="AQ105" i="14"/>
  <c r="AO105" i="14"/>
  <c r="AM105" i="14"/>
  <c r="AK105" i="14"/>
  <c r="AI105" i="14"/>
  <c r="AG105" i="14"/>
  <c r="AE105" i="14"/>
  <c r="BA104" i="14"/>
  <c r="AY104" i="14"/>
  <c r="AW104" i="14"/>
  <c r="AU104" i="14"/>
  <c r="AS104" i="14"/>
  <c r="AQ104" i="14"/>
  <c r="AO104" i="14"/>
  <c r="AM104" i="14"/>
  <c r="AK104" i="14"/>
  <c r="AI104" i="14"/>
  <c r="AG104" i="14"/>
  <c r="AE104" i="14"/>
  <c r="BA103" i="14"/>
  <c r="AY103" i="14"/>
  <c r="AW103" i="14"/>
  <c r="AU103" i="14"/>
  <c r="AS103" i="14"/>
  <c r="AQ103" i="14"/>
  <c r="AO103" i="14"/>
  <c r="AM103" i="14"/>
  <c r="AK103" i="14"/>
  <c r="AI103" i="14"/>
  <c r="AG103" i="14"/>
  <c r="AE103" i="14"/>
  <c r="BA102" i="14"/>
  <c r="AY102" i="14"/>
  <c r="AW102" i="14"/>
  <c r="AU102" i="14"/>
  <c r="AS102" i="14"/>
  <c r="AQ102" i="14"/>
  <c r="AO102" i="14"/>
  <c r="AM102" i="14"/>
  <c r="AK102" i="14"/>
  <c r="AI102" i="14"/>
  <c r="AG102" i="14"/>
  <c r="AE102" i="14"/>
  <c r="BA101" i="14"/>
  <c r="AY101" i="14"/>
  <c r="AW101" i="14"/>
  <c r="AU101" i="14"/>
  <c r="AS101" i="14"/>
  <c r="AQ101" i="14"/>
  <c r="AO101" i="14"/>
  <c r="AM101" i="14"/>
  <c r="AK101" i="14"/>
  <c r="AI101" i="14"/>
  <c r="AG101" i="14"/>
  <c r="AE101" i="14"/>
  <c r="BA100" i="14"/>
  <c r="AY100" i="14"/>
  <c r="AW100" i="14"/>
  <c r="AU100" i="14"/>
  <c r="AS100" i="14"/>
  <c r="AQ100" i="14"/>
  <c r="AO100" i="14"/>
  <c r="AM100" i="14"/>
  <c r="AK100" i="14"/>
  <c r="AI100" i="14"/>
  <c r="AG100" i="14"/>
  <c r="AE100" i="14"/>
  <c r="BA98" i="14"/>
  <c r="AY98" i="14"/>
  <c r="AW98" i="14"/>
  <c r="AU98" i="14"/>
  <c r="AS98" i="14"/>
  <c r="AQ98" i="14"/>
  <c r="AO98" i="14"/>
  <c r="AM98" i="14"/>
  <c r="AK98" i="14"/>
  <c r="AI98" i="14"/>
  <c r="AG98" i="14"/>
  <c r="AE98" i="14"/>
  <c r="BA97" i="14"/>
  <c r="AY97" i="14"/>
  <c r="AW97" i="14"/>
  <c r="AU97" i="14"/>
  <c r="AS97" i="14"/>
  <c r="AQ97" i="14"/>
  <c r="AO97" i="14"/>
  <c r="AM97" i="14"/>
  <c r="AK97" i="14"/>
  <c r="AI97" i="14"/>
  <c r="AG97" i="14"/>
  <c r="AE97" i="14"/>
  <c r="BA96" i="14"/>
  <c r="AY96" i="14"/>
  <c r="AW96" i="14"/>
  <c r="AU96" i="14"/>
  <c r="AS96" i="14"/>
  <c r="AQ96" i="14"/>
  <c r="AO96" i="14"/>
  <c r="AM96" i="14"/>
  <c r="AK96" i="14"/>
  <c r="AI96" i="14"/>
  <c r="AG96" i="14"/>
  <c r="AE96" i="14"/>
  <c r="BA95" i="14"/>
  <c r="AY95" i="14"/>
  <c r="AW95" i="14"/>
  <c r="AU95" i="14"/>
  <c r="AS95" i="14"/>
  <c r="AQ95" i="14"/>
  <c r="AO95" i="14"/>
  <c r="AM95" i="14"/>
  <c r="AK95" i="14"/>
  <c r="AI95" i="14"/>
  <c r="AG95" i="14"/>
  <c r="AE95" i="14"/>
  <c r="BA94" i="14"/>
  <c r="AY94" i="14"/>
  <c r="AW94" i="14"/>
  <c r="AU94" i="14"/>
  <c r="AS94" i="14"/>
  <c r="AQ94" i="14"/>
  <c r="AO94" i="14"/>
  <c r="AM94" i="14"/>
  <c r="AK94" i="14"/>
  <c r="AI94" i="14"/>
  <c r="AG94" i="14"/>
  <c r="AE94" i="14"/>
  <c r="BA93" i="14"/>
  <c r="AY93" i="14"/>
  <c r="AW93" i="14"/>
  <c r="AU93" i="14"/>
  <c r="AS93" i="14"/>
  <c r="AQ93" i="14"/>
  <c r="AO93" i="14"/>
  <c r="AM93" i="14"/>
  <c r="AK93" i="14"/>
  <c r="AI93" i="14"/>
  <c r="AG93" i="14"/>
  <c r="AE93" i="14"/>
  <c r="BA91" i="14"/>
  <c r="AY91" i="14"/>
  <c r="AW91" i="14"/>
  <c r="AU91" i="14"/>
  <c r="AS91" i="14"/>
  <c r="AQ91" i="14"/>
  <c r="AO91" i="14"/>
  <c r="AM91" i="14"/>
  <c r="AK91" i="14"/>
  <c r="AI91" i="14"/>
  <c r="AG91" i="14"/>
  <c r="AE91" i="14"/>
  <c r="BA90" i="14"/>
  <c r="AY90" i="14"/>
  <c r="AW90" i="14"/>
  <c r="AU90" i="14"/>
  <c r="AS90" i="14"/>
  <c r="AQ90" i="14"/>
  <c r="AO90" i="14"/>
  <c r="AM90" i="14"/>
  <c r="AK90" i="14"/>
  <c r="AI90" i="14"/>
  <c r="AG90" i="14"/>
  <c r="AE90" i="14"/>
  <c r="BA89" i="14"/>
  <c r="AY89" i="14"/>
  <c r="AW89" i="14"/>
  <c r="AU89" i="14"/>
  <c r="AS89" i="14"/>
  <c r="AQ89" i="14"/>
  <c r="AO89" i="14"/>
  <c r="AM89" i="14"/>
  <c r="AK89" i="14"/>
  <c r="AI89" i="14"/>
  <c r="AG89" i="14"/>
  <c r="AE89" i="14"/>
  <c r="BA88" i="14"/>
  <c r="AY88" i="14"/>
  <c r="AW88" i="14"/>
  <c r="AU88" i="14"/>
  <c r="AS88" i="14"/>
  <c r="AQ88" i="14"/>
  <c r="AO88" i="14"/>
  <c r="AM88" i="14"/>
  <c r="AK88" i="14"/>
  <c r="AI88" i="14"/>
  <c r="AG88" i="14"/>
  <c r="AE88" i="14"/>
  <c r="BA87" i="14"/>
  <c r="AY87" i="14"/>
  <c r="AW87" i="14"/>
  <c r="AU87" i="14"/>
  <c r="AS87" i="14"/>
  <c r="AQ87" i="14"/>
  <c r="AO87" i="14"/>
  <c r="AM87" i="14"/>
  <c r="AK87" i="14"/>
  <c r="AI87" i="14"/>
  <c r="AG87" i="14"/>
  <c r="AE87" i="14"/>
  <c r="BA86" i="14"/>
  <c r="AY86" i="14"/>
  <c r="AW86" i="14"/>
  <c r="AU86" i="14"/>
  <c r="AS86" i="14"/>
  <c r="AQ86" i="14"/>
  <c r="AO86" i="14"/>
  <c r="AM86" i="14"/>
  <c r="AK86" i="14"/>
  <c r="AI86" i="14"/>
  <c r="AG86" i="14"/>
  <c r="AE86" i="14"/>
  <c r="BA84" i="14"/>
  <c r="AY84" i="14"/>
  <c r="AW84" i="14"/>
  <c r="AU84" i="14"/>
  <c r="AS84" i="14"/>
  <c r="AQ84" i="14"/>
  <c r="AO84" i="14"/>
  <c r="AM84" i="14"/>
  <c r="AK84" i="14"/>
  <c r="AI84" i="14"/>
  <c r="AG84" i="14"/>
  <c r="AE84" i="14"/>
  <c r="BA83" i="14"/>
  <c r="AY83" i="14"/>
  <c r="AW83" i="14"/>
  <c r="AU83" i="14"/>
  <c r="AS83" i="14"/>
  <c r="AQ83" i="14"/>
  <c r="AO83" i="14"/>
  <c r="AM83" i="14"/>
  <c r="AK83" i="14"/>
  <c r="AI83" i="14"/>
  <c r="AG83" i="14"/>
  <c r="AE83" i="14"/>
  <c r="BA82" i="14"/>
  <c r="AY82" i="14"/>
  <c r="AW82" i="14"/>
  <c r="AU82" i="14"/>
  <c r="AS82" i="14"/>
  <c r="AQ82" i="14"/>
  <c r="AO82" i="14"/>
  <c r="AM82" i="14"/>
  <c r="AK82" i="14"/>
  <c r="AI82" i="14"/>
  <c r="AG82" i="14"/>
  <c r="BA81" i="14"/>
  <c r="AY81" i="14"/>
  <c r="AW81" i="14"/>
  <c r="AU81" i="14"/>
  <c r="AS81" i="14"/>
  <c r="AQ81" i="14"/>
  <c r="AO81" i="14"/>
  <c r="AM81" i="14"/>
  <c r="AK81" i="14"/>
  <c r="AI81" i="14"/>
  <c r="AG81" i="14"/>
  <c r="AE81" i="14"/>
  <c r="BA80" i="14"/>
  <c r="AY80" i="14"/>
  <c r="AW80" i="14"/>
  <c r="AU80" i="14"/>
  <c r="AS80" i="14"/>
  <c r="AQ80" i="14"/>
  <c r="AO80" i="14"/>
  <c r="AM80" i="14"/>
  <c r="AK80" i="14"/>
  <c r="AI80" i="14"/>
  <c r="AG80" i="14"/>
  <c r="AE80" i="14"/>
  <c r="BA79" i="14"/>
  <c r="AY79" i="14"/>
  <c r="AW79" i="14"/>
  <c r="AU79" i="14"/>
  <c r="AS79" i="14"/>
  <c r="AQ79" i="14"/>
  <c r="AO79" i="14"/>
  <c r="AM79" i="14"/>
  <c r="AK79" i="14"/>
  <c r="AI79" i="14"/>
  <c r="AG79" i="14"/>
  <c r="AE79" i="14"/>
  <c r="BA77" i="14"/>
  <c r="AY77" i="14"/>
  <c r="AW77" i="14"/>
  <c r="AU77" i="14"/>
  <c r="AS77" i="14"/>
  <c r="AQ77" i="14"/>
  <c r="AO77" i="14"/>
  <c r="AM77" i="14"/>
  <c r="AK77" i="14"/>
  <c r="AI77" i="14"/>
  <c r="AG77" i="14"/>
  <c r="AE77" i="14"/>
  <c r="BA76" i="14"/>
  <c r="AY76" i="14"/>
  <c r="AW76" i="14"/>
  <c r="AU76" i="14"/>
  <c r="AS76" i="14"/>
  <c r="AQ76" i="14"/>
  <c r="AO76" i="14"/>
  <c r="AM76" i="14"/>
  <c r="AK76" i="14"/>
  <c r="AI76" i="14"/>
  <c r="AG76" i="14"/>
  <c r="AE76" i="14"/>
  <c r="BA75" i="14"/>
  <c r="AY75" i="14"/>
  <c r="AW75" i="14"/>
  <c r="AU75" i="14"/>
  <c r="AS75" i="14"/>
  <c r="AQ75" i="14"/>
  <c r="AO75" i="14"/>
  <c r="AM75" i="14"/>
  <c r="AK75" i="14"/>
  <c r="AI75" i="14"/>
  <c r="AG75" i="14"/>
  <c r="AE75" i="14"/>
  <c r="BA74" i="14"/>
  <c r="AY74" i="14"/>
  <c r="AW74" i="14"/>
  <c r="AU74" i="14"/>
  <c r="AS74" i="14"/>
  <c r="AQ74" i="14"/>
  <c r="AO74" i="14"/>
  <c r="AM74" i="14"/>
  <c r="AK74" i="14"/>
  <c r="AI74" i="14"/>
  <c r="AG74" i="14"/>
  <c r="AE74" i="14"/>
  <c r="BA73" i="14"/>
  <c r="AY73" i="14"/>
  <c r="AW73" i="14"/>
  <c r="AU73" i="14"/>
  <c r="AS73" i="14"/>
  <c r="AQ73" i="14"/>
  <c r="AO73" i="14"/>
  <c r="AM73" i="14"/>
  <c r="AK73" i="14"/>
  <c r="AI73" i="14"/>
  <c r="AG73" i="14"/>
  <c r="AE73" i="14"/>
  <c r="BA72" i="14"/>
  <c r="AY72" i="14"/>
  <c r="AW72" i="14"/>
  <c r="AU72" i="14"/>
  <c r="AS72" i="14"/>
  <c r="AQ72" i="14"/>
  <c r="AO72" i="14"/>
  <c r="AM72" i="14"/>
  <c r="AK72" i="14"/>
  <c r="AI72" i="14"/>
  <c r="AG72" i="14"/>
  <c r="AE72" i="14"/>
  <c r="BA70" i="14"/>
  <c r="AY70" i="14"/>
  <c r="AW70" i="14"/>
  <c r="AU70" i="14"/>
  <c r="AS70" i="14"/>
  <c r="AQ70" i="14"/>
  <c r="AO70" i="14"/>
  <c r="AM70" i="14"/>
  <c r="AK70" i="14"/>
  <c r="AI70" i="14"/>
  <c r="AG70" i="14"/>
  <c r="AE70" i="14"/>
  <c r="BA69" i="14"/>
  <c r="AY69" i="14"/>
  <c r="AW69" i="14"/>
  <c r="AU69" i="14"/>
  <c r="AS69" i="14"/>
  <c r="AQ69" i="14"/>
  <c r="AO69" i="14"/>
  <c r="AM69" i="14"/>
  <c r="AK69" i="14"/>
  <c r="AI69" i="14"/>
  <c r="AG69" i="14"/>
  <c r="AE69" i="14"/>
  <c r="BA68" i="14"/>
  <c r="AY68" i="14"/>
  <c r="AW68" i="14"/>
  <c r="AU68" i="14"/>
  <c r="AS68" i="14"/>
  <c r="AQ68" i="14"/>
  <c r="AO68" i="14"/>
  <c r="AM68" i="14"/>
  <c r="AK68" i="14"/>
  <c r="AI68" i="14"/>
  <c r="AG68" i="14"/>
  <c r="AE68" i="14"/>
  <c r="BA67" i="14"/>
  <c r="AY67" i="14"/>
  <c r="AW67" i="14"/>
  <c r="AU67" i="14"/>
  <c r="AS67" i="14"/>
  <c r="AQ67" i="14"/>
  <c r="AO67" i="14"/>
  <c r="AM67" i="14"/>
  <c r="AK67" i="14"/>
  <c r="AI67" i="14"/>
  <c r="AG67" i="14"/>
  <c r="AE67" i="14"/>
  <c r="BA66" i="14"/>
  <c r="AY66" i="14"/>
  <c r="AW66" i="14"/>
  <c r="AU66" i="14"/>
  <c r="AS66" i="14"/>
  <c r="AQ66" i="14"/>
  <c r="AO66" i="14"/>
  <c r="AM66" i="14"/>
  <c r="AK66" i="14"/>
  <c r="AI66" i="14"/>
  <c r="AG66" i="14"/>
  <c r="AE66" i="14"/>
  <c r="BA65" i="14"/>
  <c r="AY65" i="14"/>
  <c r="AW65" i="14"/>
  <c r="AU65" i="14"/>
  <c r="AS65" i="14"/>
  <c r="AQ65" i="14"/>
  <c r="AO65" i="14"/>
  <c r="AM65" i="14"/>
  <c r="AK65" i="14"/>
  <c r="AI65" i="14"/>
  <c r="AG65" i="14"/>
  <c r="AE65" i="14"/>
  <c r="BA63" i="14"/>
  <c r="AY63" i="14"/>
  <c r="AW63" i="14"/>
  <c r="AU63" i="14"/>
  <c r="AS63" i="14"/>
  <c r="AQ63" i="14"/>
  <c r="AO63" i="14"/>
  <c r="AM63" i="14"/>
  <c r="AK63" i="14"/>
  <c r="AI63" i="14"/>
  <c r="AG63" i="14"/>
  <c r="AE63" i="14"/>
  <c r="BA62" i="14"/>
  <c r="AY62" i="14"/>
  <c r="AW62" i="14"/>
  <c r="AU62" i="14"/>
  <c r="AS62" i="14"/>
  <c r="AQ62" i="14"/>
  <c r="AO62" i="14"/>
  <c r="AM62" i="14"/>
  <c r="AK62" i="14"/>
  <c r="AI62" i="14"/>
  <c r="AG62" i="14"/>
  <c r="AE62" i="14"/>
  <c r="BA61" i="14"/>
  <c r="AY61" i="14"/>
  <c r="AW61" i="14"/>
  <c r="AU61" i="14"/>
  <c r="AS61" i="14"/>
  <c r="AQ61" i="14"/>
  <c r="AO61" i="14"/>
  <c r="AM61" i="14"/>
  <c r="AK61" i="14"/>
  <c r="AI61" i="14"/>
  <c r="AG61" i="14"/>
  <c r="AE61" i="14"/>
  <c r="BA60" i="14"/>
  <c r="AY60" i="14"/>
  <c r="AW60" i="14"/>
  <c r="AU60" i="14"/>
  <c r="AS60" i="14"/>
  <c r="AQ60" i="14"/>
  <c r="AO60" i="14"/>
  <c r="AM60" i="14"/>
  <c r="AK60" i="14"/>
  <c r="AI60" i="14"/>
  <c r="AG60" i="14"/>
  <c r="AE60" i="14"/>
  <c r="BA59" i="14"/>
  <c r="AY59" i="14"/>
  <c r="AW59" i="14"/>
  <c r="AU59" i="14"/>
  <c r="AS59" i="14"/>
  <c r="AQ59" i="14"/>
  <c r="AO59" i="14"/>
  <c r="AM59" i="14"/>
  <c r="AK59" i="14"/>
  <c r="AI59" i="14"/>
  <c r="AG59" i="14"/>
  <c r="AE59" i="14"/>
  <c r="BA58" i="14"/>
  <c r="AY58" i="14"/>
  <c r="AW58" i="14"/>
  <c r="AU58" i="14"/>
  <c r="AS58" i="14"/>
  <c r="AQ58" i="14"/>
  <c r="AO58" i="14"/>
  <c r="AM58" i="14"/>
  <c r="AK58" i="14"/>
  <c r="AI58" i="14"/>
  <c r="AG58" i="14"/>
  <c r="AE58" i="14"/>
  <c r="BA56" i="14"/>
  <c r="AY56" i="14"/>
  <c r="AW56" i="14"/>
  <c r="AU56" i="14"/>
  <c r="AS56" i="14"/>
  <c r="AQ56" i="14"/>
  <c r="AO56" i="14"/>
  <c r="AM56" i="14"/>
  <c r="AK56" i="14"/>
  <c r="AI56" i="14"/>
  <c r="AG56" i="14"/>
  <c r="AE56" i="14"/>
  <c r="BA55" i="14"/>
  <c r="AY55" i="14"/>
  <c r="AW55" i="14"/>
  <c r="AU55" i="14"/>
  <c r="AS55" i="14"/>
  <c r="AQ55" i="14"/>
  <c r="AO55" i="14"/>
  <c r="AM55" i="14"/>
  <c r="AK55" i="14"/>
  <c r="AI55" i="14"/>
  <c r="AG55" i="14"/>
  <c r="AE55" i="14"/>
  <c r="BA54" i="14"/>
  <c r="AY54" i="14"/>
  <c r="AW54" i="14"/>
  <c r="AU54" i="14"/>
  <c r="AS54" i="14"/>
  <c r="AQ54" i="14"/>
  <c r="AO54" i="14"/>
  <c r="AM54" i="14"/>
  <c r="AK54" i="14"/>
  <c r="AI54" i="14"/>
  <c r="AG54" i="14"/>
  <c r="AE54" i="14"/>
  <c r="BA53" i="14"/>
  <c r="AY53" i="14"/>
  <c r="AW53" i="14"/>
  <c r="AU53" i="14"/>
  <c r="AS53" i="14"/>
  <c r="AQ53" i="14"/>
  <c r="AO53" i="14"/>
  <c r="AM53" i="14"/>
  <c r="AK53" i="14"/>
  <c r="AI53" i="14"/>
  <c r="AG53" i="14"/>
  <c r="AE53" i="14"/>
  <c r="BA52" i="14"/>
  <c r="AY52" i="14"/>
  <c r="AW52" i="14"/>
  <c r="AU52" i="14"/>
  <c r="AS52" i="14"/>
  <c r="AQ52" i="14"/>
  <c r="AO52" i="14"/>
  <c r="AM52" i="14"/>
  <c r="AK52" i="14"/>
  <c r="AI52" i="14"/>
  <c r="AG52" i="14"/>
  <c r="AE52" i="14"/>
  <c r="BA51" i="14"/>
  <c r="AY51" i="14"/>
  <c r="AW51" i="14"/>
  <c r="AU51" i="14"/>
  <c r="AS51" i="14"/>
  <c r="AQ51" i="14"/>
  <c r="AO51" i="14"/>
  <c r="AM51" i="14"/>
  <c r="AK51" i="14"/>
  <c r="AI51" i="14"/>
  <c r="AG51" i="14"/>
  <c r="AE51" i="14"/>
  <c r="BA49" i="14"/>
  <c r="AY49" i="14"/>
  <c r="AW49" i="14"/>
  <c r="AU49" i="14"/>
  <c r="AS49" i="14"/>
  <c r="AQ49" i="14"/>
  <c r="AO49" i="14"/>
  <c r="AM49" i="14"/>
  <c r="AK49" i="14"/>
  <c r="AI49" i="14"/>
  <c r="AG49" i="14"/>
  <c r="AE49" i="14"/>
  <c r="BA48" i="14"/>
  <c r="AY48" i="14"/>
  <c r="AW48" i="14"/>
  <c r="AU48" i="14"/>
  <c r="AS48" i="14"/>
  <c r="AQ48" i="14"/>
  <c r="AO48" i="14"/>
  <c r="AM48" i="14"/>
  <c r="AK48" i="14"/>
  <c r="AI48" i="14"/>
  <c r="AG48" i="14"/>
  <c r="AE48" i="14"/>
  <c r="BA47" i="14"/>
  <c r="AY47" i="14"/>
  <c r="AW47" i="14"/>
  <c r="AU47" i="14"/>
  <c r="AS47" i="14"/>
  <c r="AQ47" i="14"/>
  <c r="AO47" i="14"/>
  <c r="AM47" i="14"/>
  <c r="AK47" i="14"/>
  <c r="AI47" i="14"/>
  <c r="AG47" i="14"/>
  <c r="AE47" i="14"/>
  <c r="BA46" i="14"/>
  <c r="AY46" i="14"/>
  <c r="AW46" i="14"/>
  <c r="AU46" i="14"/>
  <c r="AS46" i="14"/>
  <c r="AQ46" i="14"/>
  <c r="AO46" i="14"/>
  <c r="AM46" i="14"/>
  <c r="AK46" i="14"/>
  <c r="AI46" i="14"/>
  <c r="AG46" i="14"/>
  <c r="AE46" i="14"/>
  <c r="BA45" i="14"/>
  <c r="AY45" i="14"/>
  <c r="AW45" i="14"/>
  <c r="AU45" i="14"/>
  <c r="AS45" i="14"/>
  <c r="AQ45" i="14"/>
  <c r="AO45" i="14"/>
  <c r="AM45" i="14"/>
  <c r="AK45" i="14"/>
  <c r="AI45" i="14"/>
  <c r="AG45" i="14"/>
  <c r="AE45" i="14"/>
  <c r="BA44" i="14"/>
  <c r="AY44" i="14"/>
  <c r="AW44" i="14"/>
  <c r="AU44" i="14"/>
  <c r="AS44" i="14"/>
  <c r="AQ44" i="14"/>
  <c r="AO44" i="14"/>
  <c r="AM44" i="14"/>
  <c r="AK44" i="14"/>
  <c r="AI44" i="14"/>
  <c r="AG44" i="14"/>
  <c r="AE44" i="14"/>
  <c r="BA35" i="14"/>
  <c r="AY35" i="14"/>
  <c r="AW35" i="14"/>
  <c r="AU35" i="14"/>
  <c r="AS35" i="14"/>
  <c r="AQ35" i="14"/>
  <c r="AO35" i="14"/>
  <c r="AM35" i="14"/>
  <c r="AK35" i="14"/>
  <c r="AI35" i="14"/>
  <c r="AG35" i="14"/>
  <c r="AE35" i="14"/>
  <c r="BA34" i="14"/>
  <c r="AY34" i="14"/>
  <c r="AW34" i="14"/>
  <c r="AU34" i="14"/>
  <c r="AS34" i="14"/>
  <c r="AQ34" i="14"/>
  <c r="AO34" i="14"/>
  <c r="AM34" i="14"/>
  <c r="AK34" i="14"/>
  <c r="AI34" i="14"/>
  <c r="AG34" i="14"/>
  <c r="AE34" i="14"/>
  <c r="BA33" i="14"/>
  <c r="AY33" i="14"/>
  <c r="AW33" i="14"/>
  <c r="AU33" i="14"/>
  <c r="AS33" i="14"/>
  <c r="AQ33" i="14"/>
  <c r="AO33" i="14"/>
  <c r="AM33" i="14"/>
  <c r="AK33" i="14"/>
  <c r="AI33" i="14"/>
  <c r="AG33" i="14"/>
  <c r="AE33" i="14"/>
  <c r="BA32" i="14"/>
  <c r="AY32" i="14"/>
  <c r="AW32" i="14"/>
  <c r="AU32" i="14"/>
  <c r="AS32" i="14"/>
  <c r="AQ32" i="14"/>
  <c r="AO32" i="14"/>
  <c r="AM32" i="14"/>
  <c r="AK32" i="14"/>
  <c r="AI32" i="14"/>
  <c r="AG32" i="14"/>
  <c r="AE32" i="14"/>
  <c r="BA31" i="14"/>
  <c r="AY31" i="14"/>
  <c r="AW31" i="14"/>
  <c r="AU31" i="14"/>
  <c r="AS31" i="14"/>
  <c r="AQ31" i="14"/>
  <c r="AO31" i="14"/>
  <c r="AM31" i="14"/>
  <c r="AK31" i="14"/>
  <c r="AI31" i="14"/>
  <c r="AG31" i="14"/>
  <c r="AE31" i="14"/>
  <c r="BA30" i="14"/>
  <c r="AY30" i="14"/>
  <c r="AW30" i="14"/>
  <c r="AU30" i="14"/>
  <c r="AS30" i="14"/>
  <c r="AQ30" i="14"/>
  <c r="AO30" i="14"/>
  <c r="AM30" i="14"/>
  <c r="AK30" i="14"/>
  <c r="AI30" i="14"/>
  <c r="AG30" i="14"/>
  <c r="AE30" i="14"/>
  <c r="BA28" i="14"/>
  <c r="AY28" i="14"/>
  <c r="AW28" i="14"/>
  <c r="AU28" i="14"/>
  <c r="AS28" i="14"/>
  <c r="AQ28" i="14"/>
  <c r="AO28" i="14"/>
  <c r="AM28" i="14"/>
  <c r="AK28" i="14"/>
  <c r="AI28" i="14"/>
  <c r="AG28" i="14"/>
  <c r="AE28" i="14"/>
  <c r="BA27" i="14"/>
  <c r="AY27" i="14"/>
  <c r="AW27" i="14"/>
  <c r="AU27" i="14"/>
  <c r="AS27" i="14"/>
  <c r="AQ27" i="14"/>
  <c r="AO27" i="14"/>
  <c r="AM27" i="14"/>
  <c r="AK27" i="14"/>
  <c r="AI27" i="14"/>
  <c r="AG27" i="14"/>
  <c r="AE27" i="14"/>
  <c r="BA26" i="14"/>
  <c r="AY26" i="14"/>
  <c r="AW26" i="14"/>
  <c r="AU26" i="14"/>
  <c r="AS26" i="14"/>
  <c r="AQ26" i="14"/>
  <c r="AO26" i="14"/>
  <c r="AM26" i="14"/>
  <c r="AK26" i="14"/>
  <c r="AI26" i="14"/>
  <c r="AG26" i="14"/>
  <c r="AE26" i="14"/>
  <c r="BA25" i="14"/>
  <c r="AY25" i="14"/>
  <c r="AW25" i="14"/>
  <c r="AU25" i="14"/>
  <c r="AS25" i="14"/>
  <c r="AQ25" i="14"/>
  <c r="AO25" i="14"/>
  <c r="AM25" i="14"/>
  <c r="AK25" i="14"/>
  <c r="AI25" i="14"/>
  <c r="AG25" i="14"/>
  <c r="AE25" i="14"/>
  <c r="BA24" i="14"/>
  <c r="AY24" i="14"/>
  <c r="AW24" i="14"/>
  <c r="AU24" i="14"/>
  <c r="AS24" i="14"/>
  <c r="AQ24" i="14"/>
  <c r="AO24" i="14"/>
  <c r="AM24" i="14"/>
  <c r="AK24" i="14"/>
  <c r="AI24" i="14"/>
  <c r="AG24" i="14"/>
  <c r="AE24" i="14"/>
  <c r="BA23" i="14"/>
  <c r="AY23" i="14"/>
  <c r="AW23" i="14"/>
  <c r="AU23" i="14"/>
  <c r="AS23" i="14"/>
  <c r="AQ23" i="14"/>
  <c r="AO23" i="14"/>
  <c r="AM23" i="14"/>
  <c r="AK23" i="14"/>
  <c r="AI23" i="14"/>
  <c r="AG23" i="14"/>
  <c r="AE23" i="14"/>
  <c r="BA21" i="14"/>
  <c r="AY21" i="14"/>
  <c r="AW21" i="14"/>
  <c r="AU21" i="14"/>
  <c r="AS21" i="14"/>
  <c r="AQ21" i="14"/>
  <c r="AO21" i="14"/>
  <c r="AM21" i="14"/>
  <c r="AK21" i="14"/>
  <c r="AI21" i="14"/>
  <c r="AG21" i="14"/>
  <c r="AE21" i="14"/>
  <c r="BA20" i="14"/>
  <c r="AY20" i="14"/>
  <c r="AW20" i="14"/>
  <c r="AU20" i="14"/>
  <c r="AS20" i="14"/>
  <c r="AQ20" i="14"/>
  <c r="AO20" i="14"/>
  <c r="AM20" i="14"/>
  <c r="AK20" i="14"/>
  <c r="AI20" i="14"/>
  <c r="AG20" i="14"/>
  <c r="AE20" i="14"/>
  <c r="BA19" i="14"/>
  <c r="AY19" i="14"/>
  <c r="AW19" i="14"/>
  <c r="AU19" i="14"/>
  <c r="AS19" i="14"/>
  <c r="AQ19" i="14"/>
  <c r="AO19" i="14"/>
  <c r="AM19" i="14"/>
  <c r="AK19" i="14"/>
  <c r="AI19" i="14"/>
  <c r="AG19" i="14"/>
  <c r="AE19" i="14"/>
  <c r="BA18" i="14"/>
  <c r="AY18" i="14"/>
  <c r="AW18" i="14"/>
  <c r="AU18" i="14"/>
  <c r="AS18" i="14"/>
  <c r="AQ18" i="14"/>
  <c r="AO18" i="14"/>
  <c r="AM18" i="14"/>
  <c r="AK18" i="14"/>
  <c r="AI18" i="14"/>
  <c r="AG18" i="14"/>
  <c r="AE18" i="14"/>
  <c r="BA17" i="14"/>
  <c r="AY17" i="14"/>
  <c r="AW17" i="14"/>
  <c r="AU17" i="14"/>
  <c r="AS17" i="14"/>
  <c r="AQ17" i="14"/>
  <c r="AO17" i="14"/>
  <c r="AM17" i="14"/>
  <c r="AK17" i="14"/>
  <c r="AI17" i="14"/>
  <c r="AG17" i="14"/>
  <c r="AE17" i="14"/>
  <c r="BA16" i="14"/>
  <c r="AY16" i="14"/>
  <c r="AW16" i="14"/>
  <c r="AU16" i="14"/>
  <c r="AS16" i="14"/>
  <c r="AQ16" i="14"/>
  <c r="AO16" i="14"/>
  <c r="AM16" i="14"/>
  <c r="AK16" i="14"/>
  <c r="AI16" i="14"/>
  <c r="AG16" i="14"/>
  <c r="AE16" i="14"/>
  <c r="BA14" i="14"/>
  <c r="AY14" i="14"/>
  <c r="AW14" i="14"/>
  <c r="AU14" i="14"/>
  <c r="AS14" i="14"/>
  <c r="AQ14" i="14"/>
  <c r="AO14" i="14"/>
  <c r="AM14" i="14"/>
  <c r="AK14" i="14"/>
  <c r="AI14" i="14"/>
  <c r="AG14" i="14"/>
  <c r="AE14" i="14"/>
  <c r="BA13" i="14"/>
  <c r="AY13" i="14"/>
  <c r="AW13" i="14"/>
  <c r="AU13" i="14"/>
  <c r="AS13" i="14"/>
  <c r="AQ13" i="14"/>
  <c r="AO13" i="14"/>
  <c r="AM13" i="14"/>
  <c r="AK13" i="14"/>
  <c r="AI13" i="14"/>
  <c r="AG13" i="14"/>
  <c r="AE13" i="14"/>
  <c r="BA12" i="14"/>
  <c r="AY12" i="14"/>
  <c r="AW12" i="14"/>
  <c r="AU12" i="14"/>
  <c r="AS12" i="14"/>
  <c r="AQ12" i="14"/>
  <c r="AO12" i="14"/>
  <c r="AM12" i="14"/>
  <c r="AK12" i="14"/>
  <c r="AI12" i="14"/>
  <c r="AG12" i="14"/>
  <c r="AE12" i="14"/>
  <c r="BA11" i="14"/>
  <c r="AY11" i="14"/>
  <c r="AW11" i="14"/>
  <c r="AU11" i="14"/>
  <c r="AS11" i="14"/>
  <c r="AQ11" i="14"/>
  <c r="AO11" i="14"/>
  <c r="AM11" i="14"/>
  <c r="AK11" i="14"/>
  <c r="AI11" i="14"/>
  <c r="AG11" i="14"/>
  <c r="AE11" i="14"/>
  <c r="BA10" i="14"/>
  <c r="AY10" i="14"/>
  <c r="AW10" i="14"/>
  <c r="AU10" i="14"/>
  <c r="AS10" i="14"/>
  <c r="AQ10" i="14"/>
  <c r="AO10" i="14"/>
  <c r="AM10" i="14"/>
  <c r="AK10" i="14"/>
  <c r="AI10" i="14"/>
  <c r="AG10" i="14"/>
  <c r="AE10" i="14"/>
  <c r="BA9" i="14"/>
  <c r="AY9" i="14"/>
  <c r="AW9" i="14"/>
  <c r="AU9" i="14"/>
  <c r="AS9" i="14"/>
  <c r="AQ9" i="14"/>
  <c r="AO9" i="14"/>
  <c r="AM9" i="14"/>
  <c r="AK9" i="14"/>
  <c r="AI9" i="14"/>
  <c r="AG9" i="14"/>
  <c r="AE9" i="14"/>
  <c r="BA7" i="14"/>
  <c r="AY7" i="14"/>
  <c r="AW7" i="14"/>
  <c r="AU7" i="14"/>
  <c r="AS7" i="14"/>
  <c r="AQ7" i="14"/>
  <c r="AO7" i="14"/>
  <c r="AM7" i="14"/>
  <c r="AK7" i="14"/>
  <c r="AI7" i="14"/>
  <c r="AG7" i="14"/>
  <c r="AE7" i="14"/>
  <c r="BA6" i="14"/>
  <c r="AY6" i="14"/>
  <c r="AW6" i="14"/>
  <c r="AU6" i="14"/>
  <c r="AS6" i="14"/>
  <c r="AQ6" i="14"/>
  <c r="AO6" i="14"/>
  <c r="AM6" i="14"/>
  <c r="AK6" i="14"/>
  <c r="AI6" i="14"/>
  <c r="AG6" i="14"/>
  <c r="AE6" i="14"/>
  <c r="BA5" i="14"/>
  <c r="AY5" i="14"/>
  <c r="AW5" i="14"/>
  <c r="AU5" i="14"/>
  <c r="AS5" i="14"/>
  <c r="AQ5" i="14"/>
  <c r="AO5" i="14"/>
  <c r="AM5" i="14"/>
  <c r="AK5" i="14"/>
  <c r="AI5" i="14"/>
  <c r="AG5" i="14"/>
  <c r="AE5" i="14"/>
  <c r="BA4" i="14"/>
  <c r="AY4" i="14"/>
  <c r="AW4" i="14"/>
  <c r="AU4" i="14"/>
  <c r="AS4" i="14"/>
  <c r="AQ4" i="14"/>
  <c r="AO4" i="14"/>
  <c r="AM4" i="14"/>
  <c r="AK4" i="14"/>
  <c r="AI4" i="14"/>
  <c r="AG4" i="14"/>
  <c r="AE4" i="14"/>
  <c r="BA3" i="14"/>
  <c r="AY3" i="14"/>
  <c r="AW3" i="14"/>
  <c r="AU3" i="14"/>
  <c r="AS3" i="14"/>
  <c r="AQ3" i="14"/>
  <c r="AO3" i="14"/>
  <c r="AM3" i="14"/>
  <c r="AK3" i="14"/>
  <c r="AI3" i="14"/>
  <c r="AG3" i="14"/>
  <c r="AE3" i="14"/>
  <c r="BA2" i="14"/>
  <c r="AY2" i="14"/>
  <c r="AW2" i="14"/>
  <c r="AU2" i="14"/>
  <c r="AS2" i="14"/>
  <c r="AQ2" i="14"/>
  <c r="AO2" i="14"/>
  <c r="AM2" i="14"/>
  <c r="AK2" i="14"/>
  <c r="AI2" i="14"/>
  <c r="AG2" i="14"/>
  <c r="BP150" i="1"/>
  <c r="BO150" i="1"/>
  <c r="BN150" i="1"/>
  <c r="BM150" i="1"/>
  <c r="BL150" i="1"/>
  <c r="AF31" i="16"/>
  <c r="AD31" i="16"/>
  <c r="AF30" i="16"/>
  <c r="AD30" i="16"/>
  <c r="AF29" i="16"/>
  <c r="AD29" i="16"/>
  <c r="AF28" i="16"/>
  <c r="AD28" i="16"/>
  <c r="AF27" i="16"/>
  <c r="AD27" i="16"/>
  <c r="AF26" i="16"/>
  <c r="AD26" i="16"/>
  <c r="AF25" i="16"/>
  <c r="AD25" i="16"/>
  <c r="AF24" i="16"/>
  <c r="AD24" i="16"/>
  <c r="AF23" i="16"/>
  <c r="AD23" i="16"/>
  <c r="AF22" i="16"/>
  <c r="AD22" i="16"/>
  <c r="AF21" i="16"/>
  <c r="AD21" i="16"/>
  <c r="AF20" i="16"/>
  <c r="AD20" i="16"/>
  <c r="AF19" i="16"/>
  <c r="AD19" i="16"/>
  <c r="AF18" i="16"/>
  <c r="AD18" i="16"/>
  <c r="AF17" i="16"/>
  <c r="AD17" i="16"/>
  <c r="AF16" i="16"/>
  <c r="AD16" i="16"/>
  <c r="AF15" i="16"/>
  <c r="AD15" i="16"/>
  <c r="AF14" i="16"/>
  <c r="AD14" i="16"/>
  <c r="AF13" i="16"/>
  <c r="AD13" i="16"/>
  <c r="AF12" i="16"/>
  <c r="AD12" i="16"/>
  <c r="AF11" i="16"/>
  <c r="AD11" i="16"/>
  <c r="AF10" i="16"/>
  <c r="AD10" i="16"/>
  <c r="AF9" i="16"/>
  <c r="AD9" i="16"/>
  <c r="AF8" i="16"/>
  <c r="AD8" i="16"/>
  <c r="AF7" i="16"/>
  <c r="AD7" i="16"/>
  <c r="AF6" i="16"/>
  <c r="AD6" i="16"/>
  <c r="AF5" i="16"/>
  <c r="AD5" i="16"/>
  <c r="AF4" i="16"/>
  <c r="AD4" i="16"/>
  <c r="AF3" i="16"/>
  <c r="AD3" i="16"/>
  <c r="AF2" i="16"/>
  <c r="AD2" i="16"/>
  <c r="U25" i="16"/>
  <c r="S25" i="16"/>
  <c r="U24" i="16"/>
  <c r="S24" i="16"/>
  <c r="U23" i="16"/>
  <c r="S23" i="16"/>
  <c r="U22" i="16"/>
  <c r="S22" i="16"/>
  <c r="U21" i="16"/>
  <c r="S21" i="16"/>
  <c r="U20" i="16"/>
  <c r="S20" i="16"/>
  <c r="U19" i="16"/>
  <c r="S19" i="16"/>
  <c r="U18" i="16"/>
  <c r="S18" i="16"/>
  <c r="U17" i="16"/>
  <c r="S17" i="16"/>
  <c r="U16" i="16"/>
  <c r="S16" i="16"/>
  <c r="U15" i="16"/>
  <c r="S15" i="16"/>
  <c r="U14" i="16"/>
  <c r="S14" i="16"/>
  <c r="U13" i="16"/>
  <c r="S13" i="16"/>
  <c r="U12" i="16"/>
  <c r="S12" i="16"/>
  <c r="U11" i="16"/>
  <c r="S11" i="16"/>
  <c r="U10" i="16"/>
  <c r="S10" i="16"/>
  <c r="U9" i="16"/>
  <c r="S9" i="16"/>
  <c r="U8" i="16"/>
  <c r="S8" i="16"/>
  <c r="U7" i="16"/>
  <c r="S7" i="16"/>
  <c r="U6" i="16"/>
  <c r="S6" i="16"/>
  <c r="U5" i="16"/>
  <c r="S5" i="16"/>
  <c r="U4" i="16"/>
  <c r="S4" i="16"/>
  <c r="U3" i="16"/>
  <c r="S3" i="16"/>
  <c r="U2" i="16"/>
  <c r="S2" i="16"/>
  <c r="BI150" i="1"/>
  <c r="BH150" i="1"/>
  <c r="BG150" i="1"/>
  <c r="BF150" i="1"/>
  <c r="BE150" i="1"/>
  <c r="BD150" i="1"/>
  <c r="BC150" i="1"/>
  <c r="BG4" i="14" l="1"/>
  <c r="BH20" i="15"/>
  <c r="BE5" i="15"/>
  <c r="BO11" i="15"/>
  <c r="BI2" i="15"/>
  <c r="BF5" i="15"/>
  <c r="BM5" i="14"/>
  <c r="BN16" i="14"/>
  <c r="BF6" i="15"/>
  <c r="BC13" i="15"/>
  <c r="BD13" i="15"/>
  <c r="BD20" i="15"/>
  <c r="BD22" i="15"/>
  <c r="BD29" i="15" s="1"/>
  <c r="BD32" i="15" s="1"/>
  <c r="BG18" i="15"/>
  <c r="BG16" i="15"/>
  <c r="BO4" i="15"/>
  <c r="BU4" i="14"/>
  <c r="BN4" i="15"/>
  <c r="BT4" i="14"/>
  <c r="BM4" i="15"/>
  <c r="BP4" i="15"/>
  <c r="BS4" i="14"/>
  <c r="BI4" i="15"/>
  <c r="BH4" i="15"/>
  <c r="BD4" i="15"/>
  <c r="BE4" i="15"/>
  <c r="BM12" i="15"/>
  <c r="BO12" i="15"/>
  <c r="BP12" i="15"/>
  <c r="BN12" i="15"/>
  <c r="BD2" i="15"/>
  <c r="BD6" i="15"/>
  <c r="BC20" i="15"/>
  <c r="BC19" i="15"/>
  <c r="BG19" i="15"/>
  <c r="BE15" i="15"/>
  <c r="BE13" i="15"/>
  <c r="BH2" i="15"/>
  <c r="BC22" i="15"/>
  <c r="BC29" i="15" s="1"/>
  <c r="BG22" i="15"/>
  <c r="BG29" i="15" s="1"/>
  <c r="BG30" i="15" s="1"/>
  <c r="BO9" i="15"/>
  <c r="BM9" i="15"/>
  <c r="BP9" i="15"/>
  <c r="BN9" i="15"/>
  <c r="BM13" i="15"/>
  <c r="BO13" i="15"/>
  <c r="BF13" i="15"/>
  <c r="BG13" i="15"/>
  <c r="BP13" i="15"/>
  <c r="BU16" i="14"/>
  <c r="BT16" i="14"/>
  <c r="BO16" i="15"/>
  <c r="BP16" i="15"/>
  <c r="BU19" i="14"/>
  <c r="BT19" i="14"/>
  <c r="BO19" i="15"/>
  <c r="BP19" i="15"/>
  <c r="BU20" i="14"/>
  <c r="BT20" i="14"/>
  <c r="BP20" i="15"/>
  <c r="BO20" i="15"/>
  <c r="BF4" i="15"/>
  <c r="BH13" i="15"/>
  <c r="BC16" i="15"/>
  <c r="BH22" i="15"/>
  <c r="BH29" i="15" s="1"/>
  <c r="BH30" i="15" s="1"/>
  <c r="BN13" i="15"/>
  <c r="BN11" i="15"/>
  <c r="BP11" i="15"/>
  <c r="BM11" i="15"/>
  <c r="BT18" i="14"/>
  <c r="BU18" i="14"/>
  <c r="BP18" i="15"/>
  <c r="BO18" i="15"/>
  <c r="BE2" i="15"/>
  <c r="BG4" i="15"/>
  <c r="BI13" i="15"/>
  <c r="BC18" i="15"/>
  <c r="BG20" i="15"/>
  <c r="BM18" i="15"/>
  <c r="BO2" i="15"/>
  <c r="BS2" i="14"/>
  <c r="BN2" i="15"/>
  <c r="BT2" i="14"/>
  <c r="BM2" i="15"/>
  <c r="BU2" i="14"/>
  <c r="BP2" i="15"/>
  <c r="BO5" i="15"/>
  <c r="BT5" i="14"/>
  <c r="BN5" i="15"/>
  <c r="BM5" i="15"/>
  <c r="BU5" i="14"/>
  <c r="BS5" i="14"/>
  <c r="BP5" i="15"/>
  <c r="BG5" i="15"/>
  <c r="BO6" i="15"/>
  <c r="BN6" i="15"/>
  <c r="BU6" i="14"/>
  <c r="BS6" i="14"/>
  <c r="BM6" i="15"/>
  <c r="BP6" i="15"/>
  <c r="BT6" i="14"/>
  <c r="BI6" i="15"/>
  <c r="BE6" i="15"/>
  <c r="BI20" i="15"/>
  <c r="BI19" i="15"/>
  <c r="BI18" i="15"/>
  <c r="BI16" i="15"/>
  <c r="BH11" i="15"/>
  <c r="BG2" i="15"/>
  <c r="BD5" i="15"/>
  <c r="BI5" i="15"/>
  <c r="BH6" i="15"/>
  <c r="BM19" i="15"/>
  <c r="BM22" i="15"/>
  <c r="BM29" i="15" s="1"/>
  <c r="BM16" i="15"/>
  <c r="BM20" i="15"/>
  <c r="BF2" i="15"/>
  <c r="BH5" i="15"/>
  <c r="BG6" i="15"/>
  <c r="BF20" i="15"/>
  <c r="BF22" i="15"/>
  <c r="BF29" i="15" s="1"/>
  <c r="BF33" i="15" s="1"/>
  <c r="BI22" i="15"/>
  <c r="BI29" i="15" s="1"/>
  <c r="BS16" i="14"/>
  <c r="BS18" i="14"/>
  <c r="BS19" i="14"/>
  <c r="BS20" i="14"/>
  <c r="BP29" i="15"/>
  <c r="BP27" i="15"/>
  <c r="BP26" i="15"/>
  <c r="BP25" i="15"/>
  <c r="BP23" i="15"/>
  <c r="BO29" i="15"/>
  <c r="BO27" i="15"/>
  <c r="BO23" i="15"/>
  <c r="BO26" i="15"/>
  <c r="BO25" i="15"/>
  <c r="BN22" i="15"/>
  <c r="BN19" i="15"/>
  <c r="BN16" i="15"/>
  <c r="BN18" i="15"/>
  <c r="BN20" i="15"/>
  <c r="BM26" i="15"/>
  <c r="BC27" i="15"/>
  <c r="BT26" i="14"/>
  <c r="BT25" i="14"/>
  <c r="BC25" i="15"/>
  <c r="BD11" i="15"/>
  <c r="BH12" i="15"/>
  <c r="BE11" i="15"/>
  <c r="BD12" i="15"/>
  <c r="BG9" i="15"/>
  <c r="BH9" i="15"/>
  <c r="BI11" i="15"/>
  <c r="BC9" i="15"/>
  <c r="BE12" i="15"/>
  <c r="BD9" i="15"/>
  <c r="BS11" i="14"/>
  <c r="BU11" i="14"/>
  <c r="BT11" i="14"/>
  <c r="BF9" i="15"/>
  <c r="BC11" i="15"/>
  <c r="BG11" i="15"/>
  <c r="BG12" i="15"/>
  <c r="BS12" i="14"/>
  <c r="BU12" i="14"/>
  <c r="BT12" i="14"/>
  <c r="BE9" i="15"/>
  <c r="BI9" i="15"/>
  <c r="BF11" i="15"/>
  <c r="BC12" i="15"/>
  <c r="BI12" i="15"/>
  <c r="BF12" i="15"/>
  <c r="BT23" i="14"/>
  <c r="BT27" i="14"/>
  <c r="BU13" i="14"/>
  <c r="BS13" i="14"/>
  <c r="BS9" i="14"/>
  <c r="BT13" i="14"/>
  <c r="BU9" i="14"/>
  <c r="BT9" i="14"/>
  <c r="BF97" i="14"/>
  <c r="BF99" i="14"/>
  <c r="BF106" i="14" s="1"/>
  <c r="BF107" i="14" s="1"/>
  <c r="BC85" i="14"/>
  <c r="BC92" i="14" s="1"/>
  <c r="BC95" i="14" s="1"/>
  <c r="BC83" i="14"/>
  <c r="BD83" i="14"/>
  <c r="BD85" i="14"/>
  <c r="BD92" i="14" s="1"/>
  <c r="BD93" i="14" s="1"/>
  <c r="BG85" i="14"/>
  <c r="BG92" i="14" s="1"/>
  <c r="BG95" i="14" s="1"/>
  <c r="BG83" i="14"/>
  <c r="BC12" i="14"/>
  <c r="BG26" i="14"/>
  <c r="BC33" i="14"/>
  <c r="BC82" i="14"/>
  <c r="BN2" i="14"/>
  <c r="BE85" i="14"/>
  <c r="BE92" i="14" s="1"/>
  <c r="BE99" i="14" s="1"/>
  <c r="BE83" i="14"/>
  <c r="BL113" i="14"/>
  <c r="BL120" i="14" s="1"/>
  <c r="BL127" i="14" s="1"/>
  <c r="BL134" i="14" s="1"/>
  <c r="BL141" i="14" s="1"/>
  <c r="BL148" i="14" s="1"/>
  <c r="BL111" i="14"/>
  <c r="BN19" i="14"/>
  <c r="BN18" i="14"/>
  <c r="BN22" i="14"/>
  <c r="BN29" i="14" s="1"/>
  <c r="BN43" i="14" s="1"/>
  <c r="BN50" i="14" s="1"/>
  <c r="BN57" i="14" s="1"/>
  <c r="BN64" i="14" s="1"/>
  <c r="BN71" i="14" s="1"/>
  <c r="BN78" i="14" s="1"/>
  <c r="BN79" i="14" s="1"/>
  <c r="BG5" i="14"/>
  <c r="BG47" i="14"/>
  <c r="BN5" i="14"/>
  <c r="BN6" i="14"/>
  <c r="BD19" i="14"/>
  <c r="BE27" i="14"/>
  <c r="BD75" i="14"/>
  <c r="BN4" i="14"/>
  <c r="BC54" i="14"/>
  <c r="BF27" i="14"/>
  <c r="BD90" i="14"/>
  <c r="BO109" i="14"/>
  <c r="BT29" i="14"/>
  <c r="BT32" i="14" s="1"/>
  <c r="BS22" i="14"/>
  <c r="BS27" i="14" s="1"/>
  <c r="BU22" i="14"/>
  <c r="BU25" i="14" s="1"/>
  <c r="BF74" i="14"/>
  <c r="BF76" i="14"/>
  <c r="BN61" i="14"/>
  <c r="BF62" i="14"/>
  <c r="BE48" i="14"/>
  <c r="BG34" i="14"/>
  <c r="BH26" i="15"/>
  <c r="BC26" i="15"/>
  <c r="BC23" i="15"/>
  <c r="BD23" i="15"/>
  <c r="BN13" i="14"/>
  <c r="BG69" i="14"/>
  <c r="BM90" i="14"/>
  <c r="BF90" i="14"/>
  <c r="BE90" i="14"/>
  <c r="BC33" i="15"/>
  <c r="BC32" i="15"/>
  <c r="BC55" i="14"/>
  <c r="BC48" i="14"/>
  <c r="BC30" i="15"/>
  <c r="BC76" i="14"/>
  <c r="BD76" i="14"/>
  <c r="BG76" i="14"/>
  <c r="BE76" i="14"/>
  <c r="BC69" i="14"/>
  <c r="BE69" i="14"/>
  <c r="BD69" i="14"/>
  <c r="BF69" i="14"/>
  <c r="BE60" i="14"/>
  <c r="BD62" i="14"/>
  <c r="BE62" i="14"/>
  <c r="BC62" i="14"/>
  <c r="BG62" i="14"/>
  <c r="BG55" i="14"/>
  <c r="BE55" i="14"/>
  <c r="BD55" i="14"/>
  <c r="BG48" i="14"/>
  <c r="BD48" i="14"/>
  <c r="BD27" i="14"/>
  <c r="BC27" i="14"/>
  <c r="BG27" i="14"/>
  <c r="BD30" i="15"/>
  <c r="BH33" i="15"/>
  <c r="BI25" i="15"/>
  <c r="BF25" i="15"/>
  <c r="BD16" i="15"/>
  <c r="BH16" i="15"/>
  <c r="BD18" i="15"/>
  <c r="BH18" i="15"/>
  <c r="BD19" i="15"/>
  <c r="BH19" i="15"/>
  <c r="BF16" i="15"/>
  <c r="BF18" i="15"/>
  <c r="BF19" i="15"/>
  <c r="BC4" i="15"/>
  <c r="BC6" i="15"/>
  <c r="BC2" i="15"/>
  <c r="BC5" i="15"/>
  <c r="BG81" i="14"/>
  <c r="BE82" i="14"/>
  <c r="BF82" i="14"/>
  <c r="BG82" i="14"/>
  <c r="BO82" i="14"/>
  <c r="BN75" i="14"/>
  <c r="BF58" i="14"/>
  <c r="BF60" i="14"/>
  <c r="BE61" i="14"/>
  <c r="BL60" i="14"/>
  <c r="BC61" i="14"/>
  <c r="BG61" i="14"/>
  <c r="BC58" i="14"/>
  <c r="BG58" i="14"/>
  <c r="BF61" i="14"/>
  <c r="BG51" i="14"/>
  <c r="BE53" i="14"/>
  <c r="BF54" i="14"/>
  <c r="BC53" i="14"/>
  <c r="BN54" i="14"/>
  <c r="BG53" i="14"/>
  <c r="BE51" i="14"/>
  <c r="BE54" i="14"/>
  <c r="BC51" i="14"/>
  <c r="BG54" i="14"/>
  <c r="BE44" i="14"/>
  <c r="BC46" i="14"/>
  <c r="BE47" i="14"/>
  <c r="BM47" i="14"/>
  <c r="BF47" i="14"/>
  <c r="BE46" i="14"/>
  <c r="BC44" i="14"/>
  <c r="BG46" i="14"/>
  <c r="BC47" i="14"/>
  <c r="BE25" i="14"/>
  <c r="BN9" i="14"/>
  <c r="BN11" i="14"/>
  <c r="BF88" i="14"/>
  <c r="BG88" i="14"/>
  <c r="BD89" i="14"/>
  <c r="BG89" i="14"/>
  <c r="BF89" i="14"/>
  <c r="BE96" i="14"/>
  <c r="BF95" i="14"/>
  <c r="BD95" i="14"/>
  <c r="BC96" i="14"/>
  <c r="BF96" i="14"/>
  <c r="BE103" i="14"/>
  <c r="BE102" i="14"/>
  <c r="BM103" i="14"/>
  <c r="BE100" i="14"/>
  <c r="BF103" i="14"/>
  <c r="BK72" i="14"/>
  <c r="BF75" i="14"/>
  <c r="BC75" i="14"/>
  <c r="BG75" i="14"/>
  <c r="BG79" i="14"/>
  <c r="BC81" i="14"/>
  <c r="BC79" i="14"/>
  <c r="BE81" i="14"/>
  <c r="BE79" i="14"/>
  <c r="BD72" i="14"/>
  <c r="BG74" i="14"/>
  <c r="BC74" i="14"/>
  <c r="BO72" i="14"/>
  <c r="BD74" i="14"/>
  <c r="BL72" i="14"/>
  <c r="BM72" i="14"/>
  <c r="BG67" i="14"/>
  <c r="BD65" i="14"/>
  <c r="BC67" i="14"/>
  <c r="BD68" i="14"/>
  <c r="BO65" i="14"/>
  <c r="BF68" i="14"/>
  <c r="BD67" i="14"/>
  <c r="BM68" i="14"/>
  <c r="BC68" i="14"/>
  <c r="BG68" i="14"/>
  <c r="BF67" i="14"/>
  <c r="BN67" i="14"/>
  <c r="BE33" i="14"/>
  <c r="BF23" i="14"/>
  <c r="BF26" i="14"/>
  <c r="BC23" i="14"/>
  <c r="BF25" i="14"/>
  <c r="BE26" i="14"/>
  <c r="BC26" i="14"/>
  <c r="BG23" i="14"/>
  <c r="BL104" i="14"/>
  <c r="BM89" i="14"/>
  <c r="BN74" i="14"/>
  <c r="BN48" i="14"/>
  <c r="BL26" i="14"/>
  <c r="BN25" i="14"/>
  <c r="BN20" i="14"/>
  <c r="BN12" i="14"/>
  <c r="BD34" i="14"/>
  <c r="BC30" i="14"/>
  <c r="BE32" i="14"/>
  <c r="BG33" i="14"/>
  <c r="BL33" i="14"/>
  <c r="BE30" i="14"/>
  <c r="BG32" i="14"/>
  <c r="BC34" i="14"/>
  <c r="BN33" i="14"/>
  <c r="BF33" i="14"/>
  <c r="BG30" i="14"/>
  <c r="BE34" i="14"/>
  <c r="BC32" i="14"/>
  <c r="BF109" i="14"/>
  <c r="BF111" i="14"/>
  <c r="BF100" i="14"/>
  <c r="BG93" i="14"/>
  <c r="BE95" i="14"/>
  <c r="BE97" i="14"/>
  <c r="BE93" i="14"/>
  <c r="BF93" i="14"/>
  <c r="BE86" i="14"/>
  <c r="BE89" i="14"/>
  <c r="BG86" i="14"/>
  <c r="BE88" i="14"/>
  <c r="BF86" i="14"/>
  <c r="BD79" i="14"/>
  <c r="BF81" i="14"/>
  <c r="BD82" i="14"/>
  <c r="BF83" i="14"/>
  <c r="BF79" i="14"/>
  <c r="BD81" i="14"/>
  <c r="BE72" i="14"/>
  <c r="BE75" i="14"/>
  <c r="BC72" i="14"/>
  <c r="BG72" i="14"/>
  <c r="BE74" i="14"/>
  <c r="BF72" i="14"/>
  <c r="BE65" i="14"/>
  <c r="BE68" i="14"/>
  <c r="BC65" i="14"/>
  <c r="BG65" i="14"/>
  <c r="BE67" i="14"/>
  <c r="BF65" i="14"/>
  <c r="BD58" i="14"/>
  <c r="BD61" i="14"/>
  <c r="BE58" i="14"/>
  <c r="BC60" i="14"/>
  <c r="BG60" i="14"/>
  <c r="BD60" i="14"/>
  <c r="BD51" i="14"/>
  <c r="BF53" i="14"/>
  <c r="BD54" i="14"/>
  <c r="BF55" i="14"/>
  <c r="BF51" i="14"/>
  <c r="BD53" i="14"/>
  <c r="BG44" i="14"/>
  <c r="BD44" i="14"/>
  <c r="BF46" i="14"/>
  <c r="BD47" i="14"/>
  <c r="BF48" i="14"/>
  <c r="BF44" i="14"/>
  <c r="BD46" i="14"/>
  <c r="BD30" i="14"/>
  <c r="BF32" i="14"/>
  <c r="BD33" i="14"/>
  <c r="BF34" i="14"/>
  <c r="BF30" i="14"/>
  <c r="BD32" i="14"/>
  <c r="BD23" i="14"/>
  <c r="BD26" i="14"/>
  <c r="BE23" i="14"/>
  <c r="BC25" i="14"/>
  <c r="BG25" i="14"/>
  <c r="BD25" i="14"/>
  <c r="BM18" i="14"/>
  <c r="BG18" i="14"/>
  <c r="BG20" i="14"/>
  <c r="BG13" i="14"/>
  <c r="BC19" i="14"/>
  <c r="BM19" i="14"/>
  <c r="BL12" i="14"/>
  <c r="BD5" i="14"/>
  <c r="BG12" i="14"/>
  <c r="BM32" i="14"/>
  <c r="BM34" i="14"/>
  <c r="BL54" i="14"/>
  <c r="BO68" i="14"/>
  <c r="BM96" i="14"/>
  <c r="BM104" i="14"/>
  <c r="BK116" i="14"/>
  <c r="BO116" i="14"/>
  <c r="BL116" i="14"/>
  <c r="BO130" i="14"/>
  <c r="BL22" i="1"/>
  <c r="BL5" i="14"/>
  <c r="BD12" i="14"/>
  <c r="BL19" i="14"/>
  <c r="BM46" i="14"/>
  <c r="BL55" i="14"/>
  <c r="BM67" i="14"/>
  <c r="BM82" i="14"/>
  <c r="BL90" i="14"/>
  <c r="BK144" i="14"/>
  <c r="BO144" i="14"/>
  <c r="BM26" i="14"/>
  <c r="BL58" i="14"/>
  <c r="BL61" i="14"/>
  <c r="BO75" i="14"/>
  <c r="BL89" i="14"/>
  <c r="BO89" i="14"/>
  <c r="BK137" i="14"/>
  <c r="BO137" i="14"/>
  <c r="BM4" i="14"/>
  <c r="BC5" i="14"/>
  <c r="BG6" i="14"/>
  <c r="BG11" i="14"/>
  <c r="BM12" i="14"/>
  <c r="BG19" i="14"/>
  <c r="BM27" i="14"/>
  <c r="BM33" i="14"/>
  <c r="BL47" i="14"/>
  <c r="BM53" i="14"/>
  <c r="BO60" i="14"/>
  <c r="BL62" i="14"/>
  <c r="BL103" i="14"/>
  <c r="BO103" i="14"/>
  <c r="BL130" i="14"/>
  <c r="BM13" i="14"/>
  <c r="BM75" i="14"/>
  <c r="BK123" i="14"/>
  <c r="BO123" i="14"/>
  <c r="BK130" i="14"/>
  <c r="BO6" i="14"/>
  <c r="BK6" i="14"/>
  <c r="BF6" i="14"/>
  <c r="BE6" i="14"/>
  <c r="BO9" i="14"/>
  <c r="BE9" i="14"/>
  <c r="BK9" i="14"/>
  <c r="BF9" i="14"/>
  <c r="BC9" i="14"/>
  <c r="BL9" i="14"/>
  <c r="BO20" i="14"/>
  <c r="BE20" i="14"/>
  <c r="BK20" i="14"/>
  <c r="BF20" i="14"/>
  <c r="BO23" i="14"/>
  <c r="BK23" i="14"/>
  <c r="BL23" i="14"/>
  <c r="BO48" i="14"/>
  <c r="BK48" i="14"/>
  <c r="BO51" i="14"/>
  <c r="BK51" i="14"/>
  <c r="BL51" i="14"/>
  <c r="BK110" i="14"/>
  <c r="BO110" i="14"/>
  <c r="BL110" i="14"/>
  <c r="BM110" i="14"/>
  <c r="BD2" i="14"/>
  <c r="BO11" i="14"/>
  <c r="BE11" i="14"/>
  <c r="BK11" i="14"/>
  <c r="BF11" i="14"/>
  <c r="BM9" i="14"/>
  <c r="BD16" i="14"/>
  <c r="BO25" i="14"/>
  <c r="BK25" i="14"/>
  <c r="BM23" i="14"/>
  <c r="BM44" i="14"/>
  <c r="BL132" i="14"/>
  <c r="BK142" i="14"/>
  <c r="BM142" i="14"/>
  <c r="BO142" i="14"/>
  <c r="BG2" i="14"/>
  <c r="BC6" i="14"/>
  <c r="BG9" i="14"/>
  <c r="BC11" i="14"/>
  <c r="BL11" i="14"/>
  <c r="BO12" i="14"/>
  <c r="BE12" i="14"/>
  <c r="BK12" i="14"/>
  <c r="BF12" i="14"/>
  <c r="BC13" i="14"/>
  <c r="BD4" i="14"/>
  <c r="BD6" i="14"/>
  <c r="BM6" i="14"/>
  <c r="BD11" i="14"/>
  <c r="BM11" i="14"/>
  <c r="BD13" i="14"/>
  <c r="BD18" i="14"/>
  <c r="BD20" i="14"/>
  <c r="BM20" i="14"/>
  <c r="BM25" i="14"/>
  <c r="BM48" i="14"/>
  <c r="BO54" i="14"/>
  <c r="BM54" i="14"/>
  <c r="BK54" i="14"/>
  <c r="BO61" i="14"/>
  <c r="BK61" i="14"/>
  <c r="BM61" i="14"/>
  <c r="BK76" i="14"/>
  <c r="BL76" i="14"/>
  <c r="BO76" i="14"/>
  <c r="BM76" i="14"/>
  <c r="BK81" i="14"/>
  <c r="BK79" i="14"/>
  <c r="BL81" i="14"/>
  <c r="BO81" i="14"/>
  <c r="BM79" i="14"/>
  <c r="BM81" i="14"/>
  <c r="BO79" i="14"/>
  <c r="BL93" i="14"/>
  <c r="BE2" i="14"/>
  <c r="BK2" i="14"/>
  <c r="BF2" i="14"/>
  <c r="BO2" i="14"/>
  <c r="BC2" i="14"/>
  <c r="BL2" i="14"/>
  <c r="BO13" i="14"/>
  <c r="BE13" i="14"/>
  <c r="BK13" i="14"/>
  <c r="BF13" i="14"/>
  <c r="BO16" i="14"/>
  <c r="BE16" i="14"/>
  <c r="BK16" i="14"/>
  <c r="BF16" i="14"/>
  <c r="BC16" i="14"/>
  <c r="BL16" i="14"/>
  <c r="BO27" i="14"/>
  <c r="BK27" i="14"/>
  <c r="BO30" i="14"/>
  <c r="BK30" i="14"/>
  <c r="BL30" i="14"/>
  <c r="BO34" i="14"/>
  <c r="BK34" i="14"/>
  <c r="BO44" i="14"/>
  <c r="BK44" i="14"/>
  <c r="BL44" i="14"/>
  <c r="BK69" i="14"/>
  <c r="BL69" i="14"/>
  <c r="BO69" i="14"/>
  <c r="BM69" i="14"/>
  <c r="BK74" i="14"/>
  <c r="BL74" i="14"/>
  <c r="BO74" i="14"/>
  <c r="BM74" i="14"/>
  <c r="BE4" i="14"/>
  <c r="BK4" i="14"/>
  <c r="BF4" i="14"/>
  <c r="BO4" i="14"/>
  <c r="BM2" i="14"/>
  <c r="BD9" i="14"/>
  <c r="BO18" i="14"/>
  <c r="BE18" i="14"/>
  <c r="BK18" i="14"/>
  <c r="BF18" i="14"/>
  <c r="BM16" i="14"/>
  <c r="BO32" i="14"/>
  <c r="BK32" i="14"/>
  <c r="BM30" i="14"/>
  <c r="BO46" i="14"/>
  <c r="BK46" i="14"/>
  <c r="BO53" i="14"/>
  <c r="BK53" i="14"/>
  <c r="BM51" i="14"/>
  <c r="BO97" i="14"/>
  <c r="BM97" i="14"/>
  <c r="BL97" i="14"/>
  <c r="BO95" i="14"/>
  <c r="BK102" i="14"/>
  <c r="BL102" i="14"/>
  <c r="BM100" i="14"/>
  <c r="BM102" i="14"/>
  <c r="BL100" i="14"/>
  <c r="BO102" i="14"/>
  <c r="BK139" i="14"/>
  <c r="BM139" i="14"/>
  <c r="BO139" i="14"/>
  <c r="BC4" i="14"/>
  <c r="BL4" i="14"/>
  <c r="BE5" i="14"/>
  <c r="BK5" i="14"/>
  <c r="BF5" i="14"/>
  <c r="BO5" i="14"/>
  <c r="BL6" i="14"/>
  <c r="BL13" i="14"/>
  <c r="BG16" i="14"/>
  <c r="BC18" i="14"/>
  <c r="BL18" i="14"/>
  <c r="BO19" i="14"/>
  <c r="BE19" i="14"/>
  <c r="BK19" i="14"/>
  <c r="BF19" i="14"/>
  <c r="BC20" i="14"/>
  <c r="BL20" i="14"/>
  <c r="BL25" i="14"/>
  <c r="BO26" i="14"/>
  <c r="BK26" i="14"/>
  <c r="BL27" i="14"/>
  <c r="BL32" i="14"/>
  <c r="BO33" i="14"/>
  <c r="BK33" i="14"/>
  <c r="BL34" i="14"/>
  <c r="BL46" i="14"/>
  <c r="BO47" i="14"/>
  <c r="BK47" i="14"/>
  <c r="BL48" i="14"/>
  <c r="BL53" i="14"/>
  <c r="BO55" i="14"/>
  <c r="BK55" i="14"/>
  <c r="BM55" i="14"/>
  <c r="BO58" i="14"/>
  <c r="BK58" i="14"/>
  <c r="BM58" i="14"/>
  <c r="BO62" i="14"/>
  <c r="BM62" i="14"/>
  <c r="BK62" i="14"/>
  <c r="BL65" i="14"/>
  <c r="BK65" i="14"/>
  <c r="BM65" i="14"/>
  <c r="BK83" i="14"/>
  <c r="BL83" i="14"/>
  <c r="BO83" i="14"/>
  <c r="BM83" i="14"/>
  <c r="BK88" i="14"/>
  <c r="BL88" i="14"/>
  <c r="BM86" i="14"/>
  <c r="BM88" i="14"/>
  <c r="BL86" i="14"/>
  <c r="BO88" i="14"/>
  <c r="BK131" i="14"/>
  <c r="BM131" i="14"/>
  <c r="BO131" i="14"/>
  <c r="BL67" i="14"/>
  <c r="BO67" i="14"/>
  <c r="BK60" i="14"/>
  <c r="BK67" i="14"/>
  <c r="BL79" i="14"/>
  <c r="BL96" i="14"/>
  <c r="BK145" i="14"/>
  <c r="BM145" i="14"/>
  <c r="BO145" i="14"/>
  <c r="BL145" i="14"/>
  <c r="BM60" i="14"/>
  <c r="BK117" i="14"/>
  <c r="BM117" i="14"/>
  <c r="BO117" i="14"/>
  <c r="BK125" i="14"/>
  <c r="BM125" i="14"/>
  <c r="BO125" i="14"/>
  <c r="BK128" i="14"/>
  <c r="BM128" i="14"/>
  <c r="BO128" i="14"/>
  <c r="BL128" i="14"/>
  <c r="BK68" i="14"/>
  <c r="BL68" i="14"/>
  <c r="BK75" i="14"/>
  <c r="BL75" i="14"/>
  <c r="BK82" i="14"/>
  <c r="BL82" i="14"/>
  <c r="BO90" i="14"/>
  <c r="BK95" i="14"/>
  <c r="BL95" i="14"/>
  <c r="BM93" i="14"/>
  <c r="BM95" i="14"/>
  <c r="BO96" i="14"/>
  <c r="BK104" i="14"/>
  <c r="BO104" i="14"/>
  <c r="BK109" i="14"/>
  <c r="BL107" i="14"/>
  <c r="BM109" i="14"/>
  <c r="BL109" i="14"/>
  <c r="BM107" i="14"/>
  <c r="BK111" i="14"/>
  <c r="BM111" i="14"/>
  <c r="BO111" i="14"/>
  <c r="BK114" i="14"/>
  <c r="BM114" i="14"/>
  <c r="BO114" i="14"/>
  <c r="BL138" i="14"/>
  <c r="BK86" i="14"/>
  <c r="BO86" i="14"/>
  <c r="BK90" i="14"/>
  <c r="BK93" i="14"/>
  <c r="BO93" i="14"/>
  <c r="BK97" i="14"/>
  <c r="BK100" i="14"/>
  <c r="BO100" i="14"/>
  <c r="BK118" i="14"/>
  <c r="BM118" i="14"/>
  <c r="BO118" i="14"/>
  <c r="BK121" i="14"/>
  <c r="BM121" i="14"/>
  <c r="BO121" i="14"/>
  <c r="BK132" i="14"/>
  <c r="BM132" i="14"/>
  <c r="BO132" i="14"/>
  <c r="BK135" i="14"/>
  <c r="BM135" i="14"/>
  <c r="BO135" i="14"/>
  <c r="BK146" i="14"/>
  <c r="BM146" i="14"/>
  <c r="BO146" i="14"/>
  <c r="BK89" i="14"/>
  <c r="BK96" i="14"/>
  <c r="BK103" i="14"/>
  <c r="BK124" i="14"/>
  <c r="BM124" i="14"/>
  <c r="BO124" i="14"/>
  <c r="BK138" i="14"/>
  <c r="BM138" i="14"/>
  <c r="BO138" i="14"/>
  <c r="BL146" i="14"/>
  <c r="BK107" i="14"/>
  <c r="BO107" i="14"/>
  <c r="BM116" i="14"/>
  <c r="BM123" i="14"/>
  <c r="BM130" i="14"/>
  <c r="BM137" i="14"/>
  <c r="BM144" i="14"/>
  <c r="BL144" i="14" l="1"/>
  <c r="BN32" i="14"/>
  <c r="BN47" i="14"/>
  <c r="BN68" i="14"/>
  <c r="BN65" i="14"/>
  <c r="BN46" i="14"/>
  <c r="BN51" i="14"/>
  <c r="BF23" i="15"/>
  <c r="BD33" i="15"/>
  <c r="BN34" i="14"/>
  <c r="BN55" i="14"/>
  <c r="BN62" i="14"/>
  <c r="BP62" i="14" s="1"/>
  <c r="BD25" i="15"/>
  <c r="BJ13" i="15"/>
  <c r="BL114" i="14"/>
  <c r="BL131" i="14"/>
  <c r="BL139" i="14"/>
  <c r="BL117" i="14"/>
  <c r="BL125" i="14"/>
  <c r="BL123" i="14"/>
  <c r="BN23" i="14"/>
  <c r="BN60" i="14"/>
  <c r="BN26" i="14"/>
  <c r="BN72" i="14"/>
  <c r="BP72" i="14" s="1"/>
  <c r="BN81" i="14"/>
  <c r="BN44" i="14"/>
  <c r="BN53" i="14"/>
  <c r="BN58" i="14"/>
  <c r="BP58" i="14" s="1"/>
  <c r="BN82" i="14"/>
  <c r="BN76" i="14"/>
  <c r="BF27" i="15"/>
  <c r="BL142" i="14"/>
  <c r="BL135" i="14"/>
  <c r="BL124" i="14"/>
  <c r="BL137" i="14"/>
  <c r="BL118" i="14"/>
  <c r="BN30" i="14"/>
  <c r="BN69" i="14"/>
  <c r="BN27" i="14"/>
  <c r="BL121" i="14"/>
  <c r="BG96" i="14"/>
  <c r="BC88" i="14"/>
  <c r="BG25" i="15"/>
  <c r="BQ20" i="15"/>
  <c r="BC86" i="14"/>
  <c r="BC93" i="14"/>
  <c r="BH93" i="14" s="1"/>
  <c r="BC89" i="14"/>
  <c r="BG32" i="15"/>
  <c r="BG33" i="15"/>
  <c r="BQ12" i="15"/>
  <c r="BT33" i="14"/>
  <c r="BG90" i="14"/>
  <c r="BU27" i="14"/>
  <c r="BT34" i="14"/>
  <c r="BU26" i="14"/>
  <c r="BQ11" i="15"/>
  <c r="BH27" i="14"/>
  <c r="BC90" i="14"/>
  <c r="BU23" i="14"/>
  <c r="BT30" i="14"/>
  <c r="BV13" i="14"/>
  <c r="BS23" i="14"/>
  <c r="BS26" i="14"/>
  <c r="BM25" i="15"/>
  <c r="BQ6" i="15"/>
  <c r="BQ18" i="15"/>
  <c r="BI34" i="15"/>
  <c r="BI43" i="15"/>
  <c r="BH34" i="15"/>
  <c r="BH43" i="15"/>
  <c r="BF34" i="15"/>
  <c r="BF43" i="15"/>
  <c r="BF26" i="15"/>
  <c r="BF30" i="15"/>
  <c r="BI33" i="15"/>
  <c r="BH23" i="15"/>
  <c r="BS25" i="14"/>
  <c r="BD27" i="15"/>
  <c r="BM27" i="15"/>
  <c r="BM23" i="15"/>
  <c r="BQ2" i="15"/>
  <c r="BQ13" i="15"/>
  <c r="BE16" i="15"/>
  <c r="BJ16" i="15" s="1"/>
  <c r="BE22" i="15"/>
  <c r="BE20" i="15"/>
  <c r="BJ20" i="15" s="1"/>
  <c r="BE19" i="15"/>
  <c r="BJ19" i="15" s="1"/>
  <c r="BE18" i="15"/>
  <c r="BJ18" i="15" s="1"/>
  <c r="BI27" i="15"/>
  <c r="BQ5" i="15"/>
  <c r="BQ9" i="15"/>
  <c r="BG43" i="15"/>
  <c r="BG34" i="15"/>
  <c r="BD34" i="15"/>
  <c r="BD43" i="15"/>
  <c r="BI26" i="15"/>
  <c r="BI23" i="15"/>
  <c r="BF32" i="15"/>
  <c r="BH32" i="15"/>
  <c r="BI30" i="15"/>
  <c r="BH25" i="15"/>
  <c r="BD26" i="15"/>
  <c r="BG26" i="15"/>
  <c r="BI32" i="15"/>
  <c r="BG23" i="15"/>
  <c r="BH27" i="15"/>
  <c r="BG27" i="15"/>
  <c r="BC43" i="15"/>
  <c r="BC34" i="15"/>
  <c r="BQ4" i="15"/>
  <c r="BQ16" i="15"/>
  <c r="BM43" i="15"/>
  <c r="BM34" i="15"/>
  <c r="BM33" i="15"/>
  <c r="BM32" i="15"/>
  <c r="BM30" i="15"/>
  <c r="BN27" i="15"/>
  <c r="BN25" i="15"/>
  <c r="BN26" i="15"/>
  <c r="BQ26" i="15" s="1"/>
  <c r="BN23" i="15"/>
  <c r="BN29" i="15"/>
  <c r="BP30" i="15"/>
  <c r="BP43" i="15"/>
  <c r="BP33" i="15"/>
  <c r="BP32" i="15"/>
  <c r="BP34" i="15"/>
  <c r="BO43" i="15"/>
  <c r="BO33" i="15"/>
  <c r="BO30" i="15"/>
  <c r="BO32" i="15"/>
  <c r="BO34" i="15"/>
  <c r="BQ19" i="15"/>
  <c r="BJ11" i="15"/>
  <c r="BV12" i="14"/>
  <c r="BJ9" i="15"/>
  <c r="BJ12" i="15"/>
  <c r="BH76" i="14"/>
  <c r="BH83" i="14"/>
  <c r="BV9" i="14"/>
  <c r="BV19" i="14"/>
  <c r="BV5" i="14"/>
  <c r="BV4" i="14"/>
  <c r="BH82" i="14"/>
  <c r="BF102" i="14"/>
  <c r="BD88" i="14"/>
  <c r="BH88" i="14" s="1"/>
  <c r="BV6" i="14"/>
  <c r="BN85" i="14"/>
  <c r="BN83" i="14"/>
  <c r="BP83" i="14" s="1"/>
  <c r="BG99" i="14"/>
  <c r="BG97" i="14"/>
  <c r="BC99" i="14"/>
  <c r="BC97" i="14"/>
  <c r="BD97" i="14"/>
  <c r="BD99" i="14"/>
  <c r="BF110" i="14"/>
  <c r="BF113" i="14"/>
  <c r="BF104" i="14"/>
  <c r="BD96" i="14"/>
  <c r="BH96" i="14" s="1"/>
  <c r="BD86" i="14"/>
  <c r="BH86" i="14" s="1"/>
  <c r="BH62" i="14"/>
  <c r="BV2" i="14"/>
  <c r="BV11" i="14"/>
  <c r="BE106" i="14"/>
  <c r="BE104" i="14"/>
  <c r="BS29" i="14"/>
  <c r="BV20" i="14"/>
  <c r="BT43" i="14"/>
  <c r="BU29" i="14"/>
  <c r="BV18" i="14"/>
  <c r="BV16" i="14"/>
  <c r="BH55" i="14"/>
  <c r="BH53" i="14"/>
  <c r="BH34" i="14"/>
  <c r="BH69" i="14"/>
  <c r="BH48" i="14"/>
  <c r="BJ5" i="15"/>
  <c r="BJ2" i="15"/>
  <c r="BJ4" i="15"/>
  <c r="BJ6" i="15"/>
  <c r="BH81" i="14"/>
  <c r="BH58" i="14"/>
  <c r="BH61" i="14"/>
  <c r="BH54" i="14"/>
  <c r="BH47" i="14"/>
  <c r="BH46" i="14"/>
  <c r="BP33" i="14"/>
  <c r="BH32" i="14"/>
  <c r="BH30" i="14"/>
  <c r="BH89" i="14"/>
  <c r="BH95" i="14"/>
  <c r="BH74" i="14"/>
  <c r="BH75" i="14"/>
  <c r="BH67" i="14"/>
  <c r="BH68" i="14"/>
  <c r="BH23" i="14"/>
  <c r="BH26" i="14"/>
  <c r="BP54" i="14"/>
  <c r="BH33" i="14"/>
  <c r="BH51" i="14"/>
  <c r="BH79" i="14"/>
  <c r="BP27" i="14"/>
  <c r="BH72" i="14"/>
  <c r="BH65" i="14"/>
  <c r="BH60" i="14"/>
  <c r="BH44" i="14"/>
  <c r="BH25" i="14"/>
  <c r="BM151" i="14"/>
  <c r="BP47" i="14"/>
  <c r="BH19" i="14"/>
  <c r="BP69" i="14"/>
  <c r="BM152" i="14"/>
  <c r="BH12" i="14"/>
  <c r="BP51" i="14"/>
  <c r="BP48" i="14"/>
  <c r="BL29" i="1"/>
  <c r="BP25" i="14"/>
  <c r="BP30" i="14"/>
  <c r="BP68" i="14"/>
  <c r="BP67" i="14"/>
  <c r="BP12" i="14"/>
  <c r="BP82" i="14"/>
  <c r="BP60" i="14"/>
  <c r="BP55" i="14"/>
  <c r="BP26" i="14"/>
  <c r="BL153" i="14"/>
  <c r="BM149" i="14"/>
  <c r="BP74" i="14"/>
  <c r="BP16" i="14"/>
  <c r="BP13" i="14"/>
  <c r="BK149" i="14"/>
  <c r="BP2" i="14"/>
  <c r="BP79" i="14"/>
  <c r="BP76" i="14"/>
  <c r="BP61" i="14"/>
  <c r="BP75" i="14"/>
  <c r="BP19" i="14"/>
  <c r="BH18" i="14"/>
  <c r="BO152" i="14"/>
  <c r="BL151" i="14"/>
  <c r="BP53" i="14"/>
  <c r="BP32" i="14"/>
  <c r="BO151" i="14"/>
  <c r="BH2" i="14"/>
  <c r="BH13" i="14"/>
  <c r="BH6" i="14"/>
  <c r="BP23" i="14"/>
  <c r="BP20" i="14"/>
  <c r="BP9" i="14"/>
  <c r="BH5" i="14"/>
  <c r="BH4" i="14"/>
  <c r="BP18" i="14"/>
  <c r="BH16" i="14"/>
  <c r="BO149" i="14"/>
  <c r="BP81" i="14"/>
  <c r="BM153" i="14"/>
  <c r="BP11" i="14"/>
  <c r="BK153" i="14"/>
  <c r="BP6" i="14"/>
  <c r="BP65" i="14"/>
  <c r="BH20" i="14"/>
  <c r="BK152" i="14"/>
  <c r="BP5" i="14"/>
  <c r="BP46" i="14"/>
  <c r="BK151" i="14"/>
  <c r="BP4" i="14"/>
  <c r="BP44" i="14"/>
  <c r="BP34" i="14"/>
  <c r="BH11" i="14"/>
  <c r="BH9" i="14"/>
  <c r="BO153" i="14"/>
  <c r="BA265" i="1"/>
  <c r="AY265" i="1"/>
  <c r="AW265" i="1"/>
  <c r="AU265" i="1"/>
  <c r="AS265" i="1"/>
  <c r="AQ265" i="1"/>
  <c r="AO265" i="1"/>
  <c r="AM265" i="1"/>
  <c r="AK265" i="1"/>
  <c r="AI265" i="1"/>
  <c r="AG265" i="1"/>
  <c r="AE265" i="1"/>
  <c r="BA264" i="1"/>
  <c r="AY264" i="1"/>
  <c r="AW264" i="1"/>
  <c r="AU264" i="1"/>
  <c r="AS264" i="1"/>
  <c r="AQ264" i="1"/>
  <c r="AO264" i="1"/>
  <c r="AM264" i="1"/>
  <c r="AK264" i="1"/>
  <c r="AI264" i="1"/>
  <c r="AG264" i="1"/>
  <c r="AE264" i="1"/>
  <c r="BA263" i="1"/>
  <c r="AY263" i="1"/>
  <c r="AW263" i="1"/>
  <c r="AU263" i="1"/>
  <c r="AS263" i="1"/>
  <c r="AQ263" i="1"/>
  <c r="AO263" i="1"/>
  <c r="AM263" i="1"/>
  <c r="AK263" i="1"/>
  <c r="AI263" i="1"/>
  <c r="AG263" i="1"/>
  <c r="AE263" i="1"/>
  <c r="BA262" i="1"/>
  <c r="AY262" i="1"/>
  <c r="AW262" i="1"/>
  <c r="AU262" i="1"/>
  <c r="AS262" i="1"/>
  <c r="AQ262" i="1"/>
  <c r="AO262" i="1"/>
  <c r="AM262" i="1"/>
  <c r="AK262" i="1"/>
  <c r="AI262" i="1"/>
  <c r="AG262" i="1"/>
  <c r="AE262" i="1"/>
  <c r="BA261" i="1"/>
  <c r="AY261" i="1"/>
  <c r="AW261" i="1"/>
  <c r="AU261" i="1"/>
  <c r="AS261" i="1"/>
  <c r="AQ261" i="1"/>
  <c r="AO261" i="1"/>
  <c r="AM261" i="1"/>
  <c r="AK261" i="1"/>
  <c r="AI261" i="1"/>
  <c r="AG261" i="1"/>
  <c r="AE261" i="1"/>
  <c r="BA260" i="1"/>
  <c r="AY260" i="1"/>
  <c r="AW260" i="1"/>
  <c r="AU260" i="1"/>
  <c r="AS260" i="1"/>
  <c r="AQ260" i="1"/>
  <c r="AO260" i="1"/>
  <c r="AM260" i="1"/>
  <c r="AK260" i="1"/>
  <c r="AI260" i="1"/>
  <c r="AG260" i="1"/>
  <c r="AE260" i="1"/>
  <c r="BA258" i="1"/>
  <c r="AY258" i="1"/>
  <c r="AW258" i="1"/>
  <c r="AU258" i="1"/>
  <c r="AS258" i="1"/>
  <c r="AQ258" i="1"/>
  <c r="AO258" i="1"/>
  <c r="AM258" i="1"/>
  <c r="AK258" i="1"/>
  <c r="AI258" i="1"/>
  <c r="AG258" i="1"/>
  <c r="AE258" i="1"/>
  <c r="BA257" i="1"/>
  <c r="AY257" i="1"/>
  <c r="AW257" i="1"/>
  <c r="AU257" i="1"/>
  <c r="AS257" i="1"/>
  <c r="AQ257" i="1"/>
  <c r="AO257" i="1"/>
  <c r="AM257" i="1"/>
  <c r="AK257" i="1"/>
  <c r="AI257" i="1"/>
  <c r="AG257" i="1"/>
  <c r="AE257" i="1"/>
  <c r="BA256" i="1"/>
  <c r="AY256" i="1"/>
  <c r="AW256" i="1"/>
  <c r="AU256" i="1"/>
  <c r="AS256" i="1"/>
  <c r="AQ256" i="1"/>
  <c r="AO256" i="1"/>
  <c r="AM256" i="1"/>
  <c r="AK256" i="1"/>
  <c r="AI256" i="1"/>
  <c r="AG256" i="1"/>
  <c r="AE256" i="1"/>
  <c r="BA255" i="1"/>
  <c r="AY255" i="1"/>
  <c r="AW255" i="1"/>
  <c r="AU255" i="1"/>
  <c r="AS255" i="1"/>
  <c r="AQ255" i="1"/>
  <c r="AO255" i="1"/>
  <c r="AM255" i="1"/>
  <c r="AK255" i="1"/>
  <c r="AI255" i="1"/>
  <c r="AG255" i="1"/>
  <c r="AE255" i="1"/>
  <c r="BA254" i="1"/>
  <c r="AY254" i="1"/>
  <c r="AW254" i="1"/>
  <c r="AU254" i="1"/>
  <c r="AS254" i="1"/>
  <c r="AQ254" i="1"/>
  <c r="AO254" i="1"/>
  <c r="AM254" i="1"/>
  <c r="AK254" i="1"/>
  <c r="AI254" i="1"/>
  <c r="AG254" i="1"/>
  <c r="AE254" i="1"/>
  <c r="BA253" i="1"/>
  <c r="AY253" i="1"/>
  <c r="AW253" i="1"/>
  <c r="AU253" i="1"/>
  <c r="AS253" i="1"/>
  <c r="AQ253" i="1"/>
  <c r="AO253" i="1"/>
  <c r="AM253" i="1"/>
  <c r="AK253" i="1"/>
  <c r="AI253" i="1"/>
  <c r="AG253" i="1"/>
  <c r="AE253" i="1"/>
  <c r="BA251" i="1"/>
  <c r="AY251" i="1"/>
  <c r="AW251" i="1"/>
  <c r="AU251" i="1"/>
  <c r="AS251" i="1"/>
  <c r="AQ251" i="1"/>
  <c r="AO251" i="1"/>
  <c r="AM251" i="1"/>
  <c r="AK251" i="1"/>
  <c r="AI251" i="1"/>
  <c r="AG251" i="1"/>
  <c r="AE251" i="1"/>
  <c r="BA250" i="1"/>
  <c r="AY250" i="1"/>
  <c r="AW250" i="1"/>
  <c r="AU250" i="1"/>
  <c r="AS250" i="1"/>
  <c r="AQ250" i="1"/>
  <c r="AO250" i="1"/>
  <c r="AM250" i="1"/>
  <c r="AK250" i="1"/>
  <c r="AI250" i="1"/>
  <c r="AG250" i="1"/>
  <c r="AE250" i="1"/>
  <c r="BA249" i="1"/>
  <c r="AY249" i="1"/>
  <c r="AW249" i="1"/>
  <c r="AU249" i="1"/>
  <c r="AS249" i="1"/>
  <c r="AQ249" i="1"/>
  <c r="AO249" i="1"/>
  <c r="AM249" i="1"/>
  <c r="AK249" i="1"/>
  <c r="AI249" i="1"/>
  <c r="AG249" i="1"/>
  <c r="AE249" i="1"/>
  <c r="BA248" i="1"/>
  <c r="AY248" i="1"/>
  <c r="AW248" i="1"/>
  <c r="AU248" i="1"/>
  <c r="AS248" i="1"/>
  <c r="AQ248" i="1"/>
  <c r="AO248" i="1"/>
  <c r="AM248" i="1"/>
  <c r="AK248" i="1"/>
  <c r="AI248" i="1"/>
  <c r="AG248" i="1"/>
  <c r="AE248" i="1"/>
  <c r="BA247" i="1"/>
  <c r="AY247" i="1"/>
  <c r="AW247" i="1"/>
  <c r="AU247" i="1"/>
  <c r="AS247" i="1"/>
  <c r="AQ247" i="1"/>
  <c r="AO247" i="1"/>
  <c r="AM247" i="1"/>
  <c r="AK247" i="1"/>
  <c r="AI247" i="1"/>
  <c r="AG247" i="1"/>
  <c r="AE247" i="1"/>
  <c r="BA246" i="1"/>
  <c r="AY246" i="1"/>
  <c r="AW246" i="1"/>
  <c r="AU246" i="1"/>
  <c r="AS246" i="1"/>
  <c r="AQ246" i="1"/>
  <c r="AO246" i="1"/>
  <c r="AM246" i="1"/>
  <c r="AK246" i="1"/>
  <c r="AI246" i="1"/>
  <c r="AG246" i="1"/>
  <c r="AE246" i="1"/>
  <c r="BA244" i="1"/>
  <c r="AY244" i="1"/>
  <c r="AW244" i="1"/>
  <c r="AU244" i="1"/>
  <c r="AS244" i="1"/>
  <c r="AQ244" i="1"/>
  <c r="AO244" i="1"/>
  <c r="AM244" i="1"/>
  <c r="AK244" i="1"/>
  <c r="AI244" i="1"/>
  <c r="AG244" i="1"/>
  <c r="AE244" i="1"/>
  <c r="BA243" i="1"/>
  <c r="AY243" i="1"/>
  <c r="AW243" i="1"/>
  <c r="AU243" i="1"/>
  <c r="AS243" i="1"/>
  <c r="AQ243" i="1"/>
  <c r="AO243" i="1"/>
  <c r="AM243" i="1"/>
  <c r="AK243" i="1"/>
  <c r="AI243" i="1"/>
  <c r="AG243" i="1"/>
  <c r="AE243" i="1"/>
  <c r="BA242" i="1"/>
  <c r="AY242" i="1"/>
  <c r="AW242" i="1"/>
  <c r="AU242" i="1"/>
  <c r="AS242" i="1"/>
  <c r="AQ242" i="1"/>
  <c r="AO242" i="1"/>
  <c r="AM242" i="1"/>
  <c r="AK242" i="1"/>
  <c r="AI242" i="1"/>
  <c r="AG242" i="1"/>
  <c r="AE242" i="1"/>
  <c r="BA241" i="1"/>
  <c r="AY241" i="1"/>
  <c r="AW241" i="1"/>
  <c r="AU241" i="1"/>
  <c r="AS241" i="1"/>
  <c r="AQ241" i="1"/>
  <c r="AO241" i="1"/>
  <c r="AM241" i="1"/>
  <c r="AK241" i="1"/>
  <c r="AI241" i="1"/>
  <c r="AG241" i="1"/>
  <c r="AE241" i="1"/>
  <c r="BA240" i="1"/>
  <c r="AY240" i="1"/>
  <c r="AW240" i="1"/>
  <c r="AU240" i="1"/>
  <c r="AS240" i="1"/>
  <c r="AQ240" i="1"/>
  <c r="AO240" i="1"/>
  <c r="AM240" i="1"/>
  <c r="AK240" i="1"/>
  <c r="AI240" i="1"/>
  <c r="AG240" i="1"/>
  <c r="AE240" i="1"/>
  <c r="BA239" i="1"/>
  <c r="AY239" i="1"/>
  <c r="AW239" i="1"/>
  <c r="AU239" i="1"/>
  <c r="AS239" i="1"/>
  <c r="AQ239" i="1"/>
  <c r="AO239" i="1"/>
  <c r="AM239" i="1"/>
  <c r="AK239" i="1"/>
  <c r="AI239" i="1"/>
  <c r="AG239" i="1"/>
  <c r="AE239" i="1"/>
  <c r="BA237" i="1"/>
  <c r="AY237" i="1"/>
  <c r="AW237" i="1"/>
  <c r="AU237" i="1"/>
  <c r="AS237" i="1"/>
  <c r="AQ237" i="1"/>
  <c r="AO237" i="1"/>
  <c r="AM237" i="1"/>
  <c r="AK237" i="1"/>
  <c r="AI237" i="1"/>
  <c r="AG237" i="1"/>
  <c r="AE237" i="1"/>
  <c r="BA236" i="1"/>
  <c r="AY236" i="1"/>
  <c r="AW236" i="1"/>
  <c r="AU236" i="1"/>
  <c r="AS236" i="1"/>
  <c r="AQ236" i="1"/>
  <c r="AO236" i="1"/>
  <c r="AM236" i="1"/>
  <c r="AK236" i="1"/>
  <c r="AI236" i="1"/>
  <c r="AG236" i="1"/>
  <c r="AE236" i="1"/>
  <c r="BA235" i="1"/>
  <c r="AY235" i="1"/>
  <c r="AW235" i="1"/>
  <c r="AU235" i="1"/>
  <c r="AS235" i="1"/>
  <c r="AQ235" i="1"/>
  <c r="AO235" i="1"/>
  <c r="AM235" i="1"/>
  <c r="AK235" i="1"/>
  <c r="AI235" i="1"/>
  <c r="AG235" i="1"/>
  <c r="AE235" i="1"/>
  <c r="BA234" i="1"/>
  <c r="AY234" i="1"/>
  <c r="AW234" i="1"/>
  <c r="AU234" i="1"/>
  <c r="AS234" i="1"/>
  <c r="AQ234" i="1"/>
  <c r="AO234" i="1"/>
  <c r="AM234" i="1"/>
  <c r="AK234" i="1"/>
  <c r="AI234" i="1"/>
  <c r="AG234" i="1"/>
  <c r="AE234" i="1"/>
  <c r="BA233" i="1"/>
  <c r="AY233" i="1"/>
  <c r="AW233" i="1"/>
  <c r="AU233" i="1"/>
  <c r="AS233" i="1"/>
  <c r="AQ233" i="1"/>
  <c r="AO233" i="1"/>
  <c r="AM233" i="1"/>
  <c r="AK233" i="1"/>
  <c r="AI233" i="1"/>
  <c r="AG233" i="1"/>
  <c r="AE233" i="1"/>
  <c r="BA232" i="1"/>
  <c r="AY232" i="1"/>
  <c r="AW232" i="1"/>
  <c r="AU232" i="1"/>
  <c r="AS232" i="1"/>
  <c r="AQ232" i="1"/>
  <c r="AO232" i="1"/>
  <c r="AM232" i="1"/>
  <c r="AK232" i="1"/>
  <c r="AI232" i="1"/>
  <c r="AG232" i="1"/>
  <c r="AE232" i="1"/>
  <c r="BA224" i="1"/>
  <c r="AY224" i="1"/>
  <c r="AW224" i="1"/>
  <c r="AU224" i="1"/>
  <c r="AS224" i="1"/>
  <c r="AQ224" i="1"/>
  <c r="AO224" i="1"/>
  <c r="AM224" i="1"/>
  <c r="AK224" i="1"/>
  <c r="AI224" i="1"/>
  <c r="AG224" i="1"/>
  <c r="AE224" i="1"/>
  <c r="BA223" i="1"/>
  <c r="AY223" i="1"/>
  <c r="AW223" i="1"/>
  <c r="AU223" i="1"/>
  <c r="AS223" i="1"/>
  <c r="AQ223" i="1"/>
  <c r="AO223" i="1"/>
  <c r="AM223" i="1"/>
  <c r="AK223" i="1"/>
  <c r="AI223" i="1"/>
  <c r="AG223" i="1"/>
  <c r="AE223" i="1"/>
  <c r="BA222" i="1"/>
  <c r="AY222" i="1"/>
  <c r="AW222" i="1"/>
  <c r="AU222" i="1"/>
  <c r="AS222" i="1"/>
  <c r="AQ222" i="1"/>
  <c r="AO222" i="1"/>
  <c r="AM222" i="1"/>
  <c r="AK222" i="1"/>
  <c r="AI222" i="1"/>
  <c r="AG222" i="1"/>
  <c r="AE222" i="1"/>
  <c r="BA221" i="1"/>
  <c r="AY221" i="1"/>
  <c r="AW221" i="1"/>
  <c r="AU221" i="1"/>
  <c r="AS221" i="1"/>
  <c r="AQ221" i="1"/>
  <c r="AO221" i="1"/>
  <c r="AM221" i="1"/>
  <c r="AK221" i="1"/>
  <c r="AI221" i="1"/>
  <c r="AG221" i="1"/>
  <c r="AE221" i="1"/>
  <c r="BA220" i="1"/>
  <c r="AY220" i="1"/>
  <c r="AW220" i="1"/>
  <c r="AU220" i="1"/>
  <c r="AS220" i="1"/>
  <c r="AQ220" i="1"/>
  <c r="AO220" i="1"/>
  <c r="AM220" i="1"/>
  <c r="AK220" i="1"/>
  <c r="AI220" i="1"/>
  <c r="AG220" i="1"/>
  <c r="AE220" i="1"/>
  <c r="BA219" i="1"/>
  <c r="AY219" i="1"/>
  <c r="AW219" i="1"/>
  <c r="AU219" i="1"/>
  <c r="AS219" i="1"/>
  <c r="AQ219" i="1"/>
  <c r="AO219" i="1"/>
  <c r="AM219" i="1"/>
  <c r="AK219" i="1"/>
  <c r="AI219" i="1"/>
  <c r="AG219" i="1"/>
  <c r="AE219" i="1"/>
  <c r="BA217" i="1"/>
  <c r="AY217" i="1"/>
  <c r="AW217" i="1"/>
  <c r="AU217" i="1"/>
  <c r="AS217" i="1"/>
  <c r="AQ217" i="1"/>
  <c r="AO217" i="1"/>
  <c r="AM217" i="1"/>
  <c r="AK217" i="1"/>
  <c r="AI217" i="1"/>
  <c r="AG217" i="1"/>
  <c r="AE217" i="1"/>
  <c r="BA216" i="1"/>
  <c r="AY216" i="1"/>
  <c r="AW216" i="1"/>
  <c r="AU216" i="1"/>
  <c r="AS216" i="1"/>
  <c r="AQ216" i="1"/>
  <c r="AO216" i="1"/>
  <c r="AM216" i="1"/>
  <c r="AK216" i="1"/>
  <c r="AI216" i="1"/>
  <c r="AG216" i="1"/>
  <c r="AE216" i="1"/>
  <c r="BA215" i="1"/>
  <c r="AY215" i="1"/>
  <c r="AW215" i="1"/>
  <c r="AU215" i="1"/>
  <c r="AS215" i="1"/>
  <c r="AQ215" i="1"/>
  <c r="AO215" i="1"/>
  <c r="AM215" i="1"/>
  <c r="AK215" i="1"/>
  <c r="AI215" i="1"/>
  <c r="AG215" i="1"/>
  <c r="AE215" i="1"/>
  <c r="BA214" i="1"/>
  <c r="AY214" i="1"/>
  <c r="AW214" i="1"/>
  <c r="AU214" i="1"/>
  <c r="AS214" i="1"/>
  <c r="AQ214" i="1"/>
  <c r="AO214" i="1"/>
  <c r="AM214" i="1"/>
  <c r="AK214" i="1"/>
  <c r="AI214" i="1"/>
  <c r="AG214" i="1"/>
  <c r="AE214" i="1"/>
  <c r="BA213" i="1"/>
  <c r="AY213" i="1"/>
  <c r="AW213" i="1"/>
  <c r="AU213" i="1"/>
  <c r="AS213" i="1"/>
  <c r="AQ213" i="1"/>
  <c r="AO213" i="1"/>
  <c r="AM213" i="1"/>
  <c r="AK213" i="1"/>
  <c r="AI213" i="1"/>
  <c r="AG213" i="1"/>
  <c r="AE213" i="1"/>
  <c r="BA212" i="1"/>
  <c r="AY212" i="1"/>
  <c r="AW212" i="1"/>
  <c r="AU212" i="1"/>
  <c r="AS212" i="1"/>
  <c r="AQ212" i="1"/>
  <c r="AO212" i="1"/>
  <c r="AM212" i="1"/>
  <c r="AK212" i="1"/>
  <c r="AI212" i="1"/>
  <c r="AG212" i="1"/>
  <c r="AE212" i="1"/>
  <c r="BA210" i="1"/>
  <c r="AY210" i="1"/>
  <c r="AW210" i="1"/>
  <c r="AU210" i="1"/>
  <c r="AS210" i="1"/>
  <c r="AQ210" i="1"/>
  <c r="AO210" i="1"/>
  <c r="AM210" i="1"/>
  <c r="AK210" i="1"/>
  <c r="AI210" i="1"/>
  <c r="AG210" i="1"/>
  <c r="AE210" i="1"/>
  <c r="BA209" i="1"/>
  <c r="AY209" i="1"/>
  <c r="AW209" i="1"/>
  <c r="AU209" i="1"/>
  <c r="AS209" i="1"/>
  <c r="AQ209" i="1"/>
  <c r="AO209" i="1"/>
  <c r="AM209" i="1"/>
  <c r="AK209" i="1"/>
  <c r="AI209" i="1"/>
  <c r="AG209" i="1"/>
  <c r="AE209" i="1"/>
  <c r="BA208" i="1"/>
  <c r="AY208" i="1"/>
  <c r="AW208" i="1"/>
  <c r="AU208" i="1"/>
  <c r="AS208" i="1"/>
  <c r="AQ208" i="1"/>
  <c r="AO208" i="1"/>
  <c r="AM208" i="1"/>
  <c r="AK208" i="1"/>
  <c r="AI208" i="1"/>
  <c r="AG208" i="1"/>
  <c r="AE208" i="1"/>
  <c r="BA207" i="1"/>
  <c r="AY207" i="1"/>
  <c r="AW207" i="1"/>
  <c r="AU207" i="1"/>
  <c r="AS207" i="1"/>
  <c r="AQ207" i="1"/>
  <c r="AO207" i="1"/>
  <c r="AM207" i="1"/>
  <c r="AK207" i="1"/>
  <c r="AI207" i="1"/>
  <c r="AG207" i="1"/>
  <c r="AE207" i="1"/>
  <c r="BA206" i="1"/>
  <c r="AY206" i="1"/>
  <c r="AW206" i="1"/>
  <c r="AU206" i="1"/>
  <c r="AS206" i="1"/>
  <c r="AQ206" i="1"/>
  <c r="AO206" i="1"/>
  <c r="AM206" i="1"/>
  <c r="AK206" i="1"/>
  <c r="AI206" i="1"/>
  <c r="AG206" i="1"/>
  <c r="AE206" i="1"/>
  <c r="BA205" i="1"/>
  <c r="AY205" i="1"/>
  <c r="AW205" i="1"/>
  <c r="AU205" i="1"/>
  <c r="AS205" i="1"/>
  <c r="AQ205" i="1"/>
  <c r="AO205" i="1"/>
  <c r="AM205" i="1"/>
  <c r="AK205" i="1"/>
  <c r="AI205" i="1"/>
  <c r="AG205" i="1"/>
  <c r="AE205" i="1"/>
  <c r="BA203" i="1"/>
  <c r="AY203" i="1"/>
  <c r="AW203" i="1"/>
  <c r="AU203" i="1"/>
  <c r="AS203" i="1"/>
  <c r="AQ203" i="1"/>
  <c r="AO203" i="1"/>
  <c r="AM203" i="1"/>
  <c r="AK203" i="1"/>
  <c r="AI203" i="1"/>
  <c r="AG203" i="1"/>
  <c r="AE203" i="1"/>
  <c r="BA202" i="1"/>
  <c r="AY202" i="1"/>
  <c r="AW202" i="1"/>
  <c r="AU202" i="1"/>
  <c r="AS202" i="1"/>
  <c r="AQ202" i="1"/>
  <c r="AO202" i="1"/>
  <c r="AM202" i="1"/>
  <c r="AK202" i="1"/>
  <c r="AI202" i="1"/>
  <c r="AG202" i="1"/>
  <c r="AE202" i="1"/>
  <c r="BA201" i="1"/>
  <c r="AY201" i="1"/>
  <c r="AW201" i="1"/>
  <c r="AU201" i="1"/>
  <c r="AS201" i="1"/>
  <c r="AQ201" i="1"/>
  <c r="AO201" i="1"/>
  <c r="AM201" i="1"/>
  <c r="AK201" i="1"/>
  <c r="AI201" i="1"/>
  <c r="AG201" i="1"/>
  <c r="AE201" i="1"/>
  <c r="BA200" i="1"/>
  <c r="AY200" i="1"/>
  <c r="AW200" i="1"/>
  <c r="AU200" i="1"/>
  <c r="AS200" i="1"/>
  <c r="AQ200" i="1"/>
  <c r="AO200" i="1"/>
  <c r="AM200" i="1"/>
  <c r="AK200" i="1"/>
  <c r="AI200" i="1"/>
  <c r="AG200" i="1"/>
  <c r="AE200" i="1"/>
  <c r="BA199" i="1"/>
  <c r="AY199" i="1"/>
  <c r="AW199" i="1"/>
  <c r="AU199" i="1"/>
  <c r="AS199" i="1"/>
  <c r="AQ199" i="1"/>
  <c r="AO199" i="1"/>
  <c r="AM199" i="1"/>
  <c r="AK199" i="1"/>
  <c r="AI199" i="1"/>
  <c r="AG199" i="1"/>
  <c r="AE199" i="1"/>
  <c r="BA198" i="1"/>
  <c r="AY198" i="1"/>
  <c r="AW198" i="1"/>
  <c r="AU198" i="1"/>
  <c r="AS198" i="1"/>
  <c r="AQ198" i="1"/>
  <c r="AO198" i="1"/>
  <c r="AM198" i="1"/>
  <c r="AK198" i="1"/>
  <c r="AI198" i="1"/>
  <c r="AG198" i="1"/>
  <c r="AE198" i="1"/>
  <c r="BA196" i="1"/>
  <c r="AY196" i="1"/>
  <c r="AW196" i="1"/>
  <c r="AU196" i="1"/>
  <c r="AS196" i="1"/>
  <c r="AQ196" i="1"/>
  <c r="AO196" i="1"/>
  <c r="AM196" i="1"/>
  <c r="AK196" i="1"/>
  <c r="AI196" i="1"/>
  <c r="AG196" i="1"/>
  <c r="AE196" i="1"/>
  <c r="BA195" i="1"/>
  <c r="AY195" i="1"/>
  <c r="AW195" i="1"/>
  <c r="AU195" i="1"/>
  <c r="AS195" i="1"/>
  <c r="AQ195" i="1"/>
  <c r="AO195" i="1"/>
  <c r="AM195" i="1"/>
  <c r="AK195" i="1"/>
  <c r="AI195" i="1"/>
  <c r="AG195" i="1"/>
  <c r="AE195" i="1"/>
  <c r="BA194" i="1"/>
  <c r="AY194" i="1"/>
  <c r="AW194" i="1"/>
  <c r="AU194" i="1"/>
  <c r="AS194" i="1"/>
  <c r="AQ194" i="1"/>
  <c r="AO194" i="1"/>
  <c r="AM194" i="1"/>
  <c r="AK194" i="1"/>
  <c r="AI194" i="1"/>
  <c r="AG194" i="1"/>
  <c r="AE194" i="1"/>
  <c r="BA193" i="1"/>
  <c r="AY193" i="1"/>
  <c r="AW193" i="1"/>
  <c r="AU193" i="1"/>
  <c r="AS193" i="1"/>
  <c r="AQ193" i="1"/>
  <c r="AO193" i="1"/>
  <c r="AM193" i="1"/>
  <c r="AK193" i="1"/>
  <c r="AI193" i="1"/>
  <c r="AG193" i="1"/>
  <c r="AE193" i="1"/>
  <c r="BA192" i="1"/>
  <c r="AY192" i="1"/>
  <c r="AW192" i="1"/>
  <c r="AU192" i="1"/>
  <c r="AS192" i="1"/>
  <c r="AQ192" i="1"/>
  <c r="AO192" i="1"/>
  <c r="AM192" i="1"/>
  <c r="AK192" i="1"/>
  <c r="AI192" i="1"/>
  <c r="AG192" i="1"/>
  <c r="AE192" i="1"/>
  <c r="BA191" i="1"/>
  <c r="AY191" i="1"/>
  <c r="AW191" i="1"/>
  <c r="AU191" i="1"/>
  <c r="AS191" i="1"/>
  <c r="AQ191" i="1"/>
  <c r="AO191" i="1"/>
  <c r="AM191" i="1"/>
  <c r="AK191" i="1"/>
  <c r="AI191" i="1"/>
  <c r="AG191" i="1"/>
  <c r="AE191" i="1"/>
  <c r="BA189" i="1"/>
  <c r="AY189" i="1"/>
  <c r="AW189" i="1"/>
  <c r="AU189" i="1"/>
  <c r="AS189" i="1"/>
  <c r="AQ189" i="1"/>
  <c r="AO189" i="1"/>
  <c r="AM189" i="1"/>
  <c r="AK189" i="1"/>
  <c r="AI189" i="1"/>
  <c r="AG189" i="1"/>
  <c r="AE189" i="1"/>
  <c r="BA188" i="1"/>
  <c r="AY188" i="1"/>
  <c r="AW188" i="1"/>
  <c r="AU188" i="1"/>
  <c r="AS188" i="1"/>
  <c r="AQ188" i="1"/>
  <c r="AO188" i="1"/>
  <c r="AM188" i="1"/>
  <c r="AK188" i="1"/>
  <c r="AI188" i="1"/>
  <c r="AG188" i="1"/>
  <c r="AE188" i="1"/>
  <c r="BA187" i="1"/>
  <c r="AY187" i="1"/>
  <c r="AW187" i="1"/>
  <c r="AU187" i="1"/>
  <c r="AS187" i="1"/>
  <c r="AQ187" i="1"/>
  <c r="AO187" i="1"/>
  <c r="AM187" i="1"/>
  <c r="AK187" i="1"/>
  <c r="AI187" i="1"/>
  <c r="AG187" i="1"/>
  <c r="AE187" i="1"/>
  <c r="BA186" i="1"/>
  <c r="AY186" i="1"/>
  <c r="AW186" i="1"/>
  <c r="AU186" i="1"/>
  <c r="AS186" i="1"/>
  <c r="AQ186" i="1"/>
  <c r="AO186" i="1"/>
  <c r="AM186" i="1"/>
  <c r="AK186" i="1"/>
  <c r="AI186" i="1"/>
  <c r="AG186" i="1"/>
  <c r="AE186" i="1"/>
  <c r="BA185" i="1"/>
  <c r="AY185" i="1"/>
  <c r="AW185" i="1"/>
  <c r="AU185" i="1"/>
  <c r="AS185" i="1"/>
  <c r="AQ185" i="1"/>
  <c r="AO185" i="1"/>
  <c r="AM185" i="1"/>
  <c r="AK185" i="1"/>
  <c r="AI185" i="1"/>
  <c r="AG185" i="1"/>
  <c r="AE185" i="1"/>
  <c r="BA184" i="1"/>
  <c r="AY184" i="1"/>
  <c r="AW184" i="1"/>
  <c r="AU184" i="1"/>
  <c r="AS184" i="1"/>
  <c r="AQ184" i="1"/>
  <c r="AO184" i="1"/>
  <c r="AM184" i="1"/>
  <c r="AK184" i="1"/>
  <c r="AI184" i="1"/>
  <c r="AG184" i="1"/>
  <c r="AE184" i="1"/>
  <c r="BA182" i="1"/>
  <c r="AY182" i="1"/>
  <c r="AW182" i="1"/>
  <c r="AU182" i="1"/>
  <c r="AS182" i="1"/>
  <c r="AQ182" i="1"/>
  <c r="AO182" i="1"/>
  <c r="AM182" i="1"/>
  <c r="AK182" i="1"/>
  <c r="AI182" i="1"/>
  <c r="AG182" i="1"/>
  <c r="AE182" i="1"/>
  <c r="BA181" i="1"/>
  <c r="AY181" i="1"/>
  <c r="AW181" i="1"/>
  <c r="AU181" i="1"/>
  <c r="AS181" i="1"/>
  <c r="AQ181" i="1"/>
  <c r="AO181" i="1"/>
  <c r="AM181" i="1"/>
  <c r="AK181" i="1"/>
  <c r="AI181" i="1"/>
  <c r="AG181" i="1"/>
  <c r="AE181" i="1"/>
  <c r="BA180" i="1"/>
  <c r="AY180" i="1"/>
  <c r="AW180" i="1"/>
  <c r="AU180" i="1"/>
  <c r="AS180" i="1"/>
  <c r="AQ180" i="1"/>
  <c r="AO180" i="1"/>
  <c r="AM180" i="1"/>
  <c r="AK180" i="1"/>
  <c r="AI180" i="1"/>
  <c r="AG180" i="1"/>
  <c r="AE180" i="1"/>
  <c r="BA179" i="1"/>
  <c r="AY179" i="1"/>
  <c r="AW179" i="1"/>
  <c r="AU179" i="1"/>
  <c r="AS179" i="1"/>
  <c r="AQ179" i="1"/>
  <c r="AO179" i="1"/>
  <c r="AM179" i="1"/>
  <c r="AK179" i="1"/>
  <c r="AI179" i="1"/>
  <c r="AG179" i="1"/>
  <c r="AE179" i="1"/>
  <c r="BA178" i="1"/>
  <c r="AY178" i="1"/>
  <c r="AW178" i="1"/>
  <c r="AU178" i="1"/>
  <c r="AS178" i="1"/>
  <c r="AQ178" i="1"/>
  <c r="AO178" i="1"/>
  <c r="AM178" i="1"/>
  <c r="AK178" i="1"/>
  <c r="AI178" i="1"/>
  <c r="AG178" i="1"/>
  <c r="AE178" i="1"/>
  <c r="BA177" i="1"/>
  <c r="AY177" i="1"/>
  <c r="AW177" i="1"/>
  <c r="AU177" i="1"/>
  <c r="AS177" i="1"/>
  <c r="AQ177" i="1"/>
  <c r="AO177" i="1"/>
  <c r="AM177" i="1"/>
  <c r="AK177" i="1"/>
  <c r="AI177" i="1"/>
  <c r="AG177" i="1"/>
  <c r="AE177" i="1"/>
  <c r="BA175" i="1"/>
  <c r="AY175" i="1"/>
  <c r="AW175" i="1"/>
  <c r="AU175" i="1"/>
  <c r="AS175" i="1"/>
  <c r="AQ175" i="1"/>
  <c r="AO175" i="1"/>
  <c r="AM175" i="1"/>
  <c r="AK175" i="1"/>
  <c r="AI175" i="1"/>
  <c r="AG175" i="1"/>
  <c r="AE175" i="1"/>
  <c r="BA174" i="1"/>
  <c r="AY174" i="1"/>
  <c r="AW174" i="1"/>
  <c r="AU174" i="1"/>
  <c r="AS174" i="1"/>
  <c r="AQ174" i="1"/>
  <c r="AO174" i="1"/>
  <c r="AM174" i="1"/>
  <c r="AK174" i="1"/>
  <c r="AI174" i="1"/>
  <c r="AG174" i="1"/>
  <c r="AE174" i="1"/>
  <c r="BA173" i="1"/>
  <c r="AY173" i="1"/>
  <c r="AW173" i="1"/>
  <c r="AU173" i="1"/>
  <c r="AS173" i="1"/>
  <c r="AQ173" i="1"/>
  <c r="AO173" i="1"/>
  <c r="AM173" i="1"/>
  <c r="AK173" i="1"/>
  <c r="AI173" i="1"/>
  <c r="AG173" i="1"/>
  <c r="AE173" i="1"/>
  <c r="BA172" i="1"/>
  <c r="AY172" i="1"/>
  <c r="AW172" i="1"/>
  <c r="AU172" i="1"/>
  <c r="AS172" i="1"/>
  <c r="AQ172" i="1"/>
  <c r="AO172" i="1"/>
  <c r="AM172" i="1"/>
  <c r="AK172" i="1"/>
  <c r="AI172" i="1"/>
  <c r="AG172" i="1"/>
  <c r="AE172" i="1"/>
  <c r="BA171" i="1"/>
  <c r="AY171" i="1"/>
  <c r="AW171" i="1"/>
  <c r="AU171" i="1"/>
  <c r="AS171" i="1"/>
  <c r="AQ171" i="1"/>
  <c r="AO171" i="1"/>
  <c r="AM171" i="1"/>
  <c r="AK171" i="1"/>
  <c r="AI171" i="1"/>
  <c r="AG171" i="1"/>
  <c r="AE171" i="1"/>
  <c r="BA170" i="1"/>
  <c r="AY170" i="1"/>
  <c r="AW170" i="1"/>
  <c r="AU170" i="1"/>
  <c r="AS170" i="1"/>
  <c r="AQ170" i="1"/>
  <c r="AO170" i="1"/>
  <c r="AM170" i="1"/>
  <c r="AK170" i="1"/>
  <c r="AI170" i="1"/>
  <c r="AG170" i="1"/>
  <c r="AE170" i="1"/>
  <c r="BA168" i="1"/>
  <c r="AY168" i="1"/>
  <c r="AW168" i="1"/>
  <c r="AU168" i="1"/>
  <c r="AS168" i="1"/>
  <c r="AQ168" i="1"/>
  <c r="AO168" i="1"/>
  <c r="AM168" i="1"/>
  <c r="AK168" i="1"/>
  <c r="AI168" i="1"/>
  <c r="AG168" i="1"/>
  <c r="AE168" i="1"/>
  <c r="BA167" i="1"/>
  <c r="AY167" i="1"/>
  <c r="AW167" i="1"/>
  <c r="AU167" i="1"/>
  <c r="AS167" i="1"/>
  <c r="AQ167" i="1"/>
  <c r="AO167" i="1"/>
  <c r="AM167" i="1"/>
  <c r="AK167" i="1"/>
  <c r="AI167" i="1"/>
  <c r="AG167" i="1"/>
  <c r="AE167" i="1"/>
  <c r="BA166" i="1"/>
  <c r="AY166" i="1"/>
  <c r="AW166" i="1"/>
  <c r="AU166" i="1"/>
  <c r="AS166" i="1"/>
  <c r="AQ166" i="1"/>
  <c r="AO166" i="1"/>
  <c r="AM166" i="1"/>
  <c r="AK166" i="1"/>
  <c r="AI166" i="1"/>
  <c r="AG166" i="1"/>
  <c r="AE166" i="1"/>
  <c r="BA165" i="1"/>
  <c r="AY165" i="1"/>
  <c r="AW165" i="1"/>
  <c r="AU165" i="1"/>
  <c r="AS165" i="1"/>
  <c r="AQ165" i="1"/>
  <c r="AO165" i="1"/>
  <c r="AM165" i="1"/>
  <c r="AK165" i="1"/>
  <c r="AI165" i="1"/>
  <c r="AG165" i="1"/>
  <c r="AE165" i="1"/>
  <c r="BA164" i="1"/>
  <c r="AY164" i="1"/>
  <c r="AW164" i="1"/>
  <c r="AU164" i="1"/>
  <c r="AS164" i="1"/>
  <c r="AQ164" i="1"/>
  <c r="AO164" i="1"/>
  <c r="AM164" i="1"/>
  <c r="AK164" i="1"/>
  <c r="AI164" i="1"/>
  <c r="AG164" i="1"/>
  <c r="AE164" i="1"/>
  <c r="BA163" i="1"/>
  <c r="AY163" i="1"/>
  <c r="AW163" i="1"/>
  <c r="AU163" i="1"/>
  <c r="AS163" i="1"/>
  <c r="AQ163" i="1"/>
  <c r="AO163" i="1"/>
  <c r="AM163" i="1"/>
  <c r="AK163" i="1"/>
  <c r="AI163" i="1"/>
  <c r="AG163" i="1"/>
  <c r="AE163" i="1"/>
  <c r="BA161" i="1"/>
  <c r="AY161" i="1"/>
  <c r="AW161" i="1"/>
  <c r="AU161" i="1"/>
  <c r="AS161" i="1"/>
  <c r="AQ161" i="1"/>
  <c r="AO161" i="1"/>
  <c r="AM161" i="1"/>
  <c r="AK161" i="1"/>
  <c r="AI161" i="1"/>
  <c r="AG161" i="1"/>
  <c r="AE161" i="1"/>
  <c r="BA160" i="1"/>
  <c r="AY160" i="1"/>
  <c r="AW160" i="1"/>
  <c r="AU160" i="1"/>
  <c r="AS160" i="1"/>
  <c r="AQ160" i="1"/>
  <c r="AO160" i="1"/>
  <c r="AM160" i="1"/>
  <c r="AK160" i="1"/>
  <c r="AI160" i="1"/>
  <c r="AG160" i="1"/>
  <c r="AE160" i="1"/>
  <c r="BA159" i="1"/>
  <c r="AY159" i="1"/>
  <c r="AW159" i="1"/>
  <c r="AU159" i="1"/>
  <c r="AS159" i="1"/>
  <c r="AQ159" i="1"/>
  <c r="AO159" i="1"/>
  <c r="AM159" i="1"/>
  <c r="AK159" i="1"/>
  <c r="AI159" i="1"/>
  <c r="AG159" i="1"/>
  <c r="AE159" i="1"/>
  <c r="BA158" i="1"/>
  <c r="AY158" i="1"/>
  <c r="AW158" i="1"/>
  <c r="AU158" i="1"/>
  <c r="AS158" i="1"/>
  <c r="AQ158" i="1"/>
  <c r="AO158" i="1"/>
  <c r="AM158" i="1"/>
  <c r="AK158" i="1"/>
  <c r="AI158" i="1"/>
  <c r="AG158" i="1"/>
  <c r="AE158" i="1"/>
  <c r="BA157" i="1"/>
  <c r="AY157" i="1"/>
  <c r="AW157" i="1"/>
  <c r="AU157" i="1"/>
  <c r="AS157" i="1"/>
  <c r="AQ157" i="1"/>
  <c r="AO157" i="1"/>
  <c r="AM157" i="1"/>
  <c r="AK157" i="1"/>
  <c r="AI157" i="1"/>
  <c r="AG157" i="1"/>
  <c r="AE157" i="1"/>
  <c r="BA156" i="1"/>
  <c r="AY156" i="1"/>
  <c r="AW156" i="1"/>
  <c r="AU156" i="1"/>
  <c r="AS156" i="1"/>
  <c r="AQ156" i="1"/>
  <c r="AO156" i="1"/>
  <c r="AM156" i="1"/>
  <c r="AK156" i="1"/>
  <c r="AI156" i="1"/>
  <c r="AG156" i="1"/>
  <c r="AE156" i="1"/>
  <c r="BA154" i="1"/>
  <c r="AY154" i="1"/>
  <c r="AW154" i="1"/>
  <c r="AU154" i="1"/>
  <c r="AS154" i="1"/>
  <c r="AQ154" i="1"/>
  <c r="AO154" i="1"/>
  <c r="AM154" i="1"/>
  <c r="AK154" i="1"/>
  <c r="AI154" i="1"/>
  <c r="AG154" i="1"/>
  <c r="AE154" i="1"/>
  <c r="BA153" i="1"/>
  <c r="AY153" i="1"/>
  <c r="AW153" i="1"/>
  <c r="AU153" i="1"/>
  <c r="AS153" i="1"/>
  <c r="AQ153" i="1"/>
  <c r="AO153" i="1"/>
  <c r="AM153" i="1"/>
  <c r="AK153" i="1"/>
  <c r="AI153" i="1"/>
  <c r="AG153" i="1"/>
  <c r="AE153" i="1"/>
  <c r="BA152" i="1"/>
  <c r="AY152" i="1"/>
  <c r="AW152" i="1"/>
  <c r="AU152" i="1"/>
  <c r="AS152" i="1"/>
  <c r="AQ152" i="1"/>
  <c r="AO152" i="1"/>
  <c r="AM152" i="1"/>
  <c r="AK152" i="1"/>
  <c r="AI152" i="1"/>
  <c r="AG152" i="1"/>
  <c r="AE152" i="1"/>
  <c r="BA151" i="1"/>
  <c r="AY151" i="1"/>
  <c r="AW151" i="1"/>
  <c r="AU151" i="1"/>
  <c r="AS151" i="1"/>
  <c r="AQ151" i="1"/>
  <c r="AO151" i="1"/>
  <c r="AM151" i="1"/>
  <c r="AK151" i="1"/>
  <c r="AI151" i="1"/>
  <c r="AG151" i="1"/>
  <c r="AE151" i="1"/>
  <c r="BA150" i="1"/>
  <c r="AY150" i="1"/>
  <c r="AW150" i="1"/>
  <c r="AU150" i="1"/>
  <c r="AS150" i="1"/>
  <c r="AQ150" i="1"/>
  <c r="AO150" i="1"/>
  <c r="AM150" i="1"/>
  <c r="AK150" i="1"/>
  <c r="AI150" i="1"/>
  <c r="AG150" i="1"/>
  <c r="AE150" i="1"/>
  <c r="BA149" i="1"/>
  <c r="AY149" i="1"/>
  <c r="AW149" i="1"/>
  <c r="AU149" i="1"/>
  <c r="AS149" i="1"/>
  <c r="AQ149" i="1"/>
  <c r="AO149" i="1"/>
  <c r="AM149" i="1"/>
  <c r="AK149" i="1"/>
  <c r="AI149" i="1"/>
  <c r="AG149" i="1"/>
  <c r="AE149" i="1"/>
  <c r="BA147" i="1"/>
  <c r="AY147" i="1"/>
  <c r="AW147" i="1"/>
  <c r="AU147" i="1"/>
  <c r="AS147" i="1"/>
  <c r="AQ147" i="1"/>
  <c r="AO147" i="1"/>
  <c r="AM147" i="1"/>
  <c r="AK147" i="1"/>
  <c r="AI147" i="1"/>
  <c r="AG147" i="1"/>
  <c r="AE147" i="1"/>
  <c r="BA146" i="1"/>
  <c r="AY146" i="1"/>
  <c r="AW146" i="1"/>
  <c r="AU146" i="1"/>
  <c r="AS146" i="1"/>
  <c r="AQ146" i="1"/>
  <c r="AO146" i="1"/>
  <c r="AM146" i="1"/>
  <c r="AK146" i="1"/>
  <c r="AI146" i="1"/>
  <c r="AG146" i="1"/>
  <c r="AE146" i="1"/>
  <c r="BA145" i="1"/>
  <c r="AY145" i="1"/>
  <c r="AW145" i="1"/>
  <c r="AU145" i="1"/>
  <c r="AS145" i="1"/>
  <c r="AQ145" i="1"/>
  <c r="AO145" i="1"/>
  <c r="AM145" i="1"/>
  <c r="AK145" i="1"/>
  <c r="AI145" i="1"/>
  <c r="AG145" i="1"/>
  <c r="AE145" i="1"/>
  <c r="BA144" i="1"/>
  <c r="AY144" i="1"/>
  <c r="AW144" i="1"/>
  <c r="AU144" i="1"/>
  <c r="AS144" i="1"/>
  <c r="AQ144" i="1"/>
  <c r="AO144" i="1"/>
  <c r="AM144" i="1"/>
  <c r="AK144" i="1"/>
  <c r="AI144" i="1"/>
  <c r="AG144" i="1"/>
  <c r="AE144" i="1"/>
  <c r="BA143" i="1"/>
  <c r="AY143" i="1"/>
  <c r="AW143" i="1"/>
  <c r="AU143" i="1"/>
  <c r="AS143" i="1"/>
  <c r="AQ143" i="1"/>
  <c r="AO143" i="1"/>
  <c r="AM143" i="1"/>
  <c r="AK143" i="1"/>
  <c r="AI143" i="1"/>
  <c r="AG143" i="1"/>
  <c r="AE143" i="1"/>
  <c r="BA142" i="1"/>
  <c r="AY142" i="1"/>
  <c r="AW142" i="1"/>
  <c r="AU142" i="1"/>
  <c r="AS142" i="1"/>
  <c r="AQ142" i="1"/>
  <c r="AO142" i="1"/>
  <c r="AM142" i="1"/>
  <c r="AK142" i="1"/>
  <c r="AI142" i="1"/>
  <c r="AG142" i="1"/>
  <c r="AE142" i="1"/>
  <c r="BA140" i="1"/>
  <c r="AY140" i="1"/>
  <c r="AW140" i="1"/>
  <c r="AU140" i="1"/>
  <c r="AS140" i="1"/>
  <c r="AQ140" i="1"/>
  <c r="AO140" i="1"/>
  <c r="AM140" i="1"/>
  <c r="AK140" i="1"/>
  <c r="AI140" i="1"/>
  <c r="AG140" i="1"/>
  <c r="AE140" i="1"/>
  <c r="BA139" i="1"/>
  <c r="AY139" i="1"/>
  <c r="AW139" i="1"/>
  <c r="AU139" i="1"/>
  <c r="AS139" i="1"/>
  <c r="AQ139" i="1"/>
  <c r="AO139" i="1"/>
  <c r="AM139" i="1"/>
  <c r="AK139" i="1"/>
  <c r="AI139" i="1"/>
  <c r="AG139" i="1"/>
  <c r="AE139" i="1"/>
  <c r="BA138" i="1"/>
  <c r="AY138" i="1"/>
  <c r="AW138" i="1"/>
  <c r="AU138" i="1"/>
  <c r="AS138" i="1"/>
  <c r="AQ138" i="1"/>
  <c r="AO138" i="1"/>
  <c r="AM138" i="1"/>
  <c r="AK138" i="1"/>
  <c r="AI138" i="1"/>
  <c r="AG138" i="1"/>
  <c r="AE138" i="1"/>
  <c r="BA137" i="1"/>
  <c r="AY137" i="1"/>
  <c r="AW137" i="1"/>
  <c r="AU137" i="1"/>
  <c r="AS137" i="1"/>
  <c r="AQ137" i="1"/>
  <c r="AO137" i="1"/>
  <c r="AM137" i="1"/>
  <c r="AK137" i="1"/>
  <c r="AI137" i="1"/>
  <c r="AG137" i="1"/>
  <c r="AE137" i="1"/>
  <c r="BA136" i="1"/>
  <c r="AY136" i="1"/>
  <c r="AW136" i="1"/>
  <c r="AU136" i="1"/>
  <c r="AS136" i="1"/>
  <c r="AQ136" i="1"/>
  <c r="AO136" i="1"/>
  <c r="AM136" i="1"/>
  <c r="AK136" i="1"/>
  <c r="AI136" i="1"/>
  <c r="AG136" i="1"/>
  <c r="AE136" i="1"/>
  <c r="BA135" i="1"/>
  <c r="AY135" i="1"/>
  <c r="AW135" i="1"/>
  <c r="AU135" i="1"/>
  <c r="AS135" i="1"/>
  <c r="AQ135" i="1"/>
  <c r="AO135" i="1"/>
  <c r="AM135" i="1"/>
  <c r="AK135" i="1"/>
  <c r="AI135" i="1"/>
  <c r="AG135" i="1"/>
  <c r="AE135" i="1"/>
  <c r="BA133" i="1"/>
  <c r="AY133" i="1"/>
  <c r="AW133" i="1"/>
  <c r="AU133" i="1"/>
  <c r="AS133" i="1"/>
  <c r="AQ133" i="1"/>
  <c r="AO133" i="1"/>
  <c r="AM133" i="1"/>
  <c r="AK133" i="1"/>
  <c r="AI133" i="1"/>
  <c r="AG133" i="1"/>
  <c r="AE133" i="1"/>
  <c r="BA132" i="1"/>
  <c r="AY132" i="1"/>
  <c r="AW132" i="1"/>
  <c r="AU132" i="1"/>
  <c r="AS132" i="1"/>
  <c r="AQ132" i="1"/>
  <c r="AO132" i="1"/>
  <c r="AM132" i="1"/>
  <c r="AK132" i="1"/>
  <c r="AI132" i="1"/>
  <c r="AG132" i="1"/>
  <c r="AE132" i="1"/>
  <c r="BA131" i="1"/>
  <c r="AY131" i="1"/>
  <c r="AW131" i="1"/>
  <c r="AU131" i="1"/>
  <c r="AS131" i="1"/>
  <c r="AQ131" i="1"/>
  <c r="AO131" i="1"/>
  <c r="AM131" i="1"/>
  <c r="AK131" i="1"/>
  <c r="AI131" i="1"/>
  <c r="AG131" i="1"/>
  <c r="AE131" i="1"/>
  <c r="BA130" i="1"/>
  <c r="AY130" i="1"/>
  <c r="AW130" i="1"/>
  <c r="AU130" i="1"/>
  <c r="AS130" i="1"/>
  <c r="AQ130" i="1"/>
  <c r="AO130" i="1"/>
  <c r="AM130" i="1"/>
  <c r="AK130" i="1"/>
  <c r="AI130" i="1"/>
  <c r="AG130" i="1"/>
  <c r="AE130" i="1"/>
  <c r="BA129" i="1"/>
  <c r="AY129" i="1"/>
  <c r="AW129" i="1"/>
  <c r="AU129" i="1"/>
  <c r="AS129" i="1"/>
  <c r="AQ129" i="1"/>
  <c r="AO129" i="1"/>
  <c r="AM129" i="1"/>
  <c r="AK129" i="1"/>
  <c r="AI129" i="1"/>
  <c r="AG129" i="1"/>
  <c r="AE129" i="1"/>
  <c r="BA128" i="1"/>
  <c r="AY128" i="1"/>
  <c r="AW128" i="1"/>
  <c r="AU128" i="1"/>
  <c r="AS128" i="1"/>
  <c r="AQ128" i="1"/>
  <c r="AO128" i="1"/>
  <c r="AM128" i="1"/>
  <c r="AK128" i="1"/>
  <c r="AI128" i="1"/>
  <c r="AG128" i="1"/>
  <c r="AE128" i="1"/>
  <c r="BA126" i="1"/>
  <c r="AY126" i="1"/>
  <c r="AW126" i="1"/>
  <c r="AU126" i="1"/>
  <c r="AS126" i="1"/>
  <c r="AQ126" i="1"/>
  <c r="AO126" i="1"/>
  <c r="AM126" i="1"/>
  <c r="AK126" i="1"/>
  <c r="AI126" i="1"/>
  <c r="AG126" i="1"/>
  <c r="AE126" i="1"/>
  <c r="BA125" i="1"/>
  <c r="AY125" i="1"/>
  <c r="AW125" i="1"/>
  <c r="AU125" i="1"/>
  <c r="AS125" i="1"/>
  <c r="AQ125" i="1"/>
  <c r="AO125" i="1"/>
  <c r="AM125" i="1"/>
  <c r="AK125" i="1"/>
  <c r="AI125" i="1"/>
  <c r="AG125" i="1"/>
  <c r="AE125" i="1"/>
  <c r="BA124" i="1"/>
  <c r="AY124" i="1"/>
  <c r="AW124" i="1"/>
  <c r="AU124" i="1"/>
  <c r="AS124" i="1"/>
  <c r="AQ124" i="1"/>
  <c r="AO124" i="1"/>
  <c r="AM124" i="1"/>
  <c r="AK124" i="1"/>
  <c r="AI124" i="1"/>
  <c r="AG124" i="1"/>
  <c r="AE124" i="1"/>
  <c r="BA123" i="1"/>
  <c r="AY123" i="1"/>
  <c r="AW123" i="1"/>
  <c r="AU123" i="1"/>
  <c r="AS123" i="1"/>
  <c r="AQ123" i="1"/>
  <c r="AO123" i="1"/>
  <c r="AM123" i="1"/>
  <c r="AK123" i="1"/>
  <c r="AI123" i="1"/>
  <c r="AG123" i="1"/>
  <c r="AE123" i="1"/>
  <c r="BA122" i="1"/>
  <c r="AY122" i="1"/>
  <c r="AW122" i="1"/>
  <c r="AU122" i="1"/>
  <c r="AS122" i="1"/>
  <c r="AQ122" i="1"/>
  <c r="AO122" i="1"/>
  <c r="AM122" i="1"/>
  <c r="AK122" i="1"/>
  <c r="AI122" i="1"/>
  <c r="AG122" i="1"/>
  <c r="AE122" i="1"/>
  <c r="BA121" i="1"/>
  <c r="AY121" i="1"/>
  <c r="AW121" i="1"/>
  <c r="AU121" i="1"/>
  <c r="AS121" i="1"/>
  <c r="AQ121" i="1"/>
  <c r="AO121" i="1"/>
  <c r="AM121" i="1"/>
  <c r="AK121" i="1"/>
  <c r="AI121" i="1"/>
  <c r="AG121" i="1"/>
  <c r="AE121" i="1"/>
  <c r="BA119" i="1"/>
  <c r="AY119" i="1"/>
  <c r="AW119" i="1"/>
  <c r="AU119" i="1"/>
  <c r="AS119" i="1"/>
  <c r="AQ119" i="1"/>
  <c r="AO119" i="1"/>
  <c r="AM119" i="1"/>
  <c r="AK119" i="1"/>
  <c r="AI119" i="1"/>
  <c r="AG119" i="1"/>
  <c r="AE119" i="1"/>
  <c r="BA118" i="1"/>
  <c r="AY118" i="1"/>
  <c r="AW118" i="1"/>
  <c r="AU118" i="1"/>
  <c r="AS118" i="1"/>
  <c r="AQ118" i="1"/>
  <c r="AO118" i="1"/>
  <c r="AM118" i="1"/>
  <c r="AK118" i="1"/>
  <c r="AI118" i="1"/>
  <c r="AG118" i="1"/>
  <c r="AE118" i="1"/>
  <c r="BA117" i="1"/>
  <c r="AY117" i="1"/>
  <c r="AW117" i="1"/>
  <c r="AU117" i="1"/>
  <c r="AS117" i="1"/>
  <c r="AQ117" i="1"/>
  <c r="AO117" i="1"/>
  <c r="AM117" i="1"/>
  <c r="AK117" i="1"/>
  <c r="AI117" i="1"/>
  <c r="AG117" i="1"/>
  <c r="AE117" i="1"/>
  <c r="BA116" i="1"/>
  <c r="AY116" i="1"/>
  <c r="AW116" i="1"/>
  <c r="AU116" i="1"/>
  <c r="AS116" i="1"/>
  <c r="AQ116" i="1"/>
  <c r="AO116" i="1"/>
  <c r="AM116" i="1"/>
  <c r="AK116" i="1"/>
  <c r="AI116" i="1"/>
  <c r="AG116" i="1"/>
  <c r="AE116" i="1"/>
  <c r="BA115" i="1"/>
  <c r="AY115" i="1"/>
  <c r="AW115" i="1"/>
  <c r="AU115" i="1"/>
  <c r="AS115" i="1"/>
  <c r="AQ115" i="1"/>
  <c r="AO115" i="1"/>
  <c r="AM115" i="1"/>
  <c r="AK115" i="1"/>
  <c r="AI115" i="1"/>
  <c r="AG115" i="1"/>
  <c r="AE115" i="1"/>
  <c r="BA114" i="1"/>
  <c r="AY114" i="1"/>
  <c r="AW114" i="1"/>
  <c r="AU114" i="1"/>
  <c r="AS114" i="1"/>
  <c r="AQ114" i="1"/>
  <c r="AO114" i="1"/>
  <c r="AM114" i="1"/>
  <c r="AK114" i="1"/>
  <c r="AI114" i="1"/>
  <c r="AG114" i="1"/>
  <c r="AE114" i="1"/>
  <c r="BA112" i="1"/>
  <c r="AY112" i="1"/>
  <c r="AW112" i="1"/>
  <c r="AU112" i="1"/>
  <c r="AS112" i="1"/>
  <c r="AQ112" i="1"/>
  <c r="AO112" i="1"/>
  <c r="AM112" i="1"/>
  <c r="AK112" i="1"/>
  <c r="AI112" i="1"/>
  <c r="AG112" i="1"/>
  <c r="AE112" i="1"/>
  <c r="BA111" i="1"/>
  <c r="AY111" i="1"/>
  <c r="AW111" i="1"/>
  <c r="AU111" i="1"/>
  <c r="AS111" i="1"/>
  <c r="AQ111" i="1"/>
  <c r="AO111" i="1"/>
  <c r="AM111" i="1"/>
  <c r="AK111" i="1"/>
  <c r="AI111" i="1"/>
  <c r="AG111" i="1"/>
  <c r="AE111" i="1"/>
  <c r="BA110" i="1"/>
  <c r="AY110" i="1"/>
  <c r="AW110" i="1"/>
  <c r="AU110" i="1"/>
  <c r="AS110" i="1"/>
  <c r="AQ110" i="1"/>
  <c r="AO110" i="1"/>
  <c r="AM110" i="1"/>
  <c r="AK110" i="1"/>
  <c r="AI110" i="1"/>
  <c r="AG110" i="1"/>
  <c r="AE110" i="1"/>
  <c r="BA109" i="1"/>
  <c r="AY109" i="1"/>
  <c r="AW109" i="1"/>
  <c r="AU109" i="1"/>
  <c r="AS109" i="1"/>
  <c r="AQ109" i="1"/>
  <c r="AO109" i="1"/>
  <c r="AM109" i="1"/>
  <c r="AK109" i="1"/>
  <c r="AI109" i="1"/>
  <c r="AG109" i="1"/>
  <c r="AE109" i="1"/>
  <c r="BA108" i="1"/>
  <c r="AY108" i="1"/>
  <c r="AW108" i="1"/>
  <c r="AU108" i="1"/>
  <c r="AS108" i="1"/>
  <c r="AQ108" i="1"/>
  <c r="AO108" i="1"/>
  <c r="AM108" i="1"/>
  <c r="AK108" i="1"/>
  <c r="AI108" i="1"/>
  <c r="AG108" i="1"/>
  <c r="AE108" i="1"/>
  <c r="BA107" i="1"/>
  <c r="AY107" i="1"/>
  <c r="AW107" i="1"/>
  <c r="AU107" i="1"/>
  <c r="AS107" i="1"/>
  <c r="AQ107" i="1"/>
  <c r="AO107" i="1"/>
  <c r="AM107" i="1"/>
  <c r="AK107" i="1"/>
  <c r="AI107" i="1"/>
  <c r="AG107" i="1"/>
  <c r="AE107" i="1"/>
  <c r="BA105" i="1"/>
  <c r="AY105" i="1"/>
  <c r="AW105" i="1"/>
  <c r="AU105" i="1"/>
  <c r="AS105" i="1"/>
  <c r="AQ105" i="1"/>
  <c r="AO105" i="1"/>
  <c r="AM105" i="1"/>
  <c r="AK105" i="1"/>
  <c r="AI105" i="1"/>
  <c r="AG105" i="1"/>
  <c r="AE105" i="1"/>
  <c r="BA104" i="1"/>
  <c r="AY104" i="1"/>
  <c r="AW104" i="1"/>
  <c r="AU104" i="1"/>
  <c r="AS104" i="1"/>
  <c r="AQ104" i="1"/>
  <c r="AO104" i="1"/>
  <c r="AM104" i="1"/>
  <c r="AK104" i="1"/>
  <c r="AI104" i="1"/>
  <c r="AG104" i="1"/>
  <c r="AE104" i="1"/>
  <c r="BA103" i="1"/>
  <c r="AY103" i="1"/>
  <c r="AW103" i="1"/>
  <c r="AU103" i="1"/>
  <c r="AS103" i="1"/>
  <c r="AQ103" i="1"/>
  <c r="AO103" i="1"/>
  <c r="AM103" i="1"/>
  <c r="AK103" i="1"/>
  <c r="AI103" i="1"/>
  <c r="AG103" i="1"/>
  <c r="AE103" i="1"/>
  <c r="BA102" i="1"/>
  <c r="AY102" i="1"/>
  <c r="AW102" i="1"/>
  <c r="AU102" i="1"/>
  <c r="AS102" i="1"/>
  <c r="AQ102" i="1"/>
  <c r="AO102" i="1"/>
  <c r="AM102" i="1"/>
  <c r="AK102" i="1"/>
  <c r="AI102" i="1"/>
  <c r="AG102" i="1"/>
  <c r="AE102" i="1"/>
  <c r="BA101" i="1"/>
  <c r="AY101" i="1"/>
  <c r="AW101" i="1"/>
  <c r="AU101" i="1"/>
  <c r="AS101" i="1"/>
  <c r="AQ101" i="1"/>
  <c r="AO101" i="1"/>
  <c r="AM101" i="1"/>
  <c r="AK101" i="1"/>
  <c r="AI101" i="1"/>
  <c r="AG101" i="1"/>
  <c r="AE101" i="1"/>
  <c r="BA100" i="1"/>
  <c r="AY100" i="1"/>
  <c r="AW100" i="1"/>
  <c r="AU100" i="1"/>
  <c r="AS100" i="1"/>
  <c r="AQ100" i="1"/>
  <c r="AO100" i="1"/>
  <c r="AM100" i="1"/>
  <c r="AK100" i="1"/>
  <c r="AI100" i="1"/>
  <c r="AG100" i="1"/>
  <c r="AE100" i="1"/>
  <c r="BA98" i="1"/>
  <c r="AY98" i="1"/>
  <c r="AW98" i="1"/>
  <c r="AU98" i="1"/>
  <c r="AS98" i="1"/>
  <c r="AQ98" i="1"/>
  <c r="AO98" i="1"/>
  <c r="AM98" i="1"/>
  <c r="AK98" i="1"/>
  <c r="AI98" i="1"/>
  <c r="AG98" i="1"/>
  <c r="AE98" i="1"/>
  <c r="BA97" i="1"/>
  <c r="AY97" i="1"/>
  <c r="AW97" i="1"/>
  <c r="AU97" i="1"/>
  <c r="AS97" i="1"/>
  <c r="AQ97" i="1"/>
  <c r="AO97" i="1"/>
  <c r="AM97" i="1"/>
  <c r="AK97" i="1"/>
  <c r="AI97" i="1"/>
  <c r="AG97" i="1"/>
  <c r="AE97" i="1"/>
  <c r="BA96" i="1"/>
  <c r="AY96" i="1"/>
  <c r="AW96" i="1"/>
  <c r="AU96" i="1"/>
  <c r="AS96" i="1"/>
  <c r="AQ96" i="1"/>
  <c r="AO96" i="1"/>
  <c r="AM96" i="1"/>
  <c r="AK96" i="1"/>
  <c r="AI96" i="1"/>
  <c r="AG96" i="1"/>
  <c r="AE96" i="1"/>
  <c r="BA95" i="1"/>
  <c r="AY95" i="1"/>
  <c r="AW95" i="1"/>
  <c r="AU95" i="1"/>
  <c r="AS95" i="1"/>
  <c r="AQ95" i="1"/>
  <c r="AO95" i="1"/>
  <c r="AM95" i="1"/>
  <c r="AK95" i="1"/>
  <c r="AI95" i="1"/>
  <c r="AG95" i="1"/>
  <c r="AE95" i="1"/>
  <c r="BA94" i="1"/>
  <c r="AY94" i="1"/>
  <c r="AW94" i="1"/>
  <c r="AU94" i="1"/>
  <c r="AS94" i="1"/>
  <c r="AQ94" i="1"/>
  <c r="AO94" i="1"/>
  <c r="AM94" i="1"/>
  <c r="AK94" i="1"/>
  <c r="AI94" i="1"/>
  <c r="AG94" i="1"/>
  <c r="AE94" i="1"/>
  <c r="BA93" i="1"/>
  <c r="AY93" i="1"/>
  <c r="AW93" i="1"/>
  <c r="AU93" i="1"/>
  <c r="AS93" i="1"/>
  <c r="AQ93" i="1"/>
  <c r="AO93" i="1"/>
  <c r="AM93" i="1"/>
  <c r="AK93" i="1"/>
  <c r="AI93" i="1"/>
  <c r="AG93" i="1"/>
  <c r="AE93" i="1"/>
  <c r="BA91" i="1"/>
  <c r="AY91" i="1"/>
  <c r="AW91" i="1"/>
  <c r="AU91" i="1"/>
  <c r="AS91" i="1"/>
  <c r="AQ91" i="1"/>
  <c r="AO91" i="1"/>
  <c r="AM91" i="1"/>
  <c r="AK91" i="1"/>
  <c r="AI91" i="1"/>
  <c r="AG91" i="1"/>
  <c r="AE91" i="1"/>
  <c r="BA84" i="1"/>
  <c r="AY84" i="1"/>
  <c r="AW84" i="1"/>
  <c r="AU84" i="1"/>
  <c r="AS84" i="1"/>
  <c r="AQ84" i="1"/>
  <c r="AO84" i="1"/>
  <c r="AM84" i="1"/>
  <c r="AK84" i="1"/>
  <c r="AI84" i="1"/>
  <c r="AG84" i="1"/>
  <c r="AE84" i="1"/>
  <c r="BA77" i="1"/>
  <c r="AY77" i="1"/>
  <c r="AW77" i="1"/>
  <c r="AU77" i="1"/>
  <c r="AS77" i="1"/>
  <c r="AQ77" i="1"/>
  <c r="AO77" i="1"/>
  <c r="AM77" i="1"/>
  <c r="AK77" i="1"/>
  <c r="AI77" i="1"/>
  <c r="AG77" i="1"/>
  <c r="AE77" i="1"/>
  <c r="BA70" i="1"/>
  <c r="AY70" i="1"/>
  <c r="AW70" i="1"/>
  <c r="AU70" i="1"/>
  <c r="AS70" i="1"/>
  <c r="AQ70" i="1"/>
  <c r="AO70" i="1"/>
  <c r="AM70" i="1"/>
  <c r="AK70" i="1"/>
  <c r="AI70" i="1"/>
  <c r="AG70" i="1"/>
  <c r="AE70" i="1"/>
  <c r="BA63" i="1"/>
  <c r="AY63" i="1"/>
  <c r="AW63" i="1"/>
  <c r="AU63" i="1"/>
  <c r="AS63" i="1"/>
  <c r="AQ63" i="1"/>
  <c r="AO63" i="1"/>
  <c r="AM63" i="1"/>
  <c r="AK63" i="1"/>
  <c r="AI63" i="1"/>
  <c r="AG63" i="1"/>
  <c r="AE63" i="1"/>
  <c r="BA56" i="1"/>
  <c r="AY56" i="1"/>
  <c r="AW56" i="1"/>
  <c r="AU56" i="1"/>
  <c r="AS56" i="1"/>
  <c r="AQ56" i="1"/>
  <c r="AO56" i="1"/>
  <c r="AM56" i="1"/>
  <c r="AK56" i="1"/>
  <c r="AI56" i="1"/>
  <c r="AG56" i="1"/>
  <c r="AE56" i="1"/>
  <c r="BA49" i="1"/>
  <c r="AY49" i="1"/>
  <c r="AW49" i="1"/>
  <c r="AU49" i="1"/>
  <c r="AS49" i="1"/>
  <c r="AQ49" i="1"/>
  <c r="AO49" i="1"/>
  <c r="AM49" i="1"/>
  <c r="AK49" i="1"/>
  <c r="AI49" i="1"/>
  <c r="AG49" i="1"/>
  <c r="AE49" i="1"/>
  <c r="BA35" i="1"/>
  <c r="AY35" i="1"/>
  <c r="AW35" i="1"/>
  <c r="AU35" i="1"/>
  <c r="AS35" i="1"/>
  <c r="AQ35" i="1"/>
  <c r="AO35" i="1"/>
  <c r="AM35" i="1"/>
  <c r="AK35" i="1"/>
  <c r="AI35" i="1"/>
  <c r="AG35" i="1"/>
  <c r="AE35" i="1"/>
  <c r="BA28" i="1"/>
  <c r="AY28" i="1"/>
  <c r="AW28" i="1"/>
  <c r="AU28" i="1"/>
  <c r="AS28" i="1"/>
  <c r="AQ28" i="1"/>
  <c r="AO28" i="1"/>
  <c r="AM28" i="1"/>
  <c r="AK28" i="1"/>
  <c r="AI28" i="1"/>
  <c r="AG28" i="1"/>
  <c r="AE28" i="1"/>
  <c r="BA21" i="1"/>
  <c r="AY21" i="1"/>
  <c r="AW21" i="1"/>
  <c r="AU21" i="1"/>
  <c r="AS21" i="1"/>
  <c r="AQ21" i="1"/>
  <c r="AO21" i="1"/>
  <c r="AM21" i="1"/>
  <c r="AK21" i="1"/>
  <c r="AI21" i="1"/>
  <c r="AG21" i="1"/>
  <c r="AE21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BA7" i="1"/>
  <c r="AY7" i="1"/>
  <c r="AW7" i="1"/>
  <c r="AU7" i="1"/>
  <c r="AS7" i="1"/>
  <c r="AQ7" i="1"/>
  <c r="AO7" i="1"/>
  <c r="AM7" i="1"/>
  <c r="AK7" i="1"/>
  <c r="AI7" i="1"/>
  <c r="AG7" i="1"/>
  <c r="AE7" i="1"/>
  <c r="BA90" i="1"/>
  <c r="AY90" i="1"/>
  <c r="AW90" i="1"/>
  <c r="AU90" i="1"/>
  <c r="AS90" i="1"/>
  <c r="AQ90" i="1"/>
  <c r="AO90" i="1"/>
  <c r="AM90" i="1"/>
  <c r="AK90" i="1"/>
  <c r="AI90" i="1"/>
  <c r="AG90" i="1"/>
  <c r="AE90" i="1"/>
  <c r="BA89" i="1"/>
  <c r="AY89" i="1"/>
  <c r="AW89" i="1"/>
  <c r="AU89" i="1"/>
  <c r="AS89" i="1"/>
  <c r="AQ89" i="1"/>
  <c r="AO89" i="1"/>
  <c r="AM89" i="1"/>
  <c r="AK89" i="1"/>
  <c r="AI89" i="1"/>
  <c r="AG89" i="1"/>
  <c r="AE89" i="1"/>
  <c r="BA88" i="1"/>
  <c r="AY88" i="1"/>
  <c r="AW88" i="1"/>
  <c r="AU88" i="1"/>
  <c r="AS88" i="1"/>
  <c r="AQ88" i="1"/>
  <c r="AO88" i="1"/>
  <c r="AM88" i="1"/>
  <c r="AK88" i="1"/>
  <c r="AI88" i="1"/>
  <c r="AG88" i="1"/>
  <c r="AE88" i="1"/>
  <c r="BA87" i="1"/>
  <c r="AY87" i="1"/>
  <c r="AW87" i="1"/>
  <c r="AU87" i="1"/>
  <c r="AS87" i="1"/>
  <c r="AQ87" i="1"/>
  <c r="AO87" i="1"/>
  <c r="AM87" i="1"/>
  <c r="AK87" i="1"/>
  <c r="AI87" i="1"/>
  <c r="AG87" i="1"/>
  <c r="AE87" i="1"/>
  <c r="BA86" i="1"/>
  <c r="AY86" i="1"/>
  <c r="AW86" i="1"/>
  <c r="AU86" i="1"/>
  <c r="AS86" i="1"/>
  <c r="AQ86" i="1"/>
  <c r="AO86" i="1"/>
  <c r="AM86" i="1"/>
  <c r="AK86" i="1"/>
  <c r="AI86" i="1"/>
  <c r="AG86" i="1"/>
  <c r="AE86" i="1"/>
  <c r="BA83" i="1"/>
  <c r="AY83" i="1"/>
  <c r="AW83" i="1"/>
  <c r="AU83" i="1"/>
  <c r="AS83" i="1"/>
  <c r="AQ83" i="1"/>
  <c r="AO83" i="1"/>
  <c r="AM83" i="1"/>
  <c r="AK83" i="1"/>
  <c r="AI83" i="1"/>
  <c r="AG83" i="1"/>
  <c r="AE83" i="1"/>
  <c r="BA82" i="1"/>
  <c r="AY82" i="1"/>
  <c r="AW82" i="1"/>
  <c r="AU82" i="1"/>
  <c r="AS82" i="1"/>
  <c r="AQ82" i="1"/>
  <c r="AO82" i="1"/>
  <c r="AM82" i="1"/>
  <c r="AK82" i="1"/>
  <c r="AI82" i="1"/>
  <c r="AG82" i="1"/>
  <c r="AE82" i="1"/>
  <c r="BA81" i="1"/>
  <c r="AY81" i="1"/>
  <c r="AW81" i="1"/>
  <c r="AU81" i="1"/>
  <c r="AS81" i="1"/>
  <c r="AQ81" i="1"/>
  <c r="AO81" i="1"/>
  <c r="AM81" i="1"/>
  <c r="AK81" i="1"/>
  <c r="AI81" i="1"/>
  <c r="AG81" i="1"/>
  <c r="AE81" i="1"/>
  <c r="BA80" i="1"/>
  <c r="AY80" i="1"/>
  <c r="AW80" i="1"/>
  <c r="AU80" i="1"/>
  <c r="AS80" i="1"/>
  <c r="AQ80" i="1"/>
  <c r="AO80" i="1"/>
  <c r="AM80" i="1"/>
  <c r="AK80" i="1"/>
  <c r="AI80" i="1"/>
  <c r="AG80" i="1"/>
  <c r="AE80" i="1"/>
  <c r="BA79" i="1"/>
  <c r="AY79" i="1"/>
  <c r="AW79" i="1"/>
  <c r="AU79" i="1"/>
  <c r="AS79" i="1"/>
  <c r="AQ79" i="1"/>
  <c r="AO79" i="1"/>
  <c r="AM79" i="1"/>
  <c r="AK79" i="1"/>
  <c r="AI79" i="1"/>
  <c r="AG79" i="1"/>
  <c r="AE79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BA75" i="1"/>
  <c r="AY75" i="1"/>
  <c r="AW75" i="1"/>
  <c r="AU75" i="1"/>
  <c r="AS75" i="1"/>
  <c r="AQ75" i="1"/>
  <c r="AO75" i="1"/>
  <c r="AM75" i="1"/>
  <c r="AK75" i="1"/>
  <c r="AI75" i="1"/>
  <c r="AG75" i="1"/>
  <c r="AE75" i="1"/>
  <c r="BA74" i="1"/>
  <c r="AY74" i="1"/>
  <c r="AW74" i="1"/>
  <c r="AU74" i="1"/>
  <c r="AS74" i="1"/>
  <c r="AQ74" i="1"/>
  <c r="AO74" i="1"/>
  <c r="AM74" i="1"/>
  <c r="AK74" i="1"/>
  <c r="AI74" i="1"/>
  <c r="AG74" i="1"/>
  <c r="AE74" i="1"/>
  <c r="BA73" i="1"/>
  <c r="AY73" i="1"/>
  <c r="AW73" i="1"/>
  <c r="AU73" i="1"/>
  <c r="AS73" i="1"/>
  <c r="AQ73" i="1"/>
  <c r="AO73" i="1"/>
  <c r="AM73" i="1"/>
  <c r="AK73" i="1"/>
  <c r="AI73" i="1"/>
  <c r="AG73" i="1"/>
  <c r="AE73" i="1"/>
  <c r="BA72" i="1"/>
  <c r="AY72" i="1"/>
  <c r="AW72" i="1"/>
  <c r="AU72" i="1"/>
  <c r="AS72" i="1"/>
  <c r="AQ72" i="1"/>
  <c r="AO72" i="1"/>
  <c r="AM72" i="1"/>
  <c r="AK72" i="1"/>
  <c r="AI72" i="1"/>
  <c r="AG72" i="1"/>
  <c r="AE72" i="1"/>
  <c r="BA69" i="1"/>
  <c r="AY69" i="1"/>
  <c r="AW69" i="1"/>
  <c r="AU69" i="1"/>
  <c r="AS69" i="1"/>
  <c r="AQ69" i="1"/>
  <c r="AO69" i="1"/>
  <c r="AM69" i="1"/>
  <c r="AK69" i="1"/>
  <c r="AI69" i="1"/>
  <c r="AG69" i="1"/>
  <c r="AE69" i="1"/>
  <c r="BA68" i="1"/>
  <c r="AY68" i="1"/>
  <c r="AW68" i="1"/>
  <c r="AU68" i="1"/>
  <c r="AS68" i="1"/>
  <c r="AQ68" i="1"/>
  <c r="AO68" i="1"/>
  <c r="AM68" i="1"/>
  <c r="AK68" i="1"/>
  <c r="AI68" i="1"/>
  <c r="AG68" i="1"/>
  <c r="AE68" i="1"/>
  <c r="BA67" i="1"/>
  <c r="AY67" i="1"/>
  <c r="AW67" i="1"/>
  <c r="AU67" i="1"/>
  <c r="AS67" i="1"/>
  <c r="AQ67" i="1"/>
  <c r="AO67" i="1"/>
  <c r="AM67" i="1"/>
  <c r="AK67" i="1"/>
  <c r="AI67" i="1"/>
  <c r="AG67" i="1"/>
  <c r="AE67" i="1"/>
  <c r="BA66" i="1"/>
  <c r="AY66" i="1"/>
  <c r="AW66" i="1"/>
  <c r="AU66" i="1"/>
  <c r="AS66" i="1"/>
  <c r="AQ66" i="1"/>
  <c r="AO66" i="1"/>
  <c r="AM66" i="1"/>
  <c r="AK66" i="1"/>
  <c r="AI66" i="1"/>
  <c r="AG66" i="1"/>
  <c r="AE66" i="1"/>
  <c r="BA65" i="1"/>
  <c r="AY65" i="1"/>
  <c r="AW65" i="1"/>
  <c r="AU65" i="1"/>
  <c r="AS65" i="1"/>
  <c r="AQ65" i="1"/>
  <c r="AO65" i="1"/>
  <c r="AM65" i="1"/>
  <c r="AK65" i="1"/>
  <c r="AI65" i="1"/>
  <c r="AG65" i="1"/>
  <c r="AE65" i="1"/>
  <c r="BA62" i="1"/>
  <c r="AY62" i="1"/>
  <c r="AW62" i="1"/>
  <c r="AU62" i="1"/>
  <c r="AS62" i="1"/>
  <c r="AQ62" i="1"/>
  <c r="AO62" i="1"/>
  <c r="AM62" i="1"/>
  <c r="AK62" i="1"/>
  <c r="AI62" i="1"/>
  <c r="AG62" i="1"/>
  <c r="AE62" i="1"/>
  <c r="BA61" i="1"/>
  <c r="AY61" i="1"/>
  <c r="AW61" i="1"/>
  <c r="AU61" i="1"/>
  <c r="AS61" i="1"/>
  <c r="AQ61" i="1"/>
  <c r="AO61" i="1"/>
  <c r="AM61" i="1"/>
  <c r="AK61" i="1"/>
  <c r="AI61" i="1"/>
  <c r="AG61" i="1"/>
  <c r="AE61" i="1"/>
  <c r="BA60" i="1"/>
  <c r="AY60" i="1"/>
  <c r="AW60" i="1"/>
  <c r="AU60" i="1"/>
  <c r="AS60" i="1"/>
  <c r="AQ60" i="1"/>
  <c r="AO60" i="1"/>
  <c r="AM60" i="1"/>
  <c r="AK60" i="1"/>
  <c r="AI60" i="1"/>
  <c r="AG60" i="1"/>
  <c r="AE60" i="1"/>
  <c r="BA59" i="1"/>
  <c r="AY59" i="1"/>
  <c r="AW59" i="1"/>
  <c r="AU59" i="1"/>
  <c r="AS59" i="1"/>
  <c r="AQ59" i="1"/>
  <c r="AO59" i="1"/>
  <c r="AM59" i="1"/>
  <c r="AK59" i="1"/>
  <c r="AI59" i="1"/>
  <c r="AG59" i="1"/>
  <c r="AE59" i="1"/>
  <c r="BA58" i="1"/>
  <c r="AY58" i="1"/>
  <c r="AW58" i="1"/>
  <c r="AU58" i="1"/>
  <c r="AS58" i="1"/>
  <c r="AQ58" i="1"/>
  <c r="AO58" i="1"/>
  <c r="AM58" i="1"/>
  <c r="AK58" i="1"/>
  <c r="AI58" i="1"/>
  <c r="AG58" i="1"/>
  <c r="AE58" i="1"/>
  <c r="BA55" i="1"/>
  <c r="AY55" i="1"/>
  <c r="AW55" i="1"/>
  <c r="AU55" i="1"/>
  <c r="AS55" i="1"/>
  <c r="AQ55" i="1"/>
  <c r="AO55" i="1"/>
  <c r="AM55" i="1"/>
  <c r="AK55" i="1"/>
  <c r="AI55" i="1"/>
  <c r="AG55" i="1"/>
  <c r="AE55" i="1"/>
  <c r="BA54" i="1"/>
  <c r="AY54" i="1"/>
  <c r="AW54" i="1"/>
  <c r="AU54" i="1"/>
  <c r="AS54" i="1"/>
  <c r="AQ54" i="1"/>
  <c r="AO54" i="1"/>
  <c r="AM54" i="1"/>
  <c r="AK54" i="1"/>
  <c r="AI54" i="1"/>
  <c r="AG54" i="1"/>
  <c r="AE54" i="1"/>
  <c r="BA53" i="1"/>
  <c r="AY53" i="1"/>
  <c r="AW53" i="1"/>
  <c r="AU53" i="1"/>
  <c r="AS53" i="1"/>
  <c r="AQ53" i="1"/>
  <c r="AO53" i="1"/>
  <c r="AM53" i="1"/>
  <c r="AK53" i="1"/>
  <c r="AI53" i="1"/>
  <c r="AG53" i="1"/>
  <c r="AE53" i="1"/>
  <c r="BA52" i="1"/>
  <c r="AY52" i="1"/>
  <c r="AW52" i="1"/>
  <c r="AU52" i="1"/>
  <c r="AS52" i="1"/>
  <c r="AQ52" i="1"/>
  <c r="AO52" i="1"/>
  <c r="AM52" i="1"/>
  <c r="AK52" i="1"/>
  <c r="AI52" i="1"/>
  <c r="AG52" i="1"/>
  <c r="AE52" i="1"/>
  <c r="BA51" i="1"/>
  <c r="AY51" i="1"/>
  <c r="AW51" i="1"/>
  <c r="AU51" i="1"/>
  <c r="AS51" i="1"/>
  <c r="AQ51" i="1"/>
  <c r="AO51" i="1"/>
  <c r="AM51" i="1"/>
  <c r="AK51" i="1"/>
  <c r="AI51" i="1"/>
  <c r="AG51" i="1"/>
  <c r="AE51" i="1"/>
  <c r="BA48" i="1"/>
  <c r="AY48" i="1"/>
  <c r="AW48" i="1"/>
  <c r="AU48" i="1"/>
  <c r="AS48" i="1"/>
  <c r="AQ48" i="1"/>
  <c r="AO48" i="1"/>
  <c r="AM48" i="1"/>
  <c r="AK48" i="1"/>
  <c r="AI48" i="1"/>
  <c r="AG48" i="1"/>
  <c r="AE48" i="1"/>
  <c r="BA47" i="1"/>
  <c r="AY47" i="1"/>
  <c r="AW47" i="1"/>
  <c r="AU47" i="1"/>
  <c r="AS47" i="1"/>
  <c r="AQ47" i="1"/>
  <c r="AO47" i="1"/>
  <c r="AM47" i="1"/>
  <c r="AK47" i="1"/>
  <c r="AI47" i="1"/>
  <c r="AG47" i="1"/>
  <c r="AE47" i="1"/>
  <c r="BA46" i="1"/>
  <c r="AY46" i="1"/>
  <c r="AW46" i="1"/>
  <c r="AU46" i="1"/>
  <c r="AS46" i="1"/>
  <c r="AQ46" i="1"/>
  <c r="AO46" i="1"/>
  <c r="AM46" i="1"/>
  <c r="AK46" i="1"/>
  <c r="AI46" i="1"/>
  <c r="AG46" i="1"/>
  <c r="AE46" i="1"/>
  <c r="BA45" i="1"/>
  <c r="AY45" i="1"/>
  <c r="AW45" i="1"/>
  <c r="AU45" i="1"/>
  <c r="AS45" i="1"/>
  <c r="AQ45" i="1"/>
  <c r="AO45" i="1"/>
  <c r="AM45" i="1"/>
  <c r="AK45" i="1"/>
  <c r="AI45" i="1"/>
  <c r="AG45" i="1"/>
  <c r="AE45" i="1"/>
  <c r="BA44" i="1"/>
  <c r="AY44" i="1"/>
  <c r="AW44" i="1"/>
  <c r="AU44" i="1"/>
  <c r="AS44" i="1"/>
  <c r="AQ44" i="1"/>
  <c r="AO44" i="1"/>
  <c r="AM44" i="1"/>
  <c r="AK44" i="1"/>
  <c r="AI44" i="1"/>
  <c r="AG44" i="1"/>
  <c r="AE44" i="1"/>
  <c r="BA27" i="1"/>
  <c r="AY27" i="1"/>
  <c r="AW27" i="1"/>
  <c r="AU27" i="1"/>
  <c r="AS27" i="1"/>
  <c r="AQ27" i="1"/>
  <c r="AO27" i="1"/>
  <c r="AM27" i="1"/>
  <c r="AK27" i="1"/>
  <c r="AI27" i="1"/>
  <c r="AG27" i="1"/>
  <c r="AE27" i="1"/>
  <c r="BA26" i="1"/>
  <c r="AY26" i="1"/>
  <c r="AW26" i="1"/>
  <c r="AU26" i="1"/>
  <c r="AS26" i="1"/>
  <c r="AQ26" i="1"/>
  <c r="AO26" i="1"/>
  <c r="AM26" i="1"/>
  <c r="AK26" i="1"/>
  <c r="AI26" i="1"/>
  <c r="AG26" i="1"/>
  <c r="AE26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BA24" i="1"/>
  <c r="AY24" i="1"/>
  <c r="AW24" i="1"/>
  <c r="AU24" i="1"/>
  <c r="AS24" i="1"/>
  <c r="AQ24" i="1"/>
  <c r="AO24" i="1"/>
  <c r="AM24" i="1"/>
  <c r="AK24" i="1"/>
  <c r="AI24" i="1"/>
  <c r="AG24" i="1"/>
  <c r="AE24" i="1"/>
  <c r="BA23" i="1"/>
  <c r="AY23" i="1"/>
  <c r="AW23" i="1"/>
  <c r="AU23" i="1"/>
  <c r="AS23" i="1"/>
  <c r="AQ23" i="1"/>
  <c r="AO23" i="1"/>
  <c r="AM23" i="1"/>
  <c r="AK23" i="1"/>
  <c r="AI23" i="1"/>
  <c r="AG23" i="1"/>
  <c r="AE23" i="1"/>
  <c r="BA20" i="1"/>
  <c r="AY20" i="1"/>
  <c r="AW20" i="1"/>
  <c r="AU20" i="1"/>
  <c r="AS20" i="1"/>
  <c r="AQ20" i="1"/>
  <c r="AO20" i="1"/>
  <c r="AM20" i="1"/>
  <c r="AK20" i="1"/>
  <c r="AI20" i="1"/>
  <c r="AG20" i="1"/>
  <c r="AE20" i="1"/>
  <c r="BA19" i="1"/>
  <c r="AY19" i="1"/>
  <c r="AW19" i="1"/>
  <c r="AU19" i="1"/>
  <c r="AS19" i="1"/>
  <c r="AQ19" i="1"/>
  <c r="AO19" i="1"/>
  <c r="AM19" i="1"/>
  <c r="AK19" i="1"/>
  <c r="AI19" i="1"/>
  <c r="AG19" i="1"/>
  <c r="AE19" i="1"/>
  <c r="BA18" i="1"/>
  <c r="AY18" i="1"/>
  <c r="AW18" i="1"/>
  <c r="AU18" i="1"/>
  <c r="AS18" i="1"/>
  <c r="AQ18" i="1"/>
  <c r="AO18" i="1"/>
  <c r="AM18" i="1"/>
  <c r="AK18" i="1"/>
  <c r="AI18" i="1"/>
  <c r="AG18" i="1"/>
  <c r="AE18" i="1"/>
  <c r="BA17" i="1"/>
  <c r="AY17" i="1"/>
  <c r="AW17" i="1"/>
  <c r="AU17" i="1"/>
  <c r="AS17" i="1"/>
  <c r="AQ17" i="1"/>
  <c r="AO17" i="1"/>
  <c r="AM17" i="1"/>
  <c r="AK17" i="1"/>
  <c r="AI17" i="1"/>
  <c r="AG17" i="1"/>
  <c r="AE17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BA13" i="1"/>
  <c r="AY13" i="1"/>
  <c r="AW13" i="1"/>
  <c r="AU13" i="1"/>
  <c r="AS13" i="1"/>
  <c r="AQ13" i="1"/>
  <c r="AO13" i="1"/>
  <c r="AM13" i="1"/>
  <c r="AK13" i="1"/>
  <c r="AI13" i="1"/>
  <c r="AG13" i="1"/>
  <c r="AE13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BA9" i="1"/>
  <c r="AY9" i="1"/>
  <c r="AW9" i="1"/>
  <c r="AU9" i="1"/>
  <c r="AS9" i="1"/>
  <c r="AQ9" i="1"/>
  <c r="AO9" i="1"/>
  <c r="AM9" i="1"/>
  <c r="AK9" i="1"/>
  <c r="AI9" i="1"/>
  <c r="AG9" i="1"/>
  <c r="AE9" i="1"/>
  <c r="BA6" i="1"/>
  <c r="AY6" i="1"/>
  <c r="AW6" i="1"/>
  <c r="AU6" i="1"/>
  <c r="AS6" i="1"/>
  <c r="AQ6" i="1"/>
  <c r="AO6" i="1"/>
  <c r="AM6" i="1"/>
  <c r="AK6" i="1"/>
  <c r="AI6" i="1"/>
  <c r="AG6" i="1"/>
  <c r="AE6" i="1"/>
  <c r="BA5" i="1"/>
  <c r="AY5" i="1"/>
  <c r="AW5" i="1"/>
  <c r="AU5" i="1"/>
  <c r="AS5" i="1"/>
  <c r="AQ5" i="1"/>
  <c r="AO5" i="1"/>
  <c r="AM5" i="1"/>
  <c r="AK5" i="1"/>
  <c r="AI5" i="1"/>
  <c r="AG5" i="1"/>
  <c r="AE5" i="1"/>
  <c r="BA4" i="1"/>
  <c r="AY4" i="1"/>
  <c r="AW4" i="1"/>
  <c r="AU4" i="1"/>
  <c r="AS4" i="1"/>
  <c r="AQ4" i="1"/>
  <c r="AO4" i="1"/>
  <c r="AM4" i="1"/>
  <c r="AK4" i="1"/>
  <c r="AI4" i="1"/>
  <c r="AG4" i="1"/>
  <c r="AE4" i="1"/>
  <c r="BA3" i="1"/>
  <c r="AY3" i="1"/>
  <c r="AW3" i="1"/>
  <c r="AU3" i="1"/>
  <c r="AS3" i="1"/>
  <c r="AQ3" i="1"/>
  <c r="AO3" i="1"/>
  <c r="AM3" i="1"/>
  <c r="AK3" i="1"/>
  <c r="AI3" i="1"/>
  <c r="AG3" i="1"/>
  <c r="AE3" i="1"/>
  <c r="BA2" i="1"/>
  <c r="AY2" i="1"/>
  <c r="AW2" i="1"/>
  <c r="AU2" i="1"/>
  <c r="AS2" i="1"/>
  <c r="AQ2" i="1"/>
  <c r="AO2" i="1"/>
  <c r="AM2" i="1"/>
  <c r="AK2" i="1"/>
  <c r="AI2" i="1"/>
  <c r="AG2" i="1"/>
  <c r="AE2" i="1"/>
  <c r="BA34" i="1"/>
  <c r="AY34" i="1"/>
  <c r="AW34" i="1"/>
  <c r="AU34" i="1"/>
  <c r="AS34" i="1"/>
  <c r="AQ34" i="1"/>
  <c r="AO34" i="1"/>
  <c r="AM34" i="1"/>
  <c r="AK34" i="1"/>
  <c r="AI34" i="1"/>
  <c r="AG34" i="1"/>
  <c r="AE34" i="1"/>
  <c r="BA33" i="1"/>
  <c r="AY33" i="1"/>
  <c r="AW33" i="1"/>
  <c r="AU33" i="1"/>
  <c r="AS33" i="1"/>
  <c r="AQ33" i="1"/>
  <c r="AO33" i="1"/>
  <c r="AM33" i="1"/>
  <c r="AK33" i="1"/>
  <c r="AI33" i="1"/>
  <c r="AG33" i="1"/>
  <c r="AE33" i="1"/>
  <c r="BA32" i="1"/>
  <c r="AY32" i="1"/>
  <c r="AW32" i="1"/>
  <c r="AU32" i="1"/>
  <c r="AS32" i="1"/>
  <c r="AQ32" i="1"/>
  <c r="AO32" i="1"/>
  <c r="AM32" i="1"/>
  <c r="AK32" i="1"/>
  <c r="AI32" i="1"/>
  <c r="AG32" i="1"/>
  <c r="AE32" i="1"/>
  <c r="BA31" i="1"/>
  <c r="AY31" i="1"/>
  <c r="AW31" i="1"/>
  <c r="AU31" i="1"/>
  <c r="AS31" i="1"/>
  <c r="AQ31" i="1"/>
  <c r="AO31" i="1"/>
  <c r="AM31" i="1"/>
  <c r="AK31" i="1"/>
  <c r="AI31" i="1"/>
  <c r="AG31" i="1"/>
  <c r="AE31" i="1"/>
  <c r="BA30" i="1"/>
  <c r="AY30" i="1"/>
  <c r="AW30" i="1"/>
  <c r="AU30" i="1"/>
  <c r="AS30" i="1"/>
  <c r="AQ30" i="1"/>
  <c r="AO30" i="1"/>
  <c r="AM30" i="1"/>
  <c r="AK30" i="1"/>
  <c r="AI30" i="1"/>
  <c r="AG30" i="1"/>
  <c r="AE30" i="1"/>
  <c r="BL149" i="14" l="1"/>
  <c r="BL152" i="14"/>
  <c r="BH97" i="14"/>
  <c r="BH90" i="14"/>
  <c r="BN123" i="1"/>
  <c r="BM123" i="1"/>
  <c r="BO123" i="1"/>
  <c r="BT46" i="14"/>
  <c r="BT44" i="14"/>
  <c r="BT47" i="14"/>
  <c r="BT48" i="14"/>
  <c r="BO130" i="1"/>
  <c r="BN130" i="1"/>
  <c r="BM130" i="1"/>
  <c r="BO144" i="1"/>
  <c r="BN144" i="1"/>
  <c r="BM144" i="1"/>
  <c r="BU32" i="14"/>
  <c r="BU34" i="14"/>
  <c r="BU33" i="14"/>
  <c r="BU30" i="14"/>
  <c r="BC4" i="1"/>
  <c r="BF116" i="1"/>
  <c r="BD123" i="1"/>
  <c r="BH137" i="1"/>
  <c r="BN18" i="1"/>
  <c r="BO18" i="1"/>
  <c r="BM18" i="1"/>
  <c r="BL18" i="1"/>
  <c r="BM116" i="1"/>
  <c r="BN116" i="1"/>
  <c r="BO116" i="1"/>
  <c r="BM137" i="1"/>
  <c r="BN137" i="1"/>
  <c r="BO137" i="1"/>
  <c r="BO16" i="1"/>
  <c r="BL16" i="1"/>
  <c r="BN16" i="1"/>
  <c r="BM16" i="1"/>
  <c r="BO19" i="1"/>
  <c r="BL19" i="1"/>
  <c r="BN19" i="1"/>
  <c r="BM19" i="1"/>
  <c r="BN6" i="1"/>
  <c r="BL6" i="1"/>
  <c r="BO6" i="1"/>
  <c r="BM6" i="1"/>
  <c r="BL20" i="1"/>
  <c r="BN20" i="1"/>
  <c r="BM20" i="1"/>
  <c r="BO20" i="1"/>
  <c r="BO114" i="1"/>
  <c r="BM114" i="1"/>
  <c r="BN114" i="1"/>
  <c r="BN117" i="1"/>
  <c r="BM117" i="1"/>
  <c r="BO117" i="1"/>
  <c r="BM118" i="1"/>
  <c r="BN118" i="1"/>
  <c r="BO118" i="1"/>
  <c r="BN121" i="1"/>
  <c r="BM121" i="1"/>
  <c r="BO121" i="1"/>
  <c r="BN124" i="1"/>
  <c r="BM124" i="1"/>
  <c r="BO124" i="1"/>
  <c r="BM125" i="1"/>
  <c r="BO125" i="1"/>
  <c r="BN125" i="1"/>
  <c r="BO128" i="1"/>
  <c r="BM128" i="1"/>
  <c r="BN128" i="1"/>
  <c r="BM131" i="1"/>
  <c r="BO131" i="1"/>
  <c r="BN131" i="1"/>
  <c r="BM132" i="1"/>
  <c r="BO132" i="1"/>
  <c r="BN132" i="1"/>
  <c r="BN135" i="1"/>
  <c r="BN142" i="1" s="1"/>
  <c r="BO135" i="1"/>
  <c r="BO142" i="1" s="1"/>
  <c r="BM135" i="1"/>
  <c r="BM142" i="1" s="1"/>
  <c r="BM138" i="1"/>
  <c r="BO138" i="1"/>
  <c r="BN138" i="1"/>
  <c r="BM139" i="1"/>
  <c r="BO139" i="1"/>
  <c r="BN139" i="1"/>
  <c r="BN145" i="1"/>
  <c r="BM145" i="1"/>
  <c r="BO145" i="1"/>
  <c r="BO146" i="1"/>
  <c r="BM146" i="1"/>
  <c r="BN146" i="1"/>
  <c r="BQ27" i="15"/>
  <c r="BM5" i="1"/>
  <c r="BO5" i="1"/>
  <c r="BN5" i="1"/>
  <c r="BL5" i="1"/>
  <c r="BO2" i="1"/>
  <c r="BN2" i="1"/>
  <c r="BM2" i="1"/>
  <c r="BL2" i="1"/>
  <c r="BL4" i="1"/>
  <c r="BO4" i="1"/>
  <c r="BM4" i="1"/>
  <c r="BN4" i="1"/>
  <c r="BQ25" i="15"/>
  <c r="BC50" i="15"/>
  <c r="BC46" i="15"/>
  <c r="BC47" i="15"/>
  <c r="BC48" i="15"/>
  <c r="BC44" i="15"/>
  <c r="BH50" i="15"/>
  <c r="BH48" i="15"/>
  <c r="BH46" i="15"/>
  <c r="BH44" i="15"/>
  <c r="BH47" i="15"/>
  <c r="BG50" i="15"/>
  <c r="BG44" i="15"/>
  <c r="BG46" i="15"/>
  <c r="BG48" i="15"/>
  <c r="BG47" i="15"/>
  <c r="BE29" i="15"/>
  <c r="BE27" i="15"/>
  <c r="BJ27" i="15" s="1"/>
  <c r="BE23" i="15"/>
  <c r="BE26" i="15"/>
  <c r="BE25" i="15"/>
  <c r="BF50" i="15"/>
  <c r="BF47" i="15"/>
  <c r="BF48" i="15"/>
  <c r="BF46" i="15"/>
  <c r="BF44" i="15"/>
  <c r="BD50" i="15"/>
  <c r="BD46" i="15"/>
  <c r="BD44" i="15"/>
  <c r="BD48" i="15"/>
  <c r="BD47" i="15"/>
  <c r="BI50" i="15"/>
  <c r="BI48" i="15"/>
  <c r="BI44" i="15"/>
  <c r="BI47" i="15"/>
  <c r="BI46" i="15"/>
  <c r="BS32" i="14"/>
  <c r="BS33" i="14"/>
  <c r="BS30" i="14"/>
  <c r="BS34" i="14"/>
  <c r="BO48" i="15"/>
  <c r="BO46" i="15"/>
  <c r="BO44" i="15"/>
  <c r="BO50" i="15"/>
  <c r="BO47" i="15"/>
  <c r="BP48" i="15"/>
  <c r="BP46" i="15"/>
  <c r="BP50" i="15"/>
  <c r="BP47" i="15"/>
  <c r="BP44" i="15"/>
  <c r="BQ23" i="15"/>
  <c r="BM50" i="15"/>
  <c r="BM47" i="15"/>
  <c r="BM44" i="15"/>
  <c r="BM48" i="15"/>
  <c r="BM46" i="15"/>
  <c r="BN34" i="15"/>
  <c r="BN33" i="15"/>
  <c r="BN32" i="15"/>
  <c r="BQ32" i="15" s="1"/>
  <c r="BN30" i="15"/>
  <c r="BN43" i="15"/>
  <c r="BM83" i="1"/>
  <c r="BO83" i="1"/>
  <c r="BN83" i="1"/>
  <c r="BO82" i="1"/>
  <c r="BN82" i="1"/>
  <c r="BM82" i="1"/>
  <c r="BN81" i="1"/>
  <c r="BO81" i="1"/>
  <c r="BM81" i="1"/>
  <c r="BN79" i="1"/>
  <c r="BO79" i="1"/>
  <c r="BM79" i="1"/>
  <c r="BV23" i="14"/>
  <c r="BE107" i="14"/>
  <c r="BE110" i="14"/>
  <c r="BE113" i="14"/>
  <c r="BE111" i="14"/>
  <c r="BE109" i="14"/>
  <c r="BF117" i="14"/>
  <c r="BF118" i="14"/>
  <c r="BF120" i="14"/>
  <c r="BF116" i="14"/>
  <c r="BF114" i="14"/>
  <c r="BG106" i="14"/>
  <c r="BG104" i="14"/>
  <c r="BG103" i="14"/>
  <c r="BG100" i="14"/>
  <c r="BG102" i="14"/>
  <c r="BD104" i="14"/>
  <c r="BD106" i="14"/>
  <c r="BD100" i="14"/>
  <c r="BD102" i="14"/>
  <c r="BD103" i="14"/>
  <c r="BC106" i="14"/>
  <c r="BC104" i="14"/>
  <c r="BC102" i="14"/>
  <c r="BC103" i="14"/>
  <c r="BC100" i="14"/>
  <c r="BN92" i="14"/>
  <c r="BN90" i="14"/>
  <c r="BN86" i="14"/>
  <c r="BN89" i="14"/>
  <c r="BN88" i="14"/>
  <c r="BV25" i="14"/>
  <c r="BU43" i="14"/>
  <c r="BV26" i="14"/>
  <c r="BV27" i="14"/>
  <c r="BT50" i="14"/>
  <c r="BS43" i="14"/>
  <c r="BG95" i="1"/>
  <c r="BM110" i="1"/>
  <c r="BO107" i="1"/>
  <c r="BO110" i="1"/>
  <c r="BM107" i="1"/>
  <c r="BN107" i="1"/>
  <c r="BN110" i="1"/>
  <c r="BN111" i="1"/>
  <c r="BO111" i="1"/>
  <c r="BM111" i="1"/>
  <c r="BM109" i="1"/>
  <c r="BN109" i="1"/>
  <c r="BO109" i="1"/>
  <c r="BM102" i="1"/>
  <c r="BO102" i="1"/>
  <c r="BN102" i="1"/>
  <c r="BN103" i="1"/>
  <c r="BM103" i="1"/>
  <c r="BM100" i="1"/>
  <c r="BN100" i="1"/>
  <c r="BO100" i="1"/>
  <c r="BO103" i="1"/>
  <c r="BO104" i="1"/>
  <c r="BM104" i="1"/>
  <c r="BN104" i="1"/>
  <c r="BE102" i="1"/>
  <c r="BO96" i="1"/>
  <c r="BM93" i="1"/>
  <c r="BM96" i="1"/>
  <c r="BO93" i="1"/>
  <c r="BN96" i="1"/>
  <c r="BN93" i="1"/>
  <c r="BO97" i="1"/>
  <c r="BM97" i="1"/>
  <c r="BN97" i="1"/>
  <c r="BM95" i="1"/>
  <c r="BO95" i="1"/>
  <c r="BN95" i="1"/>
  <c r="BO89" i="1"/>
  <c r="BN86" i="1"/>
  <c r="BM89" i="1"/>
  <c r="BN89" i="1"/>
  <c r="BO86" i="1"/>
  <c r="BM86" i="1"/>
  <c r="BM90" i="1"/>
  <c r="BO90" i="1"/>
  <c r="BN90" i="1"/>
  <c r="BM88" i="1"/>
  <c r="BO88" i="1"/>
  <c r="BN88" i="1"/>
  <c r="BO74" i="1"/>
  <c r="BN74" i="1"/>
  <c r="BM74" i="1"/>
  <c r="BN75" i="1"/>
  <c r="BO72" i="1"/>
  <c r="BO75" i="1"/>
  <c r="BM75" i="1"/>
  <c r="BM72" i="1"/>
  <c r="BN72" i="1"/>
  <c r="BM76" i="1"/>
  <c r="BO76" i="1"/>
  <c r="BN76" i="1"/>
  <c r="BM65" i="1"/>
  <c r="BN65" i="1"/>
  <c r="BM68" i="1"/>
  <c r="BO68" i="1"/>
  <c r="BO65" i="1"/>
  <c r="BN68" i="1"/>
  <c r="BN69" i="1"/>
  <c r="BM69" i="1"/>
  <c r="BO69" i="1"/>
  <c r="BM67" i="1"/>
  <c r="BO67" i="1"/>
  <c r="BN67" i="1"/>
  <c r="BO61" i="1"/>
  <c r="BN58" i="1"/>
  <c r="BO58" i="1"/>
  <c r="BN61" i="1"/>
  <c r="BM58" i="1"/>
  <c r="BM61" i="1"/>
  <c r="BM62" i="1"/>
  <c r="BO62" i="1"/>
  <c r="BN62" i="1"/>
  <c r="BO60" i="1"/>
  <c r="BM60" i="1"/>
  <c r="BN60" i="1"/>
  <c r="BM51" i="1"/>
  <c r="BO51" i="1"/>
  <c r="BM54" i="1"/>
  <c r="BO54" i="1"/>
  <c r="BN51" i="1"/>
  <c r="BN54" i="1"/>
  <c r="BO55" i="1"/>
  <c r="BM55" i="1"/>
  <c r="BN55" i="1"/>
  <c r="BO53" i="1"/>
  <c r="BM53" i="1"/>
  <c r="BN53" i="1"/>
  <c r="BM47" i="1"/>
  <c r="BN47" i="1"/>
  <c r="BO47" i="1"/>
  <c r="BN44" i="1"/>
  <c r="BO44" i="1"/>
  <c r="BM44" i="1"/>
  <c r="BN48" i="1"/>
  <c r="BO48" i="1"/>
  <c r="BM48" i="1"/>
  <c r="BO46" i="1"/>
  <c r="BM46" i="1"/>
  <c r="BN46" i="1"/>
  <c r="BM33" i="1"/>
  <c r="BM30" i="1"/>
  <c r="BN33" i="1"/>
  <c r="BO33" i="1"/>
  <c r="BN30" i="1"/>
  <c r="BO30" i="1"/>
  <c r="BO34" i="1"/>
  <c r="BN34" i="1"/>
  <c r="BM34" i="1"/>
  <c r="BO32" i="1"/>
  <c r="BM32" i="1"/>
  <c r="BN32" i="1"/>
  <c r="BO25" i="1"/>
  <c r="BL25" i="1"/>
  <c r="BN25" i="1"/>
  <c r="BM25" i="1"/>
  <c r="BN26" i="1"/>
  <c r="BL23" i="1"/>
  <c r="BO23" i="1"/>
  <c r="BM26" i="1"/>
  <c r="BO26" i="1"/>
  <c r="BN23" i="1"/>
  <c r="BL26" i="1"/>
  <c r="BM23" i="1"/>
  <c r="BM27" i="1"/>
  <c r="BO27" i="1"/>
  <c r="BN27" i="1"/>
  <c r="BL27" i="1"/>
  <c r="BL13" i="1"/>
  <c r="BO13" i="1"/>
  <c r="BM13" i="1"/>
  <c r="BN13" i="1"/>
  <c r="BN11" i="1"/>
  <c r="BO11" i="1"/>
  <c r="BM11" i="1"/>
  <c r="BL11" i="1"/>
  <c r="BO9" i="1"/>
  <c r="BM9" i="1"/>
  <c r="BL9" i="1"/>
  <c r="BN12" i="1"/>
  <c r="BM12" i="1"/>
  <c r="BO12" i="1"/>
  <c r="BL12" i="1"/>
  <c r="BN9" i="1"/>
  <c r="BL34" i="1"/>
  <c r="BL43" i="1"/>
  <c r="BL30" i="1"/>
  <c r="BL32" i="1"/>
  <c r="BL33" i="1"/>
  <c r="BC95" i="1"/>
  <c r="BH109" i="1"/>
  <c r="BF130" i="1"/>
  <c r="BC19" i="1"/>
  <c r="BH19" i="1"/>
  <c r="BD19" i="1"/>
  <c r="BG19" i="1"/>
  <c r="BF19" i="1"/>
  <c r="BE19" i="1"/>
  <c r="BG26" i="1"/>
  <c r="BH26" i="1"/>
  <c r="BD26" i="1"/>
  <c r="BC26" i="1"/>
  <c r="BF26" i="1"/>
  <c r="BE26" i="1"/>
  <c r="BC47" i="1"/>
  <c r="BH47" i="1"/>
  <c r="BD47" i="1"/>
  <c r="BG47" i="1"/>
  <c r="BE47" i="1"/>
  <c r="BF47" i="1"/>
  <c r="BG61" i="1"/>
  <c r="BH61" i="1"/>
  <c r="BD61" i="1"/>
  <c r="BC61" i="1"/>
  <c r="BE61" i="1"/>
  <c r="BF61" i="1"/>
  <c r="BF6" i="1"/>
  <c r="BE6" i="1"/>
  <c r="BC6" i="1"/>
  <c r="BD6" i="1"/>
  <c r="BH6" i="1"/>
  <c r="BG6" i="1"/>
  <c r="BF27" i="1"/>
  <c r="BE27" i="1"/>
  <c r="BH27" i="1"/>
  <c r="BG27" i="1"/>
  <c r="BD27" i="1"/>
  <c r="BC27" i="1"/>
  <c r="BF55" i="1"/>
  <c r="BE55" i="1"/>
  <c r="BH55" i="1"/>
  <c r="BD55" i="1"/>
  <c r="BC55" i="1"/>
  <c r="BG55" i="1"/>
  <c r="BE90" i="1"/>
  <c r="BF90" i="1"/>
  <c r="BC90" i="1"/>
  <c r="BG90" i="1"/>
  <c r="BD90" i="1"/>
  <c r="BH90" i="1"/>
  <c r="BH93" i="1"/>
  <c r="BH100" i="1"/>
  <c r="BG103" i="1"/>
  <c r="BC103" i="1"/>
  <c r="BH103" i="1"/>
  <c r="BD103" i="1"/>
  <c r="BE103" i="1"/>
  <c r="BF103" i="1"/>
  <c r="BF104" i="1"/>
  <c r="BE104" i="1"/>
  <c r="BH104" i="1"/>
  <c r="BD104" i="1"/>
  <c r="BC104" i="1"/>
  <c r="BG104" i="1"/>
  <c r="BH107" i="1"/>
  <c r="BG110" i="1"/>
  <c r="BC110" i="1"/>
  <c r="BH110" i="1"/>
  <c r="BD110" i="1"/>
  <c r="BE110" i="1"/>
  <c r="BF110" i="1"/>
  <c r="BG117" i="1"/>
  <c r="BC117" i="1"/>
  <c r="BH117" i="1"/>
  <c r="BD117" i="1"/>
  <c r="BF117" i="1"/>
  <c r="BE117" i="1"/>
  <c r="BG131" i="1"/>
  <c r="BC131" i="1"/>
  <c r="BH131" i="1"/>
  <c r="BD131" i="1"/>
  <c r="BE131" i="1"/>
  <c r="BF131" i="1"/>
  <c r="BE132" i="1"/>
  <c r="BF132" i="1"/>
  <c r="BC132" i="1"/>
  <c r="BH132" i="1"/>
  <c r="BD132" i="1"/>
  <c r="BG132" i="1"/>
  <c r="BG138" i="1"/>
  <c r="BC138" i="1"/>
  <c r="BH138" i="1"/>
  <c r="BD138" i="1"/>
  <c r="BE138" i="1"/>
  <c r="BF138" i="1"/>
  <c r="BD137" i="1"/>
  <c r="BG5" i="1"/>
  <c r="BH5" i="1"/>
  <c r="BD5" i="1"/>
  <c r="BC5" i="1"/>
  <c r="BF5" i="1"/>
  <c r="BE5" i="1"/>
  <c r="BG54" i="1"/>
  <c r="BH54" i="1"/>
  <c r="BD54" i="1"/>
  <c r="BC54" i="1"/>
  <c r="BE54" i="1"/>
  <c r="BF54" i="1"/>
  <c r="BH86" i="1"/>
  <c r="BC89" i="1"/>
  <c r="BH89" i="1"/>
  <c r="BD89" i="1"/>
  <c r="BG89" i="1"/>
  <c r="BF89" i="1"/>
  <c r="BE89" i="1"/>
  <c r="BE20" i="1"/>
  <c r="BF20" i="1"/>
  <c r="BG20" i="1"/>
  <c r="BD20" i="1"/>
  <c r="BC20" i="1"/>
  <c r="BH20" i="1"/>
  <c r="BE48" i="1"/>
  <c r="BF48" i="1"/>
  <c r="BH48" i="1"/>
  <c r="BG48" i="1"/>
  <c r="BD48" i="1"/>
  <c r="BC48" i="1"/>
  <c r="BF62" i="1"/>
  <c r="BE62" i="1"/>
  <c r="BC62" i="1"/>
  <c r="BH62" i="1"/>
  <c r="BG62" i="1"/>
  <c r="BD62" i="1"/>
  <c r="BG96" i="1"/>
  <c r="BH96" i="1"/>
  <c r="BD96" i="1"/>
  <c r="BC96" i="1"/>
  <c r="BF96" i="1"/>
  <c r="BE96" i="1"/>
  <c r="BF97" i="1"/>
  <c r="BE97" i="1"/>
  <c r="BG97" i="1"/>
  <c r="BD97" i="1"/>
  <c r="BH97" i="1"/>
  <c r="BC97" i="1"/>
  <c r="BE111" i="1"/>
  <c r="BF111" i="1"/>
  <c r="BG111" i="1"/>
  <c r="BC111" i="1"/>
  <c r="BH111" i="1"/>
  <c r="BD111" i="1"/>
  <c r="BG114" i="1"/>
  <c r="BE118" i="1"/>
  <c r="BF118" i="1"/>
  <c r="BC118" i="1"/>
  <c r="BG118" i="1"/>
  <c r="BD118" i="1"/>
  <c r="BH118" i="1"/>
  <c r="BG121" i="1"/>
  <c r="BG124" i="1"/>
  <c r="BC124" i="1"/>
  <c r="BH124" i="1"/>
  <c r="BD124" i="1"/>
  <c r="BE124" i="1"/>
  <c r="BF124" i="1"/>
  <c r="BE125" i="1"/>
  <c r="BF125" i="1"/>
  <c r="BG125" i="1"/>
  <c r="BD125" i="1"/>
  <c r="BH125" i="1"/>
  <c r="BC125" i="1"/>
  <c r="BG128" i="1"/>
  <c r="BG135" i="1"/>
  <c r="BE139" i="1"/>
  <c r="BF139" i="1"/>
  <c r="BG139" i="1"/>
  <c r="BC139" i="1"/>
  <c r="BH139" i="1"/>
  <c r="BD139" i="1"/>
  <c r="BC142" i="1"/>
  <c r="BG145" i="1"/>
  <c r="BC145" i="1"/>
  <c r="BH145" i="1"/>
  <c r="BD145" i="1"/>
  <c r="BF145" i="1"/>
  <c r="BE145" i="1"/>
  <c r="BE146" i="1"/>
  <c r="BF146" i="1"/>
  <c r="BC146" i="1"/>
  <c r="BG146" i="1"/>
  <c r="BD146" i="1"/>
  <c r="BH146" i="1"/>
  <c r="BG4" i="1"/>
  <c r="BF88" i="1"/>
  <c r="BF95" i="1"/>
  <c r="BF102" i="1"/>
  <c r="BE109" i="1"/>
  <c r="BE116" i="1"/>
  <c r="BE123" i="1"/>
  <c r="BE130" i="1"/>
  <c r="BE137" i="1"/>
  <c r="BE144" i="1"/>
  <c r="BE88" i="1"/>
  <c r="BD109" i="1"/>
  <c r="BH123" i="1"/>
  <c r="BF144" i="1"/>
  <c r="BH83" i="1"/>
  <c r="BC83" i="1"/>
  <c r="BF83" i="1"/>
  <c r="BE83" i="1"/>
  <c r="BD83" i="1"/>
  <c r="BG83" i="1"/>
  <c r="BF82" i="1"/>
  <c r="BE82" i="1"/>
  <c r="BH82" i="1"/>
  <c r="BD82" i="1"/>
  <c r="BG82" i="1"/>
  <c r="BC82" i="1"/>
  <c r="BH76" i="1"/>
  <c r="BG76" i="1"/>
  <c r="BF76" i="1"/>
  <c r="BE76" i="1"/>
  <c r="BD76" i="1"/>
  <c r="BC76" i="1"/>
  <c r="BG74" i="1"/>
  <c r="BF75" i="1"/>
  <c r="BH75" i="1"/>
  <c r="BG75" i="1"/>
  <c r="BC75" i="1"/>
  <c r="BE75" i="1"/>
  <c r="BD75" i="1"/>
  <c r="BF12" i="1"/>
  <c r="BE12" i="1"/>
  <c r="BH12" i="1"/>
  <c r="BD12" i="1"/>
  <c r="BG12" i="1"/>
  <c r="BC12" i="1"/>
  <c r="BH13" i="1"/>
  <c r="BD13" i="1"/>
  <c r="BG13" i="1"/>
  <c r="BC13" i="1"/>
  <c r="BF13" i="1"/>
  <c r="BE13" i="1"/>
  <c r="BH68" i="1"/>
  <c r="BG68" i="1"/>
  <c r="BC68" i="1"/>
  <c r="BF68" i="1"/>
  <c r="BE68" i="1"/>
  <c r="BD68" i="1"/>
  <c r="BH69" i="1"/>
  <c r="BC69" i="1"/>
  <c r="BF69" i="1"/>
  <c r="BE69" i="1"/>
  <c r="BD69" i="1"/>
  <c r="BG69" i="1"/>
  <c r="BF33" i="1"/>
  <c r="BE33" i="1"/>
  <c r="BH33" i="1"/>
  <c r="BD33" i="1"/>
  <c r="BG33" i="1"/>
  <c r="BC33" i="1"/>
  <c r="BF34" i="1"/>
  <c r="BE34" i="1"/>
  <c r="BH34" i="1"/>
  <c r="BD34" i="1"/>
  <c r="BG34" i="1"/>
  <c r="BC34" i="1"/>
  <c r="BC88" i="1"/>
  <c r="BE95" i="1"/>
  <c r="BG102" i="1"/>
  <c r="BD116" i="1"/>
  <c r="BF123" i="1"/>
  <c r="BH130" i="1"/>
  <c r="BD144" i="1"/>
  <c r="BG2" i="1"/>
  <c r="BG88" i="1"/>
  <c r="BC102" i="1"/>
  <c r="BF109" i="1"/>
  <c r="BH116" i="1"/>
  <c r="BD130" i="1"/>
  <c r="BF137" i="1"/>
  <c r="BH144" i="1"/>
  <c r="BE86" i="1"/>
  <c r="BE93" i="1"/>
  <c r="BE100" i="1"/>
  <c r="BE107" i="1"/>
  <c r="BD114" i="1"/>
  <c r="BH114" i="1"/>
  <c r="BD121" i="1"/>
  <c r="BH121" i="1"/>
  <c r="BD128" i="1"/>
  <c r="BH128" i="1"/>
  <c r="BD135" i="1"/>
  <c r="BH135" i="1"/>
  <c r="BE142" i="1"/>
  <c r="BF86" i="1"/>
  <c r="BD88" i="1"/>
  <c r="BH88" i="1"/>
  <c r="BF93" i="1"/>
  <c r="BD95" i="1"/>
  <c r="BH95" i="1"/>
  <c r="BF100" i="1"/>
  <c r="BD102" i="1"/>
  <c r="BH102" i="1"/>
  <c r="BF107" i="1"/>
  <c r="BC109" i="1"/>
  <c r="BG109" i="1"/>
  <c r="BE114" i="1"/>
  <c r="BC116" i="1"/>
  <c r="BG116" i="1"/>
  <c r="BE121" i="1"/>
  <c r="BC123" i="1"/>
  <c r="BG123" i="1"/>
  <c r="BE128" i="1"/>
  <c r="BC130" i="1"/>
  <c r="BG130" i="1"/>
  <c r="BE135" i="1"/>
  <c r="BC137" i="1"/>
  <c r="BG137" i="1"/>
  <c r="BF142" i="1"/>
  <c r="BC144" i="1"/>
  <c r="BG144" i="1"/>
  <c r="BC86" i="1"/>
  <c r="BG86" i="1"/>
  <c r="BC93" i="1"/>
  <c r="BG93" i="1"/>
  <c r="BC100" i="1"/>
  <c r="BG100" i="1"/>
  <c r="BC107" i="1"/>
  <c r="BG107" i="1"/>
  <c r="BF114" i="1"/>
  <c r="BF121" i="1"/>
  <c r="BF128" i="1"/>
  <c r="BF135" i="1"/>
  <c r="BG142" i="1"/>
  <c r="BH4" i="1"/>
  <c r="BE4" i="1"/>
  <c r="BG67" i="1"/>
  <c r="BD86" i="1"/>
  <c r="BD93" i="1"/>
  <c r="BD100" i="1"/>
  <c r="BD107" i="1"/>
  <c r="BC114" i="1"/>
  <c r="BC121" i="1"/>
  <c r="BC128" i="1"/>
  <c r="BC135" i="1"/>
  <c r="BD142" i="1"/>
  <c r="BH142" i="1"/>
  <c r="BC11" i="1"/>
  <c r="BC9" i="1"/>
  <c r="BF11" i="1"/>
  <c r="BE11" i="1"/>
  <c r="BG11" i="1"/>
  <c r="BG9" i="1"/>
  <c r="BH9" i="1"/>
  <c r="BF65" i="1"/>
  <c r="BE9" i="1"/>
  <c r="BF9" i="1"/>
  <c r="BD11" i="1"/>
  <c r="BH11" i="1"/>
  <c r="BD9" i="1"/>
  <c r="BF46" i="1"/>
  <c r="BE58" i="1"/>
  <c r="BF60" i="1"/>
  <c r="BF58" i="1"/>
  <c r="BC60" i="1"/>
  <c r="BG60" i="1"/>
  <c r="BC58" i="1"/>
  <c r="BG58" i="1"/>
  <c r="BD60" i="1"/>
  <c r="BH60" i="1"/>
  <c r="BD58" i="1"/>
  <c r="BH58" i="1"/>
  <c r="BE60" i="1"/>
  <c r="BH44" i="1"/>
  <c r="BF53" i="1"/>
  <c r="BF4" i="1"/>
  <c r="BD4" i="1"/>
  <c r="BD2" i="1"/>
  <c r="BH2" i="1"/>
  <c r="BE2" i="1"/>
  <c r="BF2" i="1"/>
  <c r="BC2" i="1"/>
  <c r="BG51" i="1"/>
  <c r="BE53" i="1"/>
  <c r="BE51" i="1"/>
  <c r="BC53" i="1"/>
  <c r="BG53" i="1"/>
  <c r="BD51" i="1"/>
  <c r="BH51" i="1"/>
  <c r="BF51" i="1"/>
  <c r="BD53" i="1"/>
  <c r="BH53" i="1"/>
  <c r="BC51" i="1"/>
  <c r="BF81" i="1"/>
  <c r="BD81" i="1"/>
  <c r="BE79" i="1"/>
  <c r="BC81" i="1"/>
  <c r="BG81" i="1"/>
  <c r="BH81" i="1"/>
  <c r="BE81" i="1"/>
  <c r="BG79" i="1"/>
  <c r="BH79" i="1"/>
  <c r="BF79" i="1"/>
  <c r="BC79" i="1"/>
  <c r="BD79" i="1"/>
  <c r="BE72" i="1"/>
  <c r="BF44" i="1"/>
  <c r="BH46" i="1"/>
  <c r="BC44" i="1"/>
  <c r="BG44" i="1"/>
  <c r="BE46" i="1"/>
  <c r="BE44" i="1"/>
  <c r="BC46" i="1"/>
  <c r="BG46" i="1"/>
  <c r="BD46" i="1"/>
  <c r="BD44" i="1"/>
  <c r="BH32" i="1"/>
  <c r="BF30" i="1"/>
  <c r="BC30" i="1"/>
  <c r="BG30" i="1"/>
  <c r="BE32" i="1"/>
  <c r="BD30" i="1"/>
  <c r="BH30" i="1"/>
  <c r="BF32" i="1"/>
  <c r="BE30" i="1"/>
  <c r="BC32" i="1"/>
  <c r="BG32" i="1"/>
  <c r="BD32" i="1"/>
  <c r="BE23" i="1"/>
  <c r="BG25" i="1"/>
  <c r="BC25" i="1"/>
  <c r="BF25" i="1"/>
  <c r="BH25" i="1"/>
  <c r="BH23" i="1"/>
  <c r="BF23" i="1"/>
  <c r="BD23" i="1"/>
  <c r="BC23" i="1"/>
  <c r="BG23" i="1"/>
  <c r="BE25" i="1"/>
  <c r="BD25" i="1"/>
  <c r="BH18" i="1"/>
  <c r="BE18" i="1"/>
  <c r="BF18" i="1"/>
  <c r="BC18" i="1"/>
  <c r="BG18" i="1"/>
  <c r="BE16" i="1"/>
  <c r="BD18" i="1"/>
  <c r="BF16" i="1"/>
  <c r="BC16" i="1"/>
  <c r="BG16" i="1"/>
  <c r="BD16" i="1"/>
  <c r="BH16" i="1"/>
  <c r="BF72" i="1"/>
  <c r="BD74" i="1"/>
  <c r="BH74" i="1"/>
  <c r="BC72" i="1"/>
  <c r="BG72" i="1"/>
  <c r="BE74" i="1"/>
  <c r="BD72" i="1"/>
  <c r="BH72" i="1"/>
  <c r="BF74" i="1"/>
  <c r="BC74" i="1"/>
  <c r="BD65" i="1"/>
  <c r="BH65" i="1"/>
  <c r="BF67" i="1"/>
  <c r="BC65" i="1"/>
  <c r="BG65" i="1"/>
  <c r="BD67" i="1"/>
  <c r="BH67" i="1"/>
  <c r="BE67" i="1"/>
  <c r="BE65" i="1"/>
  <c r="BC67" i="1"/>
  <c r="J46" i="16"/>
  <c r="H46" i="16"/>
  <c r="J45" i="16"/>
  <c r="H45" i="16"/>
  <c r="J44" i="16"/>
  <c r="H44" i="16"/>
  <c r="J43" i="16"/>
  <c r="H43" i="16"/>
  <c r="J42" i="16"/>
  <c r="H42" i="16"/>
  <c r="J41" i="16"/>
  <c r="H41" i="16"/>
  <c r="J40" i="16"/>
  <c r="H40" i="16"/>
  <c r="J39" i="16"/>
  <c r="H39" i="16"/>
  <c r="J38" i="16"/>
  <c r="H38" i="16"/>
  <c r="J37" i="16"/>
  <c r="H37" i="16"/>
  <c r="J36" i="16"/>
  <c r="H36" i="16"/>
  <c r="J35" i="16"/>
  <c r="H35" i="16"/>
  <c r="J34" i="16"/>
  <c r="H34" i="16"/>
  <c r="J33" i="16"/>
  <c r="H33" i="16"/>
  <c r="J32" i="16"/>
  <c r="H32" i="16"/>
  <c r="J31" i="16"/>
  <c r="H31" i="16"/>
  <c r="J30" i="16"/>
  <c r="H30" i="16"/>
  <c r="J29" i="16"/>
  <c r="H29" i="16"/>
  <c r="J28" i="16"/>
  <c r="H28" i="16"/>
  <c r="J27" i="16"/>
  <c r="H27" i="16"/>
  <c r="J26" i="16"/>
  <c r="H26" i="16"/>
  <c r="J25" i="16"/>
  <c r="H25" i="16"/>
  <c r="J24" i="16"/>
  <c r="H24" i="16"/>
  <c r="J23" i="16"/>
  <c r="H23" i="16"/>
  <c r="J22" i="16"/>
  <c r="H22" i="16"/>
  <c r="J21" i="16"/>
  <c r="H21" i="16"/>
  <c r="J20" i="16"/>
  <c r="H20" i="16"/>
  <c r="J19" i="16"/>
  <c r="H19" i="16"/>
  <c r="J18" i="16"/>
  <c r="H18" i="16"/>
  <c r="J17" i="16"/>
  <c r="H17" i="16"/>
  <c r="J16" i="16"/>
  <c r="H16" i="16"/>
  <c r="J15" i="16"/>
  <c r="H15" i="16"/>
  <c r="J14" i="16"/>
  <c r="H14" i="16"/>
  <c r="J13" i="16"/>
  <c r="H13" i="16"/>
  <c r="J12" i="16"/>
  <c r="H12" i="16"/>
  <c r="J11" i="16"/>
  <c r="H11" i="16"/>
  <c r="J10" i="16"/>
  <c r="H10" i="16"/>
  <c r="J9" i="16"/>
  <c r="H9" i="16"/>
  <c r="J8" i="16"/>
  <c r="H8" i="16"/>
  <c r="J7" i="16"/>
  <c r="H7" i="16"/>
  <c r="J6" i="16"/>
  <c r="H6" i="16"/>
  <c r="J5" i="16"/>
  <c r="H5" i="16"/>
  <c r="J4" i="16"/>
  <c r="H4" i="16"/>
  <c r="J3" i="16"/>
  <c r="H3" i="16"/>
  <c r="J2" i="16"/>
  <c r="H2" i="16"/>
  <c r="BP20" i="1" l="1"/>
  <c r="BI20" i="1"/>
  <c r="BT55" i="14"/>
  <c r="BT51" i="14"/>
  <c r="BT54" i="14"/>
  <c r="BT53" i="14"/>
  <c r="BU46" i="14"/>
  <c r="BU44" i="14"/>
  <c r="BU47" i="14"/>
  <c r="BU48" i="14"/>
  <c r="BP19" i="1"/>
  <c r="BP16" i="1"/>
  <c r="BP18" i="1"/>
  <c r="BJ23" i="15"/>
  <c r="BC57" i="15"/>
  <c r="BC55" i="15"/>
  <c r="BC51" i="15"/>
  <c r="BC54" i="15"/>
  <c r="BC53" i="15"/>
  <c r="BS47" i="14"/>
  <c r="BS48" i="14"/>
  <c r="BS46" i="14"/>
  <c r="BS44" i="14"/>
  <c r="BI57" i="15"/>
  <c r="BI53" i="15"/>
  <c r="BI55" i="15"/>
  <c r="BI54" i="15"/>
  <c r="BI51" i="15"/>
  <c r="BG57" i="15"/>
  <c r="BG51" i="15"/>
  <c r="BG55" i="15"/>
  <c r="BG54" i="15"/>
  <c r="BG53" i="15"/>
  <c r="BD57" i="15"/>
  <c r="BD55" i="15"/>
  <c r="BD54" i="15"/>
  <c r="BD53" i="15"/>
  <c r="BD51" i="15"/>
  <c r="BH57" i="15"/>
  <c r="BH51" i="15"/>
  <c r="BH55" i="15"/>
  <c r="BH53" i="15"/>
  <c r="BH54" i="15"/>
  <c r="BF55" i="15"/>
  <c r="BF57" i="15"/>
  <c r="BF53" i="15"/>
  <c r="BF51" i="15"/>
  <c r="BF54" i="15"/>
  <c r="BJ25" i="15"/>
  <c r="BE34" i="15"/>
  <c r="BJ34" i="15" s="1"/>
  <c r="BE43" i="15"/>
  <c r="BE32" i="15"/>
  <c r="BJ32" i="15" s="1"/>
  <c r="BE33" i="15"/>
  <c r="BJ33" i="15" s="1"/>
  <c r="BE30" i="15"/>
  <c r="BJ30" i="15" s="1"/>
  <c r="BJ26" i="15"/>
  <c r="BN50" i="15"/>
  <c r="BN48" i="15"/>
  <c r="BN47" i="15"/>
  <c r="BQ47" i="15" s="1"/>
  <c r="BN46" i="15"/>
  <c r="BQ46" i="15" s="1"/>
  <c r="BN44" i="15"/>
  <c r="BQ44" i="15" s="1"/>
  <c r="BM57" i="15"/>
  <c r="BM55" i="15"/>
  <c r="BM53" i="15"/>
  <c r="BM51" i="15"/>
  <c r="BM54" i="15"/>
  <c r="BQ34" i="15"/>
  <c r="BQ48" i="15"/>
  <c r="BP53" i="15"/>
  <c r="BP51" i="15"/>
  <c r="BP55" i="15"/>
  <c r="BP54" i="15"/>
  <c r="BP57" i="15"/>
  <c r="BO57" i="15"/>
  <c r="BO55" i="15"/>
  <c r="BO54" i="15"/>
  <c r="BO53" i="15"/>
  <c r="BO51" i="15"/>
  <c r="BQ30" i="15"/>
  <c r="BQ33" i="15"/>
  <c r="BV34" i="14"/>
  <c r="BP90" i="14"/>
  <c r="BP89" i="14"/>
  <c r="BH100" i="14"/>
  <c r="BC111" i="14"/>
  <c r="BC109" i="14"/>
  <c r="BC107" i="14"/>
  <c r="BC110" i="14"/>
  <c r="BC113" i="14"/>
  <c r="BD111" i="14"/>
  <c r="BD113" i="14"/>
  <c r="BD110" i="14"/>
  <c r="BD107" i="14"/>
  <c r="BD109" i="14"/>
  <c r="BP26" i="1"/>
  <c r="BP86" i="14"/>
  <c r="BH103" i="14"/>
  <c r="BF124" i="14"/>
  <c r="BF127" i="14"/>
  <c r="BF121" i="14"/>
  <c r="BF123" i="14"/>
  <c r="BF125" i="14"/>
  <c r="BH102" i="14"/>
  <c r="BG109" i="14"/>
  <c r="BG111" i="14"/>
  <c r="BG113" i="14"/>
  <c r="BG110" i="14"/>
  <c r="BG107" i="14"/>
  <c r="BV30" i="14"/>
  <c r="BP88" i="14"/>
  <c r="BN99" i="14"/>
  <c r="BN97" i="14"/>
  <c r="BP97" i="14" s="1"/>
  <c r="BN95" i="14"/>
  <c r="BP95" i="14" s="1"/>
  <c r="BN93" i="14"/>
  <c r="BP93" i="14" s="1"/>
  <c r="BN96" i="14"/>
  <c r="BP96" i="14" s="1"/>
  <c r="BH104" i="14"/>
  <c r="BE118" i="14"/>
  <c r="BE120" i="14"/>
  <c r="BE114" i="14"/>
  <c r="BE116" i="14"/>
  <c r="BE117" i="14"/>
  <c r="BV32" i="14"/>
  <c r="BU50" i="14"/>
  <c r="BV33" i="14"/>
  <c r="BS50" i="14"/>
  <c r="BT57" i="14"/>
  <c r="BP33" i="1"/>
  <c r="BP34" i="1"/>
  <c r="BP30" i="1"/>
  <c r="BP32" i="1"/>
  <c r="BP23" i="1"/>
  <c r="BP27" i="1"/>
  <c r="BP25" i="1"/>
  <c r="BP11" i="1"/>
  <c r="BP13" i="1"/>
  <c r="BP12" i="1"/>
  <c r="BP9" i="1"/>
  <c r="BL50" i="1"/>
  <c r="BL48" i="1"/>
  <c r="BP48" i="1" s="1"/>
  <c r="BL47" i="1"/>
  <c r="BP47" i="1" s="1"/>
  <c r="BL46" i="1"/>
  <c r="BP46" i="1" s="1"/>
  <c r="BL44" i="1"/>
  <c r="BP44" i="1" s="1"/>
  <c r="BI13" i="1"/>
  <c r="BI146" i="1"/>
  <c r="BI139" i="1"/>
  <c r="BI124" i="1"/>
  <c r="BI89" i="1"/>
  <c r="BI54" i="1"/>
  <c r="BI5" i="1"/>
  <c r="BP5" i="1"/>
  <c r="BH153" i="1"/>
  <c r="BO151" i="1"/>
  <c r="BI117" i="1"/>
  <c r="BM153" i="1"/>
  <c r="BP4" i="1"/>
  <c r="BO152" i="1"/>
  <c r="BM149" i="1"/>
  <c r="BI138" i="1"/>
  <c r="BI132" i="1"/>
  <c r="BI131" i="1"/>
  <c r="BI110" i="1"/>
  <c r="BI27" i="1"/>
  <c r="BO153" i="1"/>
  <c r="BI12" i="1"/>
  <c r="BN151" i="1"/>
  <c r="BI145" i="1"/>
  <c r="BI111" i="1"/>
  <c r="BI97" i="1"/>
  <c r="BI62" i="1"/>
  <c r="BP2" i="1"/>
  <c r="BI103" i="1"/>
  <c r="BI95" i="1"/>
  <c r="BI76" i="1"/>
  <c r="BI96" i="1"/>
  <c r="BO149" i="1"/>
  <c r="BN153" i="1"/>
  <c r="BI61" i="1"/>
  <c r="BI19" i="1"/>
  <c r="BM151" i="1"/>
  <c r="BI125" i="1"/>
  <c r="BI118" i="1"/>
  <c r="BI48" i="1"/>
  <c r="BN152" i="1"/>
  <c r="BM152" i="1"/>
  <c r="BN149" i="1"/>
  <c r="BI104" i="1"/>
  <c r="BI90" i="1"/>
  <c r="BI55" i="1"/>
  <c r="BI6" i="1"/>
  <c r="BP6" i="1"/>
  <c r="BI47" i="1"/>
  <c r="BI26" i="1"/>
  <c r="BI83" i="1"/>
  <c r="BI82" i="1"/>
  <c r="BE153" i="1"/>
  <c r="BE152" i="1"/>
  <c r="BI75" i="1"/>
  <c r="BH152" i="1"/>
  <c r="BI68" i="1"/>
  <c r="BF152" i="1"/>
  <c r="BD152" i="1"/>
  <c r="BG152" i="1"/>
  <c r="BI69" i="1"/>
  <c r="BD153" i="1"/>
  <c r="BG153" i="1"/>
  <c r="BF153" i="1"/>
  <c r="BI33" i="1"/>
  <c r="BC152" i="1"/>
  <c r="BI34" i="1"/>
  <c r="BC153" i="1"/>
  <c r="BI128" i="1"/>
  <c r="BI107" i="1"/>
  <c r="BI144" i="1"/>
  <c r="BI116" i="1"/>
  <c r="BI88" i="1"/>
  <c r="BI142" i="1"/>
  <c r="BI100" i="1"/>
  <c r="BI130" i="1"/>
  <c r="BI102" i="1"/>
  <c r="BI121" i="1"/>
  <c r="BI123" i="1"/>
  <c r="BI114" i="1"/>
  <c r="BI86" i="1"/>
  <c r="BI135" i="1"/>
  <c r="BI137" i="1"/>
  <c r="BI109" i="1"/>
  <c r="BI93" i="1"/>
  <c r="BI9" i="1"/>
  <c r="BI11" i="1"/>
  <c r="BI58" i="1"/>
  <c r="BI60" i="1"/>
  <c r="BI4" i="1"/>
  <c r="BF151" i="1"/>
  <c r="BI2" i="1"/>
  <c r="BG151" i="1"/>
  <c r="BI53" i="1"/>
  <c r="BI51" i="1"/>
  <c r="BH151" i="1"/>
  <c r="BH149" i="1"/>
  <c r="BI81" i="1"/>
  <c r="BI79" i="1"/>
  <c r="BC149" i="1"/>
  <c r="BE149" i="1"/>
  <c r="BC151" i="1"/>
  <c r="BD151" i="1"/>
  <c r="BF149" i="1"/>
  <c r="BG149" i="1"/>
  <c r="BI44" i="1"/>
  <c r="BD149" i="1"/>
  <c r="BI46" i="1"/>
  <c r="BE151" i="1"/>
  <c r="BI32" i="1"/>
  <c r="BI30" i="1"/>
  <c r="BI23" i="1"/>
  <c r="BI25" i="1"/>
  <c r="BI18" i="1"/>
  <c r="BI16" i="1"/>
  <c r="BI72" i="1"/>
  <c r="BI74" i="1"/>
  <c r="BI65" i="1"/>
  <c r="BI67" i="1"/>
  <c r="E231" i="15"/>
  <c r="I231" i="15" s="1"/>
  <c r="M231" i="15" s="1"/>
  <c r="Q231" i="15" s="1"/>
  <c r="U231" i="15" s="1"/>
  <c r="Y231" i="15" s="1"/>
  <c r="A238" i="15" s="1"/>
  <c r="E238" i="15" s="1"/>
  <c r="I238" i="15" s="1"/>
  <c r="M238" i="15" s="1"/>
  <c r="Q238" i="15" s="1"/>
  <c r="U238" i="15" s="1"/>
  <c r="Y238" i="15" s="1"/>
  <c r="A245" i="15" s="1"/>
  <c r="E245" i="15" s="1"/>
  <c r="I245" i="15" s="1"/>
  <c r="M245" i="15" s="1"/>
  <c r="Q245" i="15" s="1"/>
  <c r="U245" i="15" s="1"/>
  <c r="Y245" i="15" s="1"/>
  <c r="A252" i="15" s="1"/>
  <c r="E252" i="15" s="1"/>
  <c r="I252" i="15" s="1"/>
  <c r="M252" i="15" s="1"/>
  <c r="Q252" i="15" s="1"/>
  <c r="U252" i="15" s="1"/>
  <c r="Y252" i="15" s="1"/>
  <c r="A259" i="15" s="1"/>
  <c r="E259" i="15" s="1"/>
  <c r="I259" i="15" s="1"/>
  <c r="Y190" i="15"/>
  <c r="A197" i="15" s="1"/>
  <c r="E197" i="15" s="1"/>
  <c r="I197" i="15" s="1"/>
  <c r="M197" i="15" s="1"/>
  <c r="Q197" i="15" s="1"/>
  <c r="U197" i="15" s="1"/>
  <c r="Y197" i="15" s="1"/>
  <c r="A204" i="15" s="1"/>
  <c r="E204" i="15" s="1"/>
  <c r="I204" i="15" s="1"/>
  <c r="M204" i="15" s="1"/>
  <c r="Q204" i="15" s="1"/>
  <c r="U204" i="15" s="1"/>
  <c r="Y204" i="15" s="1"/>
  <c r="A211" i="15" s="1"/>
  <c r="E211" i="15" s="1"/>
  <c r="I211" i="15" s="1"/>
  <c r="M211" i="15" s="1"/>
  <c r="Q211" i="15" s="1"/>
  <c r="U211" i="15" s="1"/>
  <c r="Y211" i="15" s="1"/>
  <c r="A218" i="15" s="1"/>
  <c r="E218" i="15" s="1"/>
  <c r="I218" i="15" s="1"/>
  <c r="M218" i="15" s="1"/>
  <c r="Q218" i="15" s="1"/>
  <c r="U218" i="15" s="1"/>
  <c r="Y218" i="15" s="1"/>
  <c r="M155" i="15"/>
  <c r="Q155" i="15" s="1"/>
  <c r="U155" i="15" s="1"/>
  <c r="Y155" i="15" s="1"/>
  <c r="A162" i="15" s="1"/>
  <c r="E162" i="15" s="1"/>
  <c r="I162" i="15" s="1"/>
  <c r="M162" i="15" s="1"/>
  <c r="Q162" i="15" s="1"/>
  <c r="U162" i="15" s="1"/>
  <c r="Y162" i="15" s="1"/>
  <c r="A169" i="15" s="1"/>
  <c r="E169" i="15" s="1"/>
  <c r="I169" i="15" s="1"/>
  <c r="M169" i="15" s="1"/>
  <c r="Q169" i="15" s="1"/>
  <c r="U169" i="15" s="1"/>
  <c r="Y169" i="15" s="1"/>
  <c r="A176" i="15" s="1"/>
  <c r="E176" i="15" s="1"/>
  <c r="I176" i="15" s="1"/>
  <c r="M176" i="15" s="1"/>
  <c r="Q176" i="15" s="1"/>
  <c r="U176" i="15" s="1"/>
  <c r="Y176" i="15" s="1"/>
  <c r="A183" i="15" s="1"/>
  <c r="E183" i="15" s="1"/>
  <c r="I183" i="15" s="1"/>
  <c r="M183" i="15" s="1"/>
  <c r="Q183" i="15" s="1"/>
  <c r="A120" i="15"/>
  <c r="E120" i="15" s="1"/>
  <c r="I120" i="15" s="1"/>
  <c r="M120" i="15" s="1"/>
  <c r="Q120" i="15" s="1"/>
  <c r="U120" i="15" s="1"/>
  <c r="Y120" i="15" s="1"/>
  <c r="A127" i="15" s="1"/>
  <c r="E127" i="15" s="1"/>
  <c r="I127" i="15" s="1"/>
  <c r="M127" i="15" s="1"/>
  <c r="Q127" i="15" s="1"/>
  <c r="U127" i="15" s="1"/>
  <c r="Y127" i="15" s="1"/>
  <c r="A134" i="15" s="1"/>
  <c r="E134" i="15" s="1"/>
  <c r="I134" i="15" s="1"/>
  <c r="M134" i="15" s="1"/>
  <c r="Q134" i="15" s="1"/>
  <c r="U134" i="15" s="1"/>
  <c r="Y134" i="15" s="1"/>
  <c r="A141" i="15" s="1"/>
  <c r="E141" i="15" s="1"/>
  <c r="I141" i="15" s="1"/>
  <c r="M141" i="15" s="1"/>
  <c r="Q141" i="15" s="1"/>
  <c r="U141" i="15" s="1"/>
  <c r="Y141" i="15" s="1"/>
  <c r="A148" i="15" s="1"/>
  <c r="E148" i="15" s="1"/>
  <c r="U78" i="15"/>
  <c r="Y78" i="15" s="1"/>
  <c r="A85" i="15" s="1"/>
  <c r="E85" i="15" s="1"/>
  <c r="I85" i="15" s="1"/>
  <c r="M85" i="15" s="1"/>
  <c r="Q85" i="15" s="1"/>
  <c r="U85" i="15" s="1"/>
  <c r="Y85" i="15" s="1"/>
  <c r="A92" i="15" s="1"/>
  <c r="E92" i="15" s="1"/>
  <c r="I92" i="15" s="1"/>
  <c r="M92" i="15" s="1"/>
  <c r="Q92" i="15" s="1"/>
  <c r="U92" i="15" s="1"/>
  <c r="Y92" i="15" s="1"/>
  <c r="A99" i="15" s="1"/>
  <c r="E99" i="15" s="1"/>
  <c r="I99" i="15" s="1"/>
  <c r="M99" i="15" s="1"/>
  <c r="Q99" i="15" s="1"/>
  <c r="U99" i="15" s="1"/>
  <c r="Y99" i="15" s="1"/>
  <c r="A106" i="15" s="1"/>
  <c r="E106" i="15" s="1"/>
  <c r="I106" i="15" s="1"/>
  <c r="M106" i="15" s="1"/>
  <c r="Q106" i="15" s="1"/>
  <c r="U106" i="15" s="1"/>
  <c r="I43" i="15"/>
  <c r="M43" i="15" s="1"/>
  <c r="Q43" i="15" s="1"/>
  <c r="U43" i="15" s="1"/>
  <c r="Y43" i="15" s="1"/>
  <c r="A50" i="15" s="1"/>
  <c r="E50" i="15" s="1"/>
  <c r="I50" i="15" s="1"/>
  <c r="M50" i="15" s="1"/>
  <c r="Q50" i="15" s="1"/>
  <c r="U50" i="15" s="1"/>
  <c r="Y50" i="15" s="1"/>
  <c r="A57" i="15" s="1"/>
  <c r="E57" i="15" s="1"/>
  <c r="I57" i="15" s="1"/>
  <c r="M57" i="15" s="1"/>
  <c r="Q57" i="15" s="1"/>
  <c r="U57" i="15" s="1"/>
  <c r="Y57" i="15" s="1"/>
  <c r="A64" i="15" s="1"/>
  <c r="E64" i="15" s="1"/>
  <c r="I64" i="15" s="1"/>
  <c r="M64" i="15" s="1"/>
  <c r="Q64" i="15" s="1"/>
  <c r="U64" i="15" s="1"/>
  <c r="A8" i="15"/>
  <c r="E8" i="15" s="1"/>
  <c r="I8" i="15" s="1"/>
  <c r="M8" i="15" s="1"/>
  <c r="Q8" i="15" s="1"/>
  <c r="U8" i="15" s="1"/>
  <c r="Y8" i="15" s="1"/>
  <c r="A15" i="15" s="1"/>
  <c r="E15" i="15" s="1"/>
  <c r="I15" i="15" s="1"/>
  <c r="M15" i="15" s="1"/>
  <c r="Q15" i="15" s="1"/>
  <c r="U15" i="15" s="1"/>
  <c r="Y15" i="15" s="1"/>
  <c r="A22" i="15" s="1"/>
  <c r="E22" i="15" s="1"/>
  <c r="I22" i="15" s="1"/>
  <c r="M22" i="15" s="1"/>
  <c r="Q22" i="15" s="1"/>
  <c r="U22" i="15" s="1"/>
  <c r="Y22" i="15" s="1"/>
  <c r="A29" i="15" s="1"/>
  <c r="E29" i="15" s="1"/>
  <c r="I29" i="15" s="1"/>
  <c r="M29" i="15" s="1"/>
  <c r="Q29" i="15" s="1"/>
  <c r="U29" i="15" s="1"/>
  <c r="Y29" i="15" s="1"/>
  <c r="A36" i="15" s="1"/>
  <c r="E231" i="14"/>
  <c r="I231" i="14" s="1"/>
  <c r="M231" i="14" s="1"/>
  <c r="Q231" i="14" s="1"/>
  <c r="U231" i="14" s="1"/>
  <c r="Y231" i="14" s="1"/>
  <c r="A238" i="14" s="1"/>
  <c r="E238" i="14" s="1"/>
  <c r="I238" i="14" s="1"/>
  <c r="M238" i="14" s="1"/>
  <c r="Q238" i="14" s="1"/>
  <c r="U238" i="14" s="1"/>
  <c r="Y238" i="14" s="1"/>
  <c r="A245" i="14" s="1"/>
  <c r="E245" i="14" s="1"/>
  <c r="I245" i="14" s="1"/>
  <c r="M245" i="14" s="1"/>
  <c r="Q245" i="14" s="1"/>
  <c r="U245" i="14" s="1"/>
  <c r="Y245" i="14" s="1"/>
  <c r="A252" i="14" s="1"/>
  <c r="E252" i="14" s="1"/>
  <c r="I252" i="14" s="1"/>
  <c r="M252" i="14" s="1"/>
  <c r="Q252" i="14" s="1"/>
  <c r="U252" i="14" s="1"/>
  <c r="Y252" i="14" s="1"/>
  <c r="A259" i="14" s="1"/>
  <c r="E259" i="14" s="1"/>
  <c r="I259" i="14" s="1"/>
  <c r="Y190" i="14"/>
  <c r="A197" i="14" s="1"/>
  <c r="E197" i="14" s="1"/>
  <c r="I197" i="14" s="1"/>
  <c r="M197" i="14" s="1"/>
  <c r="Q197" i="14" s="1"/>
  <c r="U197" i="14" s="1"/>
  <c r="Y197" i="14" s="1"/>
  <c r="A204" i="14" s="1"/>
  <c r="E204" i="14" s="1"/>
  <c r="I204" i="14" s="1"/>
  <c r="M204" i="14" s="1"/>
  <c r="Q204" i="14" s="1"/>
  <c r="U204" i="14" s="1"/>
  <c r="Y204" i="14" s="1"/>
  <c r="A211" i="14" s="1"/>
  <c r="E211" i="14" s="1"/>
  <c r="I211" i="14" s="1"/>
  <c r="M211" i="14" s="1"/>
  <c r="Q211" i="14" s="1"/>
  <c r="U211" i="14" s="1"/>
  <c r="Y211" i="14" s="1"/>
  <c r="A218" i="14" s="1"/>
  <c r="E218" i="14" s="1"/>
  <c r="I218" i="14" s="1"/>
  <c r="M218" i="14" s="1"/>
  <c r="Q218" i="14" s="1"/>
  <c r="U218" i="14" s="1"/>
  <c r="Y218" i="14" s="1"/>
  <c r="M155" i="14"/>
  <c r="Q155" i="14" s="1"/>
  <c r="U155" i="14" s="1"/>
  <c r="Y155" i="14" s="1"/>
  <c r="A162" i="14" s="1"/>
  <c r="E162" i="14" s="1"/>
  <c r="I162" i="14" s="1"/>
  <c r="M162" i="14" s="1"/>
  <c r="Q162" i="14" s="1"/>
  <c r="U162" i="14" s="1"/>
  <c r="Y162" i="14" s="1"/>
  <c r="A169" i="14" s="1"/>
  <c r="E169" i="14" s="1"/>
  <c r="I169" i="14" s="1"/>
  <c r="M169" i="14" s="1"/>
  <c r="Q169" i="14" s="1"/>
  <c r="U169" i="14" s="1"/>
  <c r="Y169" i="14" s="1"/>
  <c r="A176" i="14" s="1"/>
  <c r="E176" i="14" s="1"/>
  <c r="I176" i="14" s="1"/>
  <c r="M176" i="14" s="1"/>
  <c r="Q176" i="14" s="1"/>
  <c r="U176" i="14" s="1"/>
  <c r="Y176" i="14" s="1"/>
  <c r="A183" i="14" s="1"/>
  <c r="E183" i="14" s="1"/>
  <c r="I183" i="14" s="1"/>
  <c r="M183" i="14" s="1"/>
  <c r="Q183" i="14" s="1"/>
  <c r="A120" i="14"/>
  <c r="E120" i="14" s="1"/>
  <c r="I120" i="14" s="1"/>
  <c r="M120" i="14" s="1"/>
  <c r="Q120" i="14" s="1"/>
  <c r="U120" i="14" s="1"/>
  <c r="Y120" i="14" s="1"/>
  <c r="A127" i="14" s="1"/>
  <c r="E127" i="14" s="1"/>
  <c r="I127" i="14" s="1"/>
  <c r="M127" i="14" s="1"/>
  <c r="Q127" i="14" s="1"/>
  <c r="U127" i="14" s="1"/>
  <c r="Y127" i="14" s="1"/>
  <c r="A134" i="14" s="1"/>
  <c r="E134" i="14" s="1"/>
  <c r="I134" i="14" s="1"/>
  <c r="M134" i="14" s="1"/>
  <c r="Q134" i="14" s="1"/>
  <c r="U134" i="14" s="1"/>
  <c r="Y134" i="14" s="1"/>
  <c r="A141" i="14" s="1"/>
  <c r="E141" i="14" s="1"/>
  <c r="I141" i="14" s="1"/>
  <c r="M141" i="14" s="1"/>
  <c r="Q141" i="14" s="1"/>
  <c r="U141" i="14" s="1"/>
  <c r="Y141" i="14" s="1"/>
  <c r="A148" i="14" s="1"/>
  <c r="E148" i="14" s="1"/>
  <c r="U78" i="14"/>
  <c r="Y78" i="14" s="1"/>
  <c r="A85" i="14" s="1"/>
  <c r="E85" i="14" s="1"/>
  <c r="I85" i="14" s="1"/>
  <c r="M85" i="14" s="1"/>
  <c r="Q85" i="14" s="1"/>
  <c r="U85" i="14" s="1"/>
  <c r="Y85" i="14" s="1"/>
  <c r="A92" i="14" s="1"/>
  <c r="E92" i="14" s="1"/>
  <c r="I92" i="14" s="1"/>
  <c r="M92" i="14" s="1"/>
  <c r="Q92" i="14" s="1"/>
  <c r="U92" i="14" s="1"/>
  <c r="Y92" i="14" s="1"/>
  <c r="A99" i="14" s="1"/>
  <c r="E99" i="14" s="1"/>
  <c r="I99" i="14" s="1"/>
  <c r="M99" i="14" s="1"/>
  <c r="Q99" i="14" s="1"/>
  <c r="U99" i="14" s="1"/>
  <c r="Y99" i="14" s="1"/>
  <c r="A106" i="14" s="1"/>
  <c r="E106" i="14" s="1"/>
  <c r="I106" i="14" s="1"/>
  <c r="M106" i="14" s="1"/>
  <c r="Q106" i="14" s="1"/>
  <c r="U106" i="14" s="1"/>
  <c r="I43" i="14"/>
  <c r="M43" i="14" s="1"/>
  <c r="Q43" i="14" s="1"/>
  <c r="U43" i="14" s="1"/>
  <c r="Y43" i="14" s="1"/>
  <c r="A50" i="14" s="1"/>
  <c r="E50" i="14" s="1"/>
  <c r="I50" i="14" s="1"/>
  <c r="M50" i="14" s="1"/>
  <c r="Q50" i="14" s="1"/>
  <c r="U50" i="14" s="1"/>
  <c r="Y50" i="14" s="1"/>
  <c r="A57" i="14" s="1"/>
  <c r="E57" i="14" s="1"/>
  <c r="I57" i="14" s="1"/>
  <c r="M57" i="14" s="1"/>
  <c r="Q57" i="14" s="1"/>
  <c r="U57" i="14" s="1"/>
  <c r="Y57" i="14" s="1"/>
  <c r="A64" i="14" s="1"/>
  <c r="E64" i="14" s="1"/>
  <c r="I64" i="14" s="1"/>
  <c r="M64" i="14" s="1"/>
  <c r="Q64" i="14" s="1"/>
  <c r="U64" i="14" s="1"/>
  <c r="Y64" i="14" s="1"/>
  <c r="A71" i="14" s="1"/>
  <c r="E71" i="14" s="1"/>
  <c r="I71" i="14" s="1"/>
  <c r="M71" i="14" s="1"/>
  <c r="A8" i="14"/>
  <c r="E8" i="14" s="1"/>
  <c r="I8" i="14" s="1"/>
  <c r="M8" i="14" s="1"/>
  <c r="Q8" i="14" s="1"/>
  <c r="U8" i="14" s="1"/>
  <c r="Y8" i="14" s="1"/>
  <c r="A15" i="14" s="1"/>
  <c r="E15" i="14" s="1"/>
  <c r="I15" i="14" s="1"/>
  <c r="M15" i="14" s="1"/>
  <c r="Q15" i="14" s="1"/>
  <c r="U15" i="14" s="1"/>
  <c r="Y15" i="14" s="1"/>
  <c r="A22" i="14" s="1"/>
  <c r="E22" i="14" s="1"/>
  <c r="I22" i="14" s="1"/>
  <c r="M22" i="14" s="1"/>
  <c r="Q22" i="14" s="1"/>
  <c r="U22" i="14" s="1"/>
  <c r="Y22" i="14" s="1"/>
  <c r="A29" i="14" s="1"/>
  <c r="E29" i="14" s="1"/>
  <c r="I29" i="14" s="1"/>
  <c r="M29" i="14" s="1"/>
  <c r="Q29" i="14" s="1"/>
  <c r="U29" i="14" s="1"/>
  <c r="Y29" i="14" s="1"/>
  <c r="A36" i="14" s="1"/>
  <c r="E231" i="1"/>
  <c r="I231" i="1" s="1"/>
  <c r="M231" i="1" s="1"/>
  <c r="Q231" i="1" s="1"/>
  <c r="U231" i="1" s="1"/>
  <c r="Y231" i="1" s="1"/>
  <c r="A238" i="1" s="1"/>
  <c r="E238" i="1" s="1"/>
  <c r="I238" i="1" s="1"/>
  <c r="M238" i="1" s="1"/>
  <c r="Q238" i="1" s="1"/>
  <c r="U238" i="1" s="1"/>
  <c r="Y238" i="1" s="1"/>
  <c r="A245" i="1" s="1"/>
  <c r="E245" i="1" s="1"/>
  <c r="I245" i="1" s="1"/>
  <c r="M245" i="1" s="1"/>
  <c r="Q245" i="1" s="1"/>
  <c r="U245" i="1" s="1"/>
  <c r="Y245" i="1" s="1"/>
  <c r="A252" i="1" s="1"/>
  <c r="E252" i="1" s="1"/>
  <c r="I252" i="1" s="1"/>
  <c r="M252" i="1" s="1"/>
  <c r="Q252" i="1" s="1"/>
  <c r="U252" i="1" s="1"/>
  <c r="Y252" i="1" s="1"/>
  <c r="A259" i="1" s="1"/>
  <c r="E259" i="1" s="1"/>
  <c r="I259" i="1" s="1"/>
  <c r="Y190" i="1"/>
  <c r="A197" i="1" s="1"/>
  <c r="E197" i="1" s="1"/>
  <c r="I197" i="1" s="1"/>
  <c r="M197" i="1" s="1"/>
  <c r="Q197" i="1" s="1"/>
  <c r="U197" i="1" s="1"/>
  <c r="Y197" i="1" s="1"/>
  <c r="A204" i="1" s="1"/>
  <c r="E204" i="1" s="1"/>
  <c r="I204" i="1" s="1"/>
  <c r="M204" i="1" s="1"/>
  <c r="Q204" i="1" s="1"/>
  <c r="U204" i="1" s="1"/>
  <c r="Y204" i="1" s="1"/>
  <c r="A211" i="1" s="1"/>
  <c r="E211" i="1" s="1"/>
  <c r="I211" i="1" s="1"/>
  <c r="M211" i="1" s="1"/>
  <c r="Q211" i="1" s="1"/>
  <c r="U211" i="1" s="1"/>
  <c r="Y211" i="1" s="1"/>
  <c r="A218" i="1" s="1"/>
  <c r="E218" i="1" s="1"/>
  <c r="I218" i="1" s="1"/>
  <c r="M218" i="1" s="1"/>
  <c r="Q218" i="1" s="1"/>
  <c r="U218" i="1" s="1"/>
  <c r="Y218" i="1" s="1"/>
  <c r="M155" i="1"/>
  <c r="Q155" i="1" s="1"/>
  <c r="U155" i="1" s="1"/>
  <c r="Y155" i="1" s="1"/>
  <c r="A162" i="1" s="1"/>
  <c r="E162" i="1" s="1"/>
  <c r="I162" i="1" s="1"/>
  <c r="M162" i="1" s="1"/>
  <c r="Q162" i="1" s="1"/>
  <c r="U162" i="1" s="1"/>
  <c r="Y162" i="1" s="1"/>
  <c r="A169" i="1" s="1"/>
  <c r="E169" i="1" s="1"/>
  <c r="I169" i="1" s="1"/>
  <c r="M169" i="1" s="1"/>
  <c r="Q169" i="1" s="1"/>
  <c r="U169" i="1" s="1"/>
  <c r="Y169" i="1" s="1"/>
  <c r="A176" i="1" s="1"/>
  <c r="E176" i="1" s="1"/>
  <c r="I176" i="1" s="1"/>
  <c r="M176" i="1" s="1"/>
  <c r="Q176" i="1" s="1"/>
  <c r="U176" i="1" s="1"/>
  <c r="Y176" i="1" s="1"/>
  <c r="A183" i="1" s="1"/>
  <c r="E183" i="1" s="1"/>
  <c r="I183" i="1" s="1"/>
  <c r="M183" i="1" s="1"/>
  <c r="Q183" i="1" s="1"/>
  <c r="A120" i="1"/>
  <c r="E120" i="1" s="1"/>
  <c r="I120" i="1" s="1"/>
  <c r="M120" i="1" s="1"/>
  <c r="Q120" i="1" s="1"/>
  <c r="U120" i="1" s="1"/>
  <c r="Y120" i="1" s="1"/>
  <c r="A127" i="1" s="1"/>
  <c r="E127" i="1" s="1"/>
  <c r="I127" i="1" s="1"/>
  <c r="M127" i="1" s="1"/>
  <c r="Q127" i="1" s="1"/>
  <c r="U127" i="1" s="1"/>
  <c r="Y127" i="1" s="1"/>
  <c r="A134" i="1" s="1"/>
  <c r="E134" i="1" s="1"/>
  <c r="I134" i="1" s="1"/>
  <c r="M134" i="1" s="1"/>
  <c r="Q134" i="1" s="1"/>
  <c r="U134" i="1" s="1"/>
  <c r="Y134" i="1" s="1"/>
  <c r="A141" i="1" s="1"/>
  <c r="E141" i="1" s="1"/>
  <c r="I141" i="1" s="1"/>
  <c r="M141" i="1" s="1"/>
  <c r="Q141" i="1" s="1"/>
  <c r="U141" i="1" s="1"/>
  <c r="Y141" i="1" s="1"/>
  <c r="A148" i="1" s="1"/>
  <c r="E148" i="1" s="1"/>
  <c r="BV44" i="14" l="1"/>
  <c r="BH109" i="14"/>
  <c r="BH107" i="14"/>
  <c r="BT60" i="14"/>
  <c r="BT58" i="14"/>
  <c r="BT61" i="14"/>
  <c r="BT62" i="14"/>
  <c r="BU54" i="14"/>
  <c r="BU53" i="14"/>
  <c r="BU55" i="14"/>
  <c r="BU51" i="14"/>
  <c r="BE50" i="15"/>
  <c r="BE46" i="15"/>
  <c r="BJ46" i="15" s="1"/>
  <c r="BE48" i="15"/>
  <c r="BJ48" i="15" s="1"/>
  <c r="BE44" i="15"/>
  <c r="BE47" i="15"/>
  <c r="BG64" i="15"/>
  <c r="BG58" i="15"/>
  <c r="BG62" i="15"/>
  <c r="BG61" i="15"/>
  <c r="BG60" i="15"/>
  <c r="BD64" i="15"/>
  <c r="BD58" i="15"/>
  <c r="BD61" i="15"/>
  <c r="BD60" i="15"/>
  <c r="BD62" i="15"/>
  <c r="BC64" i="15"/>
  <c r="BC61" i="15"/>
  <c r="BC60" i="15"/>
  <c r="BC62" i="15"/>
  <c r="BC58" i="15"/>
  <c r="BI64" i="15"/>
  <c r="BI60" i="15"/>
  <c r="BI62" i="15"/>
  <c r="BI58" i="15"/>
  <c r="BI61" i="15"/>
  <c r="BF64" i="15"/>
  <c r="BF58" i="15"/>
  <c r="BF61" i="15"/>
  <c r="BF62" i="15"/>
  <c r="BF60" i="15"/>
  <c r="BH64" i="15"/>
  <c r="BH58" i="15"/>
  <c r="BH61" i="15"/>
  <c r="BH62" i="15"/>
  <c r="BH60" i="15"/>
  <c r="BS55" i="14"/>
  <c r="BS51" i="14"/>
  <c r="BS53" i="14"/>
  <c r="BS54" i="14"/>
  <c r="BM62" i="15"/>
  <c r="BM60" i="15"/>
  <c r="BM58" i="15"/>
  <c r="BM61" i="15"/>
  <c r="BM64" i="15"/>
  <c r="BO64" i="15"/>
  <c r="BO61" i="15"/>
  <c r="BO58" i="15"/>
  <c r="BO62" i="15"/>
  <c r="BO60" i="15"/>
  <c r="BN55" i="15"/>
  <c r="BN53" i="15"/>
  <c r="BQ53" i="15" s="1"/>
  <c r="BN54" i="15"/>
  <c r="BQ54" i="15" s="1"/>
  <c r="BN57" i="15"/>
  <c r="BN51" i="15"/>
  <c r="BP64" i="15"/>
  <c r="BP62" i="15"/>
  <c r="BP61" i="15"/>
  <c r="BP60" i="15"/>
  <c r="BP58" i="15"/>
  <c r="BV48" i="14"/>
  <c r="BE121" i="14"/>
  <c r="BE124" i="14"/>
  <c r="BE127" i="14"/>
  <c r="BE125" i="14"/>
  <c r="BE123" i="14"/>
  <c r="BF131" i="14"/>
  <c r="BF132" i="14"/>
  <c r="BF134" i="14"/>
  <c r="BF130" i="14"/>
  <c r="BF128" i="14"/>
  <c r="BD114" i="14"/>
  <c r="BD116" i="14"/>
  <c r="BD118" i="14"/>
  <c r="BD120" i="14"/>
  <c r="BD117" i="14"/>
  <c r="BG117" i="14"/>
  <c r="BG116" i="14"/>
  <c r="BG120" i="14"/>
  <c r="BG118" i="14"/>
  <c r="BG114" i="14"/>
  <c r="BN106" i="14"/>
  <c r="BN104" i="14"/>
  <c r="BN103" i="14"/>
  <c r="BP103" i="14" s="1"/>
  <c r="BN100" i="14"/>
  <c r="BP100" i="14" s="1"/>
  <c r="BN102" i="14"/>
  <c r="BP102" i="14" s="1"/>
  <c r="BC117" i="14"/>
  <c r="BC120" i="14"/>
  <c r="BC118" i="14"/>
  <c r="BC116" i="14"/>
  <c r="BC114" i="14"/>
  <c r="BH111" i="14"/>
  <c r="BH110" i="14"/>
  <c r="BS57" i="14"/>
  <c r="BV46" i="14"/>
  <c r="BU57" i="14"/>
  <c r="BT64" i="14"/>
  <c r="BV47" i="14"/>
  <c r="Y64" i="15"/>
  <c r="A71" i="15" s="1"/>
  <c r="E71" i="15" s="1"/>
  <c r="I71" i="15" s="1"/>
  <c r="M71" i="15" s="1"/>
  <c r="BL53" i="1"/>
  <c r="BP53" i="1" s="1"/>
  <c r="BL57" i="1"/>
  <c r="BL54" i="1"/>
  <c r="BL55" i="1"/>
  <c r="BP55" i="1" s="1"/>
  <c r="BL51" i="1"/>
  <c r="BI152" i="1"/>
  <c r="BI153" i="1"/>
  <c r="BI151" i="1"/>
  <c r="BI149" i="1"/>
  <c r="BH117" i="14" l="1"/>
  <c r="BT69" i="14"/>
  <c r="BT68" i="14"/>
  <c r="BT67" i="14"/>
  <c r="BT65" i="14"/>
  <c r="BU58" i="14"/>
  <c r="BU60" i="14"/>
  <c r="BU61" i="14"/>
  <c r="BU62" i="14"/>
  <c r="BH71" i="15"/>
  <c r="BH65" i="15"/>
  <c r="BH68" i="15"/>
  <c r="BH67" i="15"/>
  <c r="BH69" i="15"/>
  <c r="BI71" i="15"/>
  <c r="BI69" i="15"/>
  <c r="BI68" i="15"/>
  <c r="BI67" i="15"/>
  <c r="BI65" i="15"/>
  <c r="BD71" i="15"/>
  <c r="BD65" i="15"/>
  <c r="BD69" i="15"/>
  <c r="BD68" i="15"/>
  <c r="BD67" i="15"/>
  <c r="BG71" i="15"/>
  <c r="BG67" i="15"/>
  <c r="BG69" i="15"/>
  <c r="BG65" i="15"/>
  <c r="BG68" i="15"/>
  <c r="BS61" i="14"/>
  <c r="BS60" i="14"/>
  <c r="BS62" i="14"/>
  <c r="BS58" i="14"/>
  <c r="BC71" i="15"/>
  <c r="BC69" i="15"/>
  <c r="BC67" i="15"/>
  <c r="BC65" i="15"/>
  <c r="BC68" i="15"/>
  <c r="BJ47" i="15"/>
  <c r="BE57" i="15"/>
  <c r="BE54" i="15"/>
  <c r="BJ54" i="15" s="1"/>
  <c r="BE55" i="15"/>
  <c r="BE53" i="15"/>
  <c r="BE51" i="15"/>
  <c r="BJ51" i="15" s="1"/>
  <c r="BJ44" i="15"/>
  <c r="BF71" i="15"/>
  <c r="BF69" i="15"/>
  <c r="BF67" i="15"/>
  <c r="BF68" i="15"/>
  <c r="BF65" i="15"/>
  <c r="BQ51" i="15"/>
  <c r="BP69" i="15"/>
  <c r="BP67" i="15"/>
  <c r="BP65" i="15"/>
  <c r="BP68" i="15"/>
  <c r="BP71" i="15"/>
  <c r="BO68" i="15"/>
  <c r="BO67" i="15"/>
  <c r="BO65" i="15"/>
  <c r="BO71" i="15"/>
  <c r="BO69" i="15"/>
  <c r="BM71" i="15"/>
  <c r="BM69" i="15"/>
  <c r="BM68" i="15"/>
  <c r="BM67" i="15"/>
  <c r="BM65" i="15"/>
  <c r="BN62" i="15"/>
  <c r="BQ62" i="15" s="1"/>
  <c r="BN61" i="15"/>
  <c r="BQ61" i="15" s="1"/>
  <c r="BN60" i="15"/>
  <c r="BQ60" i="15" s="1"/>
  <c r="BN58" i="15"/>
  <c r="BN64" i="15"/>
  <c r="BQ55" i="15"/>
  <c r="BC125" i="14"/>
  <c r="BC123" i="14"/>
  <c r="BC121" i="14"/>
  <c r="BC124" i="14"/>
  <c r="BC127" i="14"/>
  <c r="BG123" i="14"/>
  <c r="BG125" i="14"/>
  <c r="BG127" i="14"/>
  <c r="BG124" i="14"/>
  <c r="BG121" i="14"/>
  <c r="BE132" i="14"/>
  <c r="BE134" i="14"/>
  <c r="BE128" i="14"/>
  <c r="BE130" i="14"/>
  <c r="BE131" i="14"/>
  <c r="BH114" i="14"/>
  <c r="BP104" i="14"/>
  <c r="BH116" i="14"/>
  <c r="BN110" i="14"/>
  <c r="BP110" i="14" s="1"/>
  <c r="BN107" i="14"/>
  <c r="BN113" i="14"/>
  <c r="BN109" i="14"/>
  <c r="BP109" i="14" s="1"/>
  <c r="BN111" i="14"/>
  <c r="BP111" i="14" s="1"/>
  <c r="BF138" i="14"/>
  <c r="BF141" i="14"/>
  <c r="BF139" i="14"/>
  <c r="BF135" i="14"/>
  <c r="BF137" i="14"/>
  <c r="BV51" i="14"/>
  <c r="BH118" i="14"/>
  <c r="BD125" i="14"/>
  <c r="BD127" i="14"/>
  <c r="BD121" i="14"/>
  <c r="BD123" i="14"/>
  <c r="BH123" i="14" s="1"/>
  <c r="BD124" i="14"/>
  <c r="BV53" i="14"/>
  <c r="BV55" i="14"/>
  <c r="BV54" i="14"/>
  <c r="BT71" i="14"/>
  <c r="BU64" i="14"/>
  <c r="BS64" i="14"/>
  <c r="BL62" i="1"/>
  <c r="BP62" i="1" s="1"/>
  <c r="BL64" i="1"/>
  <c r="BL61" i="1"/>
  <c r="BP61" i="1" s="1"/>
  <c r="BL60" i="1"/>
  <c r="BL58" i="1"/>
  <c r="BP58" i="1" s="1"/>
  <c r="BP51" i="1"/>
  <c r="BP54" i="1"/>
  <c r="A8" i="1"/>
  <c r="E8" i="1" s="1"/>
  <c r="I8" i="1" s="1"/>
  <c r="M8" i="1" s="1"/>
  <c r="Q8" i="1" s="1"/>
  <c r="U8" i="1" s="1"/>
  <c r="Y8" i="1" s="1"/>
  <c r="A15" i="1" s="1"/>
  <c r="E15" i="1" s="1"/>
  <c r="I15" i="1" s="1"/>
  <c r="M15" i="1" s="1"/>
  <c r="Q15" i="1" s="1"/>
  <c r="U15" i="1" s="1"/>
  <c r="Y15" i="1" s="1"/>
  <c r="A22" i="1" s="1"/>
  <c r="E22" i="1" s="1"/>
  <c r="I22" i="1" s="1"/>
  <c r="M22" i="1" s="1"/>
  <c r="Q22" i="1" s="1"/>
  <c r="U22" i="1" s="1"/>
  <c r="Y22" i="1" s="1"/>
  <c r="A29" i="1" s="1"/>
  <c r="E29" i="1" s="1"/>
  <c r="I29" i="1" s="1"/>
  <c r="M29" i="1" s="1"/>
  <c r="Q29" i="1" s="1"/>
  <c r="U29" i="1" s="1"/>
  <c r="Y29" i="1" s="1"/>
  <c r="A36" i="1" s="1"/>
  <c r="I43" i="1"/>
  <c r="M43" i="1" s="1"/>
  <c r="Q43" i="1" s="1"/>
  <c r="U43" i="1" s="1"/>
  <c r="Y43" i="1" s="1"/>
  <c r="A50" i="1" s="1"/>
  <c r="E50" i="1" s="1"/>
  <c r="I50" i="1" s="1"/>
  <c r="M50" i="1" s="1"/>
  <c r="Q50" i="1" s="1"/>
  <c r="U50" i="1" s="1"/>
  <c r="Y50" i="1" s="1"/>
  <c r="A57" i="1" s="1"/>
  <c r="E57" i="1" s="1"/>
  <c r="I57" i="1" s="1"/>
  <c r="M57" i="1" s="1"/>
  <c r="Q57" i="1" s="1"/>
  <c r="U57" i="1" s="1"/>
  <c r="Y57" i="1" s="1"/>
  <c r="A64" i="1" s="1"/>
  <c r="E64" i="1" s="1"/>
  <c r="I64" i="1" s="1"/>
  <c r="M64" i="1" s="1"/>
  <c r="Q64" i="1" s="1"/>
  <c r="U64" i="1" s="1"/>
  <c r="Y64" i="1" s="1"/>
  <c r="A71" i="1" s="1"/>
  <c r="E71" i="1" s="1"/>
  <c r="I71" i="1" s="1"/>
  <c r="M71" i="1" s="1"/>
  <c r="U78" i="1"/>
  <c r="Y78" i="1" s="1"/>
  <c r="A85" i="1" s="1"/>
  <c r="E85" i="1" s="1"/>
  <c r="I85" i="1" s="1"/>
  <c r="M85" i="1" s="1"/>
  <c r="Q85" i="1" s="1"/>
  <c r="U85" i="1" s="1"/>
  <c r="Y85" i="1" s="1"/>
  <c r="A92" i="1" s="1"/>
  <c r="E92" i="1" s="1"/>
  <c r="I92" i="1" s="1"/>
  <c r="M92" i="1" s="1"/>
  <c r="Q92" i="1" s="1"/>
  <c r="U92" i="1" s="1"/>
  <c r="Y92" i="1" s="1"/>
  <c r="A99" i="1" s="1"/>
  <c r="E99" i="1" s="1"/>
  <c r="I99" i="1" s="1"/>
  <c r="M99" i="1" s="1"/>
  <c r="Q99" i="1" s="1"/>
  <c r="U99" i="1" s="1"/>
  <c r="Y99" i="1" s="1"/>
  <c r="A106" i="1" s="1"/>
  <c r="E106" i="1" s="1"/>
  <c r="I106" i="1" s="1"/>
  <c r="M106" i="1" s="1"/>
  <c r="Q106" i="1" s="1"/>
  <c r="U106" i="1" s="1"/>
  <c r="BV61" i="14" l="1"/>
  <c r="BU67" i="14"/>
  <c r="BU69" i="14"/>
  <c r="BU65" i="14"/>
  <c r="BU68" i="14"/>
  <c r="BT74" i="14"/>
  <c r="BT76" i="14"/>
  <c r="BT75" i="14"/>
  <c r="BT72" i="14"/>
  <c r="BF78" i="15"/>
  <c r="BF72" i="15"/>
  <c r="BF75" i="15"/>
  <c r="BF76" i="15"/>
  <c r="BF74" i="15"/>
  <c r="BJ55" i="15"/>
  <c r="BD78" i="15"/>
  <c r="BD72" i="15"/>
  <c r="BD76" i="15"/>
  <c r="BD75" i="15"/>
  <c r="BD74" i="15"/>
  <c r="BE64" i="15"/>
  <c r="BE61" i="15"/>
  <c r="BE58" i="15"/>
  <c r="BE60" i="15"/>
  <c r="BJ60" i="15" s="1"/>
  <c r="BE62" i="15"/>
  <c r="BJ62" i="15" s="1"/>
  <c r="BH78" i="15"/>
  <c r="BH72" i="15"/>
  <c r="BH74" i="15"/>
  <c r="BH75" i="15"/>
  <c r="BH76" i="15"/>
  <c r="BJ53" i="15"/>
  <c r="BS69" i="14"/>
  <c r="BS68" i="14"/>
  <c r="BV68" i="14" s="1"/>
  <c r="BS65" i="14"/>
  <c r="BS67" i="14"/>
  <c r="BG78" i="15"/>
  <c r="BG72" i="15"/>
  <c r="BG75" i="15"/>
  <c r="BG76" i="15"/>
  <c r="BG74" i="15"/>
  <c r="BC78" i="15"/>
  <c r="BC74" i="15"/>
  <c r="BC75" i="15"/>
  <c r="BC76" i="15"/>
  <c r="BC72" i="15"/>
  <c r="BI78" i="15"/>
  <c r="BI75" i="15"/>
  <c r="BI74" i="15"/>
  <c r="BI76" i="15"/>
  <c r="BI72" i="15"/>
  <c r="BM78" i="15"/>
  <c r="BM76" i="15"/>
  <c r="BM75" i="15"/>
  <c r="BM74" i="15"/>
  <c r="BM72" i="15"/>
  <c r="BO78" i="15"/>
  <c r="BO72" i="15"/>
  <c r="BO74" i="15"/>
  <c r="BO76" i="15"/>
  <c r="BO75" i="15"/>
  <c r="BP78" i="15"/>
  <c r="BP76" i="15"/>
  <c r="BP75" i="15"/>
  <c r="BP74" i="15"/>
  <c r="BP72" i="15"/>
  <c r="BQ58" i="15"/>
  <c r="BN71" i="15"/>
  <c r="BN68" i="15"/>
  <c r="BN65" i="15"/>
  <c r="BQ65" i="15" s="1"/>
  <c r="BN69" i="15"/>
  <c r="BN67" i="15"/>
  <c r="BV58" i="14"/>
  <c r="BD128" i="14"/>
  <c r="BD130" i="14"/>
  <c r="BD132" i="14"/>
  <c r="BD131" i="14"/>
  <c r="BD134" i="14"/>
  <c r="BF145" i="14"/>
  <c r="BF152" i="14" s="1"/>
  <c r="BF148" i="14"/>
  <c r="BF144" i="14"/>
  <c r="BF151" i="14" s="1"/>
  <c r="BF146" i="14"/>
  <c r="BF153" i="14" s="1"/>
  <c r="BF142" i="14"/>
  <c r="BF149" i="14" s="1"/>
  <c r="BH121" i="14"/>
  <c r="BH124" i="14"/>
  <c r="BE135" i="14"/>
  <c r="BE138" i="14"/>
  <c r="BE141" i="14"/>
  <c r="BE139" i="14"/>
  <c r="BE137" i="14"/>
  <c r="BN118" i="14"/>
  <c r="BP118" i="14" s="1"/>
  <c r="BN116" i="14"/>
  <c r="BN120" i="14"/>
  <c r="BN117" i="14"/>
  <c r="BP117" i="14" s="1"/>
  <c r="BN114" i="14"/>
  <c r="BP114" i="14" s="1"/>
  <c r="BC131" i="14"/>
  <c r="BC134" i="14"/>
  <c r="BC132" i="14"/>
  <c r="BC130" i="14"/>
  <c r="BC128" i="14"/>
  <c r="BH125" i="14"/>
  <c r="BP107" i="14"/>
  <c r="BG131" i="14"/>
  <c r="BG130" i="14"/>
  <c r="BG134" i="14"/>
  <c r="BG132" i="14"/>
  <c r="BG128" i="14"/>
  <c r="BV60" i="14"/>
  <c r="BU71" i="14"/>
  <c r="BV62" i="14"/>
  <c r="BT78" i="14"/>
  <c r="BS71" i="14"/>
  <c r="BP60" i="1"/>
  <c r="BL65" i="1"/>
  <c r="BP65" i="1" s="1"/>
  <c r="BL71" i="1"/>
  <c r="BL67" i="1"/>
  <c r="BP67" i="1" s="1"/>
  <c r="BL68" i="1"/>
  <c r="BL69" i="1"/>
  <c r="BU74" i="14" l="1"/>
  <c r="BU76" i="14"/>
  <c r="BU75" i="14"/>
  <c r="BU72" i="14"/>
  <c r="BH128" i="14"/>
  <c r="BT82" i="14"/>
  <c r="BT81" i="14"/>
  <c r="BT83" i="14"/>
  <c r="BT79" i="14"/>
  <c r="BH132" i="14"/>
  <c r="BI85" i="15"/>
  <c r="BI83" i="15"/>
  <c r="BI79" i="15"/>
  <c r="BI81" i="15"/>
  <c r="BI82" i="15"/>
  <c r="BE71" i="15"/>
  <c r="BE65" i="15"/>
  <c r="BJ65" i="15" s="1"/>
  <c r="BE69" i="15"/>
  <c r="BJ69" i="15" s="1"/>
  <c r="BE67" i="15"/>
  <c r="BE68" i="15"/>
  <c r="BJ68" i="15" s="1"/>
  <c r="BG85" i="15"/>
  <c r="BG81" i="15"/>
  <c r="BG82" i="15"/>
  <c r="BG83" i="15"/>
  <c r="BG79" i="15"/>
  <c r="BD85" i="15"/>
  <c r="BD82" i="15"/>
  <c r="BD79" i="15"/>
  <c r="BD83" i="15"/>
  <c r="BD81" i="15"/>
  <c r="BC85" i="15"/>
  <c r="BC79" i="15"/>
  <c r="BC83" i="15"/>
  <c r="BC82" i="15"/>
  <c r="BC81" i="15"/>
  <c r="BJ61" i="15"/>
  <c r="BS76" i="14"/>
  <c r="BS74" i="14"/>
  <c r="BS72" i="14"/>
  <c r="BS75" i="14"/>
  <c r="BH85" i="15"/>
  <c r="BH79" i="15"/>
  <c r="BH83" i="15"/>
  <c r="BH82" i="15"/>
  <c r="BH81" i="15"/>
  <c r="BJ58" i="15"/>
  <c r="BF85" i="15"/>
  <c r="BF82" i="15"/>
  <c r="BF83" i="15"/>
  <c r="BF81" i="15"/>
  <c r="BF79" i="15"/>
  <c r="BO85" i="15"/>
  <c r="BO83" i="15"/>
  <c r="BO82" i="15"/>
  <c r="BO81" i="15"/>
  <c r="BO79" i="15"/>
  <c r="BQ69" i="15"/>
  <c r="BN78" i="15"/>
  <c r="BN76" i="15"/>
  <c r="BN75" i="15"/>
  <c r="BQ75" i="15" s="1"/>
  <c r="BN74" i="15"/>
  <c r="BN72" i="15"/>
  <c r="BQ67" i="15"/>
  <c r="BP83" i="15"/>
  <c r="BP81" i="15"/>
  <c r="BP82" i="15"/>
  <c r="BP85" i="15"/>
  <c r="BP79" i="15"/>
  <c r="BQ68" i="15"/>
  <c r="BM85" i="15"/>
  <c r="BM83" i="15"/>
  <c r="BM82" i="15"/>
  <c r="BM81" i="15"/>
  <c r="BM79" i="15"/>
  <c r="BN121" i="14"/>
  <c r="BP121" i="14" s="1"/>
  <c r="BN127" i="14"/>
  <c r="BN124" i="14"/>
  <c r="BP124" i="14" s="1"/>
  <c r="BN125" i="14"/>
  <c r="BN123" i="14"/>
  <c r="BP123" i="14" s="1"/>
  <c r="BD139" i="14"/>
  <c r="BD141" i="14"/>
  <c r="BD138" i="14"/>
  <c r="BD135" i="14"/>
  <c r="BD137" i="14"/>
  <c r="BC139" i="14"/>
  <c r="BC137" i="14"/>
  <c r="BC135" i="14"/>
  <c r="BC138" i="14"/>
  <c r="BC141" i="14"/>
  <c r="BP116" i="14"/>
  <c r="BV67" i="14"/>
  <c r="BE144" i="14"/>
  <c r="BE151" i="14" s="1"/>
  <c r="BE148" i="14"/>
  <c r="BE146" i="14"/>
  <c r="BE153" i="14" s="1"/>
  <c r="BE145" i="14"/>
  <c r="BE152" i="14" s="1"/>
  <c r="BE142" i="14"/>
  <c r="BE149" i="14" s="1"/>
  <c r="BG137" i="14"/>
  <c r="BG139" i="14"/>
  <c r="BG141" i="14"/>
  <c r="BG138" i="14"/>
  <c r="BG135" i="14"/>
  <c r="BH130" i="14"/>
  <c r="BH131" i="14"/>
  <c r="BV65" i="14"/>
  <c r="BV69" i="14"/>
  <c r="BS78" i="14"/>
  <c r="BU78" i="14"/>
  <c r="BT85" i="14"/>
  <c r="BP68" i="1"/>
  <c r="BL72" i="1"/>
  <c r="BL74" i="1"/>
  <c r="BP74" i="1" s="1"/>
  <c r="BL78" i="1"/>
  <c r="BL76" i="1"/>
  <c r="BP76" i="1" s="1"/>
  <c r="BL75" i="1"/>
  <c r="BP75" i="1" s="1"/>
  <c r="BP69" i="1"/>
  <c r="BH135" i="14" l="1"/>
  <c r="BU83" i="14"/>
  <c r="BU79" i="14"/>
  <c r="BU82" i="14"/>
  <c r="BU81" i="14"/>
  <c r="BT86" i="14"/>
  <c r="BT88" i="14"/>
  <c r="BT90" i="14"/>
  <c r="BT89" i="14"/>
  <c r="BS82" i="14"/>
  <c r="BS83" i="14"/>
  <c r="BS79" i="14"/>
  <c r="BS81" i="14"/>
  <c r="BC92" i="15"/>
  <c r="BC90" i="15"/>
  <c r="BC88" i="15"/>
  <c r="BC86" i="15"/>
  <c r="BC89" i="15"/>
  <c r="BH92" i="15"/>
  <c r="BH90" i="15"/>
  <c r="BH86" i="15"/>
  <c r="BH89" i="15"/>
  <c r="BH88" i="15"/>
  <c r="BE78" i="15"/>
  <c r="BE76" i="15"/>
  <c r="BJ76" i="15" s="1"/>
  <c r="BE74" i="15"/>
  <c r="BJ74" i="15" s="1"/>
  <c r="BE72" i="15"/>
  <c r="BE75" i="15"/>
  <c r="BF90" i="15"/>
  <c r="BF92" i="15"/>
  <c r="BF89" i="15"/>
  <c r="BF86" i="15"/>
  <c r="BF88" i="15"/>
  <c r="BD92" i="15"/>
  <c r="BD90" i="15"/>
  <c r="BD86" i="15"/>
  <c r="BD89" i="15"/>
  <c r="BD88" i="15"/>
  <c r="BJ67" i="15"/>
  <c r="BG92" i="15"/>
  <c r="BG90" i="15"/>
  <c r="BG86" i="15"/>
  <c r="BG88" i="15"/>
  <c r="BG89" i="15"/>
  <c r="BI92" i="15"/>
  <c r="BI88" i="15"/>
  <c r="BI90" i="15"/>
  <c r="BI89" i="15"/>
  <c r="BI86" i="15"/>
  <c r="BQ72" i="15"/>
  <c r="BQ76" i="15"/>
  <c r="BN85" i="15"/>
  <c r="BN83" i="15"/>
  <c r="BN82" i="15"/>
  <c r="BN81" i="15"/>
  <c r="BQ81" i="15" s="1"/>
  <c r="BN79" i="15"/>
  <c r="BQ79" i="15" s="1"/>
  <c r="BM92" i="15"/>
  <c r="BM88" i="15"/>
  <c r="BM90" i="15"/>
  <c r="BM86" i="15"/>
  <c r="BM89" i="15"/>
  <c r="BQ74" i="15"/>
  <c r="BP92" i="15"/>
  <c r="BP90" i="15"/>
  <c r="BP89" i="15"/>
  <c r="BP88" i="15"/>
  <c r="BP86" i="15"/>
  <c r="BO92" i="15"/>
  <c r="BO90" i="15"/>
  <c r="BO89" i="15"/>
  <c r="BO88" i="15"/>
  <c r="BO86" i="15"/>
  <c r="BD146" i="14"/>
  <c r="BD153" i="14" s="1"/>
  <c r="BD148" i="14"/>
  <c r="BD144" i="14"/>
  <c r="BD151" i="14" s="1"/>
  <c r="BD145" i="14"/>
  <c r="BD142" i="14"/>
  <c r="BD149" i="14" s="1"/>
  <c r="BP125" i="14"/>
  <c r="BV76" i="14"/>
  <c r="BH137" i="14"/>
  <c r="BC148" i="14"/>
  <c r="BC142" i="14"/>
  <c r="BC149" i="14" s="1"/>
  <c r="BC145" i="14"/>
  <c r="BC152" i="14" s="1"/>
  <c r="BC146" i="14"/>
  <c r="BC144" i="14"/>
  <c r="BC151" i="14" s="1"/>
  <c r="BH139" i="14"/>
  <c r="BC153" i="14"/>
  <c r="BN130" i="14"/>
  <c r="BN128" i="14"/>
  <c r="BN132" i="14"/>
  <c r="BP132" i="14" s="1"/>
  <c r="BN134" i="14"/>
  <c r="BN131" i="14"/>
  <c r="BG148" i="14"/>
  <c r="BG145" i="14"/>
  <c r="BG152" i="14" s="1"/>
  <c r="BG142" i="14"/>
  <c r="BG149" i="14" s="1"/>
  <c r="BG144" i="14"/>
  <c r="BG151" i="14" s="1"/>
  <c r="BG146" i="14"/>
  <c r="BG153" i="14" s="1"/>
  <c r="BH138" i="14"/>
  <c r="BU85" i="14"/>
  <c r="BS85" i="14"/>
  <c r="BV75" i="14"/>
  <c r="BT92" i="14"/>
  <c r="BV74" i="14"/>
  <c r="BV72" i="14"/>
  <c r="BL79" i="1"/>
  <c r="BP79" i="1" s="1"/>
  <c r="BL85" i="1"/>
  <c r="BL81" i="1"/>
  <c r="BP81" i="1" s="1"/>
  <c r="BL82" i="1"/>
  <c r="BL83" i="1"/>
  <c r="BP72" i="1"/>
  <c r="BT93" i="14" l="1"/>
  <c r="BT97" i="14"/>
  <c r="BT96" i="14"/>
  <c r="BT95" i="14"/>
  <c r="BU88" i="14"/>
  <c r="BU90" i="14"/>
  <c r="BU89" i="14"/>
  <c r="BU86" i="14"/>
  <c r="BS88" i="14"/>
  <c r="BS90" i="14"/>
  <c r="BS86" i="14"/>
  <c r="BS89" i="14"/>
  <c r="BI99" i="15"/>
  <c r="BI96" i="15"/>
  <c r="BI95" i="15"/>
  <c r="BI97" i="15"/>
  <c r="BI93" i="15"/>
  <c r="BD99" i="15"/>
  <c r="BD96" i="15"/>
  <c r="BD97" i="15"/>
  <c r="BD95" i="15"/>
  <c r="BD93" i="15"/>
  <c r="BF99" i="15"/>
  <c r="BF97" i="15"/>
  <c r="BF95" i="15"/>
  <c r="BF96" i="15"/>
  <c r="BF93" i="15"/>
  <c r="BJ72" i="15"/>
  <c r="BC97" i="15"/>
  <c r="BC99" i="15"/>
  <c r="BC96" i="15"/>
  <c r="BC95" i="15"/>
  <c r="BC93" i="15"/>
  <c r="BG97" i="15"/>
  <c r="BG99" i="15"/>
  <c r="BG95" i="15"/>
  <c r="BG96" i="15"/>
  <c r="BG93" i="15"/>
  <c r="BJ75" i="15"/>
  <c r="BE85" i="15"/>
  <c r="BE79" i="15"/>
  <c r="BJ79" i="15" s="1"/>
  <c r="BE82" i="15"/>
  <c r="BJ82" i="15" s="1"/>
  <c r="BE83" i="15"/>
  <c r="BJ83" i="15" s="1"/>
  <c r="BE81" i="15"/>
  <c r="BJ81" i="15" s="1"/>
  <c r="BH96" i="15"/>
  <c r="BH99" i="15"/>
  <c r="BH97" i="15"/>
  <c r="BH93" i="15"/>
  <c r="BH95" i="15"/>
  <c r="BO99" i="15"/>
  <c r="BO96" i="15"/>
  <c r="BO93" i="15"/>
  <c r="BO97" i="15"/>
  <c r="BO95" i="15"/>
  <c r="BN92" i="15"/>
  <c r="BN90" i="15"/>
  <c r="BN89" i="15"/>
  <c r="BN88" i="15"/>
  <c r="BQ88" i="15" s="1"/>
  <c r="BN86" i="15"/>
  <c r="BQ86" i="15" s="1"/>
  <c r="BM93" i="15"/>
  <c r="BM99" i="15"/>
  <c r="BM97" i="15"/>
  <c r="BM95" i="15"/>
  <c r="BM96" i="15"/>
  <c r="BQ89" i="15"/>
  <c r="BP95" i="15"/>
  <c r="BP99" i="15"/>
  <c r="BP93" i="15"/>
  <c r="BP96" i="15"/>
  <c r="BP97" i="15"/>
  <c r="BQ82" i="15"/>
  <c r="BQ83" i="15"/>
  <c r="BP130" i="14"/>
  <c r="BH145" i="14"/>
  <c r="BH152" i="14" s="1"/>
  <c r="BD152" i="14"/>
  <c r="BV81" i="14"/>
  <c r="BN138" i="14"/>
  <c r="BP138" i="14" s="1"/>
  <c r="BN135" i="14"/>
  <c r="BP135" i="14" s="1"/>
  <c r="BN141" i="14"/>
  <c r="BN137" i="14"/>
  <c r="BP137" i="14" s="1"/>
  <c r="BN139" i="14"/>
  <c r="BP139" i="14" s="1"/>
  <c r="BH146" i="14"/>
  <c r="BH153" i="14" s="1"/>
  <c r="BH144" i="14"/>
  <c r="BH151" i="14" s="1"/>
  <c r="BP131" i="14"/>
  <c r="BP128" i="14"/>
  <c r="BH142" i="14"/>
  <c r="BH149" i="14" s="1"/>
  <c r="BU92" i="14"/>
  <c r="BV79" i="14"/>
  <c r="BT99" i="14"/>
  <c r="BV82" i="14"/>
  <c r="BV83" i="14"/>
  <c r="BS92" i="14"/>
  <c r="BL90" i="1"/>
  <c r="BP90" i="1" s="1"/>
  <c r="BL92" i="1"/>
  <c r="BL89" i="1"/>
  <c r="BP89" i="1" s="1"/>
  <c r="BL86" i="1"/>
  <c r="BP86" i="1" s="1"/>
  <c r="BL88" i="1"/>
  <c r="BP83" i="1"/>
  <c r="BP82" i="1"/>
  <c r="BU97" i="14" l="1"/>
  <c r="BU95" i="14"/>
  <c r="BU96" i="14"/>
  <c r="BU93" i="14"/>
  <c r="BT103" i="14"/>
  <c r="BT102" i="14"/>
  <c r="BT104" i="14"/>
  <c r="BT100" i="14"/>
  <c r="BI104" i="15"/>
  <c r="BI106" i="15"/>
  <c r="BI103" i="15"/>
  <c r="BI102" i="15"/>
  <c r="BI100" i="15"/>
  <c r="BE90" i="15"/>
  <c r="BJ90" i="15" s="1"/>
  <c r="BE92" i="15"/>
  <c r="BE88" i="15"/>
  <c r="BJ88" i="15" s="1"/>
  <c r="BE86" i="15"/>
  <c r="BJ86" i="15" s="1"/>
  <c r="BE89" i="15"/>
  <c r="BC106" i="15"/>
  <c r="BC104" i="15"/>
  <c r="BC103" i="15"/>
  <c r="BC102" i="15"/>
  <c r="BC100" i="15"/>
  <c r="BS93" i="14"/>
  <c r="BS95" i="14"/>
  <c r="BS96" i="14"/>
  <c r="BS97" i="14"/>
  <c r="BV97" i="14" s="1"/>
  <c r="BG106" i="15"/>
  <c r="BG103" i="15"/>
  <c r="BG100" i="15"/>
  <c r="BG102" i="15"/>
  <c r="BG104" i="15"/>
  <c r="BF104" i="15"/>
  <c r="BF106" i="15"/>
  <c r="BF103" i="15"/>
  <c r="BF102" i="15"/>
  <c r="BF100" i="15"/>
  <c r="BH106" i="15"/>
  <c r="BH104" i="15"/>
  <c r="BH102" i="15"/>
  <c r="BH103" i="15"/>
  <c r="BH100" i="15"/>
  <c r="BD106" i="15"/>
  <c r="BD104" i="15"/>
  <c r="BD103" i="15"/>
  <c r="BD102" i="15"/>
  <c r="BD100" i="15"/>
  <c r="BN99" i="15"/>
  <c r="BN97" i="15"/>
  <c r="BN96" i="15"/>
  <c r="BN95" i="15"/>
  <c r="BQ95" i="15" s="1"/>
  <c r="BN93" i="15"/>
  <c r="BO106" i="15"/>
  <c r="BO104" i="15"/>
  <c r="BO103" i="15"/>
  <c r="BO102" i="15"/>
  <c r="BO100" i="15"/>
  <c r="BM106" i="15"/>
  <c r="BM103" i="15"/>
  <c r="BM100" i="15"/>
  <c r="BM104" i="15"/>
  <c r="BM102" i="15"/>
  <c r="BQ90" i="15"/>
  <c r="BP104" i="15"/>
  <c r="BP102" i="15"/>
  <c r="BP106" i="15"/>
  <c r="BP103" i="15"/>
  <c r="BP100" i="15"/>
  <c r="BN146" i="14"/>
  <c r="BN144" i="14"/>
  <c r="BP144" i="14" s="1"/>
  <c r="BP151" i="14" s="1"/>
  <c r="BN148" i="14"/>
  <c r="BN145" i="14"/>
  <c r="BN142" i="14"/>
  <c r="BP142" i="14" s="1"/>
  <c r="BP149" i="14" s="1"/>
  <c r="BV86" i="14"/>
  <c r="BU99" i="14"/>
  <c r="BV89" i="14"/>
  <c r="BV88" i="14"/>
  <c r="BS99" i="14"/>
  <c r="BV90" i="14"/>
  <c r="BT106" i="14"/>
  <c r="BP88" i="1"/>
  <c r="BL95" i="1"/>
  <c r="BP95" i="1" s="1"/>
  <c r="BL96" i="1"/>
  <c r="BL99" i="1"/>
  <c r="BL97" i="1"/>
  <c r="BL93" i="1"/>
  <c r="BP93" i="1" s="1"/>
  <c r="BN149" i="14" l="1"/>
  <c r="BV96" i="14"/>
  <c r="BT110" i="14"/>
  <c r="BT111" i="14"/>
  <c r="BT107" i="14"/>
  <c r="BT109" i="14"/>
  <c r="BU103" i="14"/>
  <c r="BU104" i="14"/>
  <c r="BU100" i="14"/>
  <c r="BU102" i="14"/>
  <c r="BS100" i="14"/>
  <c r="BS102" i="14"/>
  <c r="BS103" i="14"/>
  <c r="BS104" i="14"/>
  <c r="BH111" i="15"/>
  <c r="BH113" i="15"/>
  <c r="BH107" i="15"/>
  <c r="BH110" i="15"/>
  <c r="BH109" i="15"/>
  <c r="BJ89" i="15"/>
  <c r="BD111" i="15"/>
  <c r="BD113" i="15"/>
  <c r="BD109" i="15"/>
  <c r="BD107" i="15"/>
  <c r="BD110" i="15"/>
  <c r="BI113" i="15"/>
  <c r="BI110" i="15"/>
  <c r="BI107" i="15"/>
  <c r="BI111" i="15"/>
  <c r="BI109" i="15"/>
  <c r="BF111" i="15"/>
  <c r="BF113" i="15"/>
  <c r="BF107" i="15"/>
  <c r="BF109" i="15"/>
  <c r="BF110" i="15"/>
  <c r="BG111" i="15"/>
  <c r="BG110" i="15"/>
  <c r="BG109" i="15"/>
  <c r="BG107" i="15"/>
  <c r="BG113" i="15"/>
  <c r="BC113" i="15"/>
  <c r="BC110" i="15"/>
  <c r="BC107" i="15"/>
  <c r="BC111" i="15"/>
  <c r="BC109" i="15"/>
  <c r="BE99" i="15"/>
  <c r="BE93" i="15"/>
  <c r="BE96" i="15"/>
  <c r="BJ96" i="15" s="1"/>
  <c r="BE97" i="15"/>
  <c r="BJ97" i="15" s="1"/>
  <c r="BE95" i="15"/>
  <c r="BJ95" i="15" s="1"/>
  <c r="BP113" i="15"/>
  <c r="BP111" i="15"/>
  <c r="BP110" i="15"/>
  <c r="BP109" i="15"/>
  <c r="BP107" i="15"/>
  <c r="BO110" i="15"/>
  <c r="BO109" i="15"/>
  <c r="BO111" i="15"/>
  <c r="BO107" i="15"/>
  <c r="BO113" i="15"/>
  <c r="BQ97" i="15"/>
  <c r="BQ96" i="15"/>
  <c r="BN104" i="15"/>
  <c r="BQ104" i="15" s="1"/>
  <c r="BN103" i="15"/>
  <c r="BN106" i="15"/>
  <c r="BN102" i="15"/>
  <c r="BQ102" i="15" s="1"/>
  <c r="BN100" i="15"/>
  <c r="BQ93" i="15"/>
  <c r="BM109" i="15"/>
  <c r="BM113" i="15"/>
  <c r="BM107" i="15"/>
  <c r="BM110" i="15"/>
  <c r="BM111" i="15"/>
  <c r="BP145" i="14"/>
  <c r="BN152" i="14"/>
  <c r="BP152" i="14" s="1"/>
  <c r="BP146" i="14"/>
  <c r="BN153" i="14"/>
  <c r="BP153" i="14" s="1"/>
  <c r="BN151" i="14"/>
  <c r="BV93" i="14"/>
  <c r="BS106" i="14"/>
  <c r="BV95" i="14"/>
  <c r="BU106" i="14"/>
  <c r="BT113" i="14"/>
  <c r="BP96" i="1"/>
  <c r="BP97" i="1"/>
  <c r="BL104" i="1"/>
  <c r="BP104" i="1" s="1"/>
  <c r="BL103" i="1"/>
  <c r="BP103" i="1" s="1"/>
  <c r="BL106" i="1"/>
  <c r="BL102" i="1"/>
  <c r="BP102" i="1" s="1"/>
  <c r="BL100" i="1"/>
  <c r="BP100" i="1" s="1"/>
  <c r="BU109" i="14" l="1"/>
  <c r="BU111" i="14"/>
  <c r="BU107" i="14"/>
  <c r="BU110" i="14"/>
  <c r="BT114" i="14"/>
  <c r="BT117" i="14"/>
  <c r="BT116" i="14"/>
  <c r="BT118" i="14"/>
  <c r="BC118" i="15"/>
  <c r="BC120" i="15"/>
  <c r="BC116" i="15"/>
  <c r="BC114" i="15"/>
  <c r="BC117" i="15"/>
  <c r="BF114" i="15"/>
  <c r="BF120" i="15"/>
  <c r="BF116" i="15"/>
  <c r="BF117" i="15"/>
  <c r="BF118" i="15"/>
  <c r="BD117" i="15"/>
  <c r="BD118" i="15"/>
  <c r="BD120" i="15"/>
  <c r="BD116" i="15"/>
  <c r="BD114" i="15"/>
  <c r="BE104" i="15"/>
  <c r="BJ104" i="15" s="1"/>
  <c r="BE106" i="15"/>
  <c r="BE100" i="15"/>
  <c r="BJ100" i="15" s="1"/>
  <c r="BE103" i="15"/>
  <c r="BJ103" i="15" s="1"/>
  <c r="BE102" i="15"/>
  <c r="BI120" i="15"/>
  <c r="BI117" i="15"/>
  <c r="BI118" i="15"/>
  <c r="BI114" i="15"/>
  <c r="BI116" i="15"/>
  <c r="BG118" i="15"/>
  <c r="BG120" i="15"/>
  <c r="BG114" i="15"/>
  <c r="BG117" i="15"/>
  <c r="BG116" i="15"/>
  <c r="BS107" i="14"/>
  <c r="BS109" i="14"/>
  <c r="BS110" i="14"/>
  <c r="BS111" i="14"/>
  <c r="BJ93" i="15"/>
  <c r="BH118" i="15"/>
  <c r="BH114" i="15"/>
  <c r="BH120" i="15"/>
  <c r="BH117" i="15"/>
  <c r="BH116" i="15"/>
  <c r="BO120" i="15"/>
  <c r="BO117" i="15"/>
  <c r="BO114" i="15"/>
  <c r="BO118" i="15"/>
  <c r="BO116" i="15"/>
  <c r="BM120" i="15"/>
  <c r="BM118" i="15"/>
  <c r="BM117" i="15"/>
  <c r="BM116" i="15"/>
  <c r="BM114" i="15"/>
  <c r="BN111" i="15"/>
  <c r="BQ111" i="15" s="1"/>
  <c r="BN109" i="15"/>
  <c r="BQ109" i="15" s="1"/>
  <c r="BN113" i="15"/>
  <c r="BN110" i="15"/>
  <c r="BN107" i="15"/>
  <c r="BQ107" i="15" s="1"/>
  <c r="BQ103" i="15"/>
  <c r="BQ100" i="15"/>
  <c r="BP116" i="15"/>
  <c r="BP120" i="15"/>
  <c r="BP114" i="15"/>
  <c r="BP117" i="15"/>
  <c r="BP118" i="15"/>
  <c r="BV100" i="14"/>
  <c r="BT120" i="14"/>
  <c r="BV103" i="14"/>
  <c r="BU113" i="14"/>
  <c r="BV102" i="14"/>
  <c r="BS113" i="14"/>
  <c r="BV104" i="14"/>
  <c r="BL111" i="1"/>
  <c r="BL113" i="1"/>
  <c r="BL110" i="1"/>
  <c r="BP110" i="1" s="1"/>
  <c r="BL109" i="1"/>
  <c r="BP109" i="1" s="1"/>
  <c r="BL107" i="1"/>
  <c r="BU117" i="14" l="1"/>
  <c r="BU118" i="14"/>
  <c r="BU116" i="14"/>
  <c r="BU114" i="14"/>
  <c r="BT124" i="14"/>
  <c r="BT121" i="14"/>
  <c r="BT125" i="14"/>
  <c r="BT123" i="14"/>
  <c r="BG127" i="15"/>
  <c r="BG125" i="15"/>
  <c r="BG123" i="15"/>
  <c r="BG124" i="15"/>
  <c r="BG121" i="15"/>
  <c r="BE111" i="15"/>
  <c r="BE110" i="15"/>
  <c r="BJ110" i="15" s="1"/>
  <c r="BE109" i="15"/>
  <c r="BJ109" i="15" s="1"/>
  <c r="BE107" i="15"/>
  <c r="BE113" i="15"/>
  <c r="BS114" i="14"/>
  <c r="BS116" i="14"/>
  <c r="BS117" i="14"/>
  <c r="BV117" i="14" s="1"/>
  <c r="BS118" i="14"/>
  <c r="BI125" i="15"/>
  <c r="BI127" i="15"/>
  <c r="BI123" i="15"/>
  <c r="BI124" i="15"/>
  <c r="BI121" i="15"/>
  <c r="BJ102" i="15"/>
  <c r="BD127" i="15"/>
  <c r="BD124" i="15"/>
  <c r="BD121" i="15"/>
  <c r="BD125" i="15"/>
  <c r="BD123" i="15"/>
  <c r="BF125" i="15"/>
  <c r="BF127" i="15"/>
  <c r="BF123" i="15"/>
  <c r="BF121" i="15"/>
  <c r="BF124" i="15"/>
  <c r="BH125" i="15"/>
  <c r="BH124" i="15"/>
  <c r="BH123" i="15"/>
  <c r="BH121" i="15"/>
  <c r="BH127" i="15"/>
  <c r="BC127" i="15"/>
  <c r="BC125" i="15"/>
  <c r="BC124" i="15"/>
  <c r="BC123" i="15"/>
  <c r="BC121" i="15"/>
  <c r="BO127" i="15"/>
  <c r="BO125" i="15"/>
  <c r="BO124" i="15"/>
  <c r="BO121" i="15"/>
  <c r="BO123" i="15"/>
  <c r="BP127" i="15"/>
  <c r="BP125" i="15"/>
  <c r="BP123" i="15"/>
  <c r="BP124" i="15"/>
  <c r="BP121" i="15"/>
  <c r="BN120" i="15"/>
  <c r="BN114" i="15"/>
  <c r="BQ114" i="15" s="1"/>
  <c r="BN118" i="15"/>
  <c r="BN117" i="15"/>
  <c r="BQ117" i="15" s="1"/>
  <c r="BN116" i="15"/>
  <c r="BQ116" i="15" s="1"/>
  <c r="BQ110" i="15"/>
  <c r="BM124" i="15"/>
  <c r="BM121" i="15"/>
  <c r="BM125" i="15"/>
  <c r="BM123" i="15"/>
  <c r="BM127" i="15"/>
  <c r="BV109" i="14"/>
  <c r="BT127" i="14"/>
  <c r="BV110" i="14"/>
  <c r="BS120" i="14"/>
  <c r="BV111" i="14"/>
  <c r="BV107" i="14"/>
  <c r="BU120" i="14"/>
  <c r="BL114" i="1"/>
  <c r="BP114" i="1" s="1"/>
  <c r="BL117" i="1"/>
  <c r="BL118" i="1"/>
  <c r="BP118" i="1" s="1"/>
  <c r="BL116" i="1"/>
  <c r="BP116" i="1" s="1"/>
  <c r="BL120" i="1"/>
  <c r="BP107" i="1"/>
  <c r="BP111" i="1"/>
  <c r="BT128" i="14" l="1"/>
  <c r="BT132" i="14"/>
  <c r="BT130" i="14"/>
  <c r="BT131" i="14"/>
  <c r="BU124" i="14"/>
  <c r="BU123" i="14"/>
  <c r="BU121" i="14"/>
  <c r="BU125" i="14"/>
  <c r="BC132" i="15"/>
  <c r="BC134" i="15"/>
  <c r="BC130" i="15"/>
  <c r="BC131" i="15"/>
  <c r="BC128" i="15"/>
  <c r="BE120" i="15"/>
  <c r="BE116" i="15"/>
  <c r="BE117" i="15"/>
  <c r="BE114" i="15"/>
  <c r="BJ114" i="15" s="1"/>
  <c r="BE118" i="15"/>
  <c r="BJ118" i="15" s="1"/>
  <c r="BJ111" i="15"/>
  <c r="BJ107" i="15"/>
  <c r="BS121" i="14"/>
  <c r="BS123" i="14"/>
  <c r="BS124" i="14"/>
  <c r="BS125" i="14"/>
  <c r="BH130" i="15"/>
  <c r="BH134" i="15"/>
  <c r="BH131" i="15"/>
  <c r="BH132" i="15"/>
  <c r="BH128" i="15"/>
  <c r="BF131" i="15"/>
  <c r="BF132" i="15"/>
  <c r="BF128" i="15"/>
  <c r="BF134" i="15"/>
  <c r="BF130" i="15"/>
  <c r="BI128" i="15"/>
  <c r="BI130" i="15"/>
  <c r="BI134" i="15"/>
  <c r="BI132" i="15"/>
  <c r="BI131" i="15"/>
  <c r="BD128" i="15"/>
  <c r="BD134" i="15"/>
  <c r="BD130" i="15"/>
  <c r="BD131" i="15"/>
  <c r="BD132" i="15"/>
  <c r="BG132" i="15"/>
  <c r="BG134" i="15"/>
  <c r="BG130" i="15"/>
  <c r="BG128" i="15"/>
  <c r="BG131" i="15"/>
  <c r="BP134" i="15"/>
  <c r="BP132" i="15"/>
  <c r="BP131" i="15"/>
  <c r="BP130" i="15"/>
  <c r="BP128" i="15"/>
  <c r="BN127" i="15"/>
  <c r="BN125" i="15"/>
  <c r="BQ125" i="15" s="1"/>
  <c r="BN124" i="15"/>
  <c r="BQ124" i="15" s="1"/>
  <c r="BN123" i="15"/>
  <c r="BN121" i="15"/>
  <c r="BQ121" i="15" s="1"/>
  <c r="BO134" i="15"/>
  <c r="BO132" i="15"/>
  <c r="BO131" i="15"/>
  <c r="BO130" i="15"/>
  <c r="BO128" i="15"/>
  <c r="BM134" i="15"/>
  <c r="BM132" i="15"/>
  <c r="BM131" i="15"/>
  <c r="BM130" i="15"/>
  <c r="BM128" i="15"/>
  <c r="BQ118" i="15"/>
  <c r="BS127" i="14"/>
  <c r="BU127" i="14"/>
  <c r="BV114" i="14"/>
  <c r="BV118" i="14"/>
  <c r="BT134" i="14"/>
  <c r="BV116" i="14"/>
  <c r="BP117" i="1"/>
  <c r="BL125" i="1"/>
  <c r="BP125" i="1" s="1"/>
  <c r="BL127" i="1"/>
  <c r="BL124" i="1"/>
  <c r="BP124" i="1" s="1"/>
  <c r="BL123" i="1"/>
  <c r="BP123" i="1" s="1"/>
  <c r="BL121" i="1"/>
  <c r="BU131" i="14" l="1"/>
  <c r="BU130" i="14"/>
  <c r="BU128" i="14"/>
  <c r="BU132" i="14"/>
  <c r="BT138" i="14"/>
  <c r="BT139" i="14"/>
  <c r="BT135" i="14"/>
  <c r="BT137" i="14"/>
  <c r="BD141" i="15"/>
  <c r="BD139" i="15"/>
  <c r="BD138" i="15"/>
  <c r="BD137" i="15"/>
  <c r="BD135" i="15"/>
  <c r="BI139" i="15"/>
  <c r="BI141" i="15"/>
  <c r="BI137" i="15"/>
  <c r="BI138" i="15"/>
  <c r="BI135" i="15"/>
  <c r="BJ117" i="15"/>
  <c r="BS128" i="14"/>
  <c r="BS130" i="14"/>
  <c r="BS131" i="14"/>
  <c r="BS132" i="14"/>
  <c r="BF139" i="15"/>
  <c r="BF141" i="15"/>
  <c r="BF137" i="15"/>
  <c r="BF135" i="15"/>
  <c r="BF138" i="15"/>
  <c r="BJ116" i="15"/>
  <c r="BE125" i="15"/>
  <c r="BE127" i="15"/>
  <c r="BE124" i="15"/>
  <c r="BJ124" i="15" s="1"/>
  <c r="BE123" i="15"/>
  <c r="BJ123" i="15" s="1"/>
  <c r="BE121" i="15"/>
  <c r="BG139" i="15"/>
  <c r="BG138" i="15"/>
  <c r="BG137" i="15"/>
  <c r="BG135" i="15"/>
  <c r="BG141" i="15"/>
  <c r="BH141" i="15"/>
  <c r="BH139" i="15"/>
  <c r="BH137" i="15"/>
  <c r="BH138" i="15"/>
  <c r="BH135" i="15"/>
  <c r="BC139" i="15"/>
  <c r="BC137" i="15"/>
  <c r="BC141" i="15"/>
  <c r="BC138" i="15"/>
  <c r="BC135" i="15"/>
  <c r="BM141" i="15"/>
  <c r="BM139" i="15"/>
  <c r="BM138" i="15"/>
  <c r="BM137" i="15"/>
  <c r="BM135" i="15"/>
  <c r="BQ123" i="15"/>
  <c r="BN134" i="15"/>
  <c r="BN131" i="15"/>
  <c r="BN128" i="15"/>
  <c r="BN132" i="15"/>
  <c r="BN130" i="15"/>
  <c r="BQ130" i="15" s="1"/>
  <c r="BP141" i="15"/>
  <c r="BP139" i="15"/>
  <c r="BP138" i="15"/>
  <c r="BP137" i="15"/>
  <c r="BP135" i="15"/>
  <c r="BO139" i="15"/>
  <c r="BO137" i="15"/>
  <c r="BO138" i="15"/>
  <c r="BO141" i="15"/>
  <c r="BO135" i="15"/>
  <c r="BV121" i="14"/>
  <c r="BS134" i="14"/>
  <c r="BT141" i="14"/>
  <c r="BV124" i="14"/>
  <c r="BV125" i="14"/>
  <c r="BU134" i="14"/>
  <c r="BV123" i="14"/>
  <c r="BP121" i="1"/>
  <c r="BL128" i="1"/>
  <c r="BP128" i="1" s="1"/>
  <c r="BL131" i="1"/>
  <c r="BP131" i="1" s="1"/>
  <c r="BL132" i="1"/>
  <c r="BP132" i="1" s="1"/>
  <c r="BL130" i="1"/>
  <c r="BL134" i="1"/>
  <c r="BU139" i="14" l="1"/>
  <c r="BU137" i="14"/>
  <c r="BU135" i="14"/>
  <c r="BU138" i="14"/>
  <c r="BT145" i="14"/>
  <c r="BT152" i="14" s="1"/>
  <c r="BT144" i="14"/>
  <c r="BT151" i="14" s="1"/>
  <c r="BT146" i="14"/>
  <c r="BT153" i="14" s="1"/>
  <c r="BT142" i="14"/>
  <c r="BT149" i="14" s="1"/>
  <c r="BS135" i="14"/>
  <c r="BS137" i="14"/>
  <c r="BS138" i="14"/>
  <c r="BS139" i="14"/>
  <c r="BC146" i="15"/>
  <c r="BC153" i="15" s="1"/>
  <c r="BC148" i="15"/>
  <c r="BC144" i="15"/>
  <c r="BC142" i="15"/>
  <c r="BC145" i="15"/>
  <c r="BE132" i="15"/>
  <c r="BJ132" i="15" s="1"/>
  <c r="BE128" i="15"/>
  <c r="BJ128" i="15" s="1"/>
  <c r="BE131" i="15"/>
  <c r="BE130" i="15"/>
  <c r="BJ130" i="15" s="1"/>
  <c r="BE134" i="15"/>
  <c r="BD145" i="15"/>
  <c r="BD146" i="15"/>
  <c r="BD153" i="15" s="1"/>
  <c r="BD142" i="15"/>
  <c r="BD149" i="15" s="1"/>
  <c r="BD144" i="15"/>
  <c r="BD151" i="15" s="1"/>
  <c r="BD148" i="15"/>
  <c r="BH146" i="15"/>
  <c r="BH153" i="15" s="1"/>
  <c r="BH148" i="15"/>
  <c r="BH142" i="15"/>
  <c r="BH149" i="15" s="1"/>
  <c r="BH144" i="15"/>
  <c r="BH151" i="15" s="1"/>
  <c r="BH145" i="15"/>
  <c r="BH152" i="15" s="1"/>
  <c r="BJ121" i="15"/>
  <c r="BJ125" i="15"/>
  <c r="BF142" i="15"/>
  <c r="BF149" i="15" s="1"/>
  <c r="BF148" i="15"/>
  <c r="BF144" i="15"/>
  <c r="BF151" i="15" s="1"/>
  <c r="BF146" i="15"/>
  <c r="BF153" i="15" s="1"/>
  <c r="BF145" i="15"/>
  <c r="BF152" i="15" s="1"/>
  <c r="BC149" i="15"/>
  <c r="BD152" i="15"/>
  <c r="BC152" i="15"/>
  <c r="BG146" i="15"/>
  <c r="BG153" i="15" s="1"/>
  <c r="BG148" i="15"/>
  <c r="BG142" i="15"/>
  <c r="BG149" i="15" s="1"/>
  <c r="BG145" i="15"/>
  <c r="BG152" i="15" s="1"/>
  <c r="BG144" i="15"/>
  <c r="BG151" i="15" s="1"/>
  <c r="BI148" i="15"/>
  <c r="BI145" i="15"/>
  <c r="BI152" i="15" s="1"/>
  <c r="BI146" i="15"/>
  <c r="BI153" i="15" s="1"/>
  <c r="BI144" i="15"/>
  <c r="BI151" i="15" s="1"/>
  <c r="BI142" i="15"/>
  <c r="BI149" i="15" s="1"/>
  <c r="BO148" i="15"/>
  <c r="BO146" i="15"/>
  <c r="BO153" i="15" s="1"/>
  <c r="BO145" i="15"/>
  <c r="BO152" i="15" s="1"/>
  <c r="BO144" i="15"/>
  <c r="BO151" i="15" s="1"/>
  <c r="BO142" i="15"/>
  <c r="BO149" i="15" s="1"/>
  <c r="BN141" i="15"/>
  <c r="BN139" i="15"/>
  <c r="BQ139" i="15" s="1"/>
  <c r="BN138" i="15"/>
  <c r="BQ138" i="15" s="1"/>
  <c r="BN137" i="15"/>
  <c r="BN135" i="15"/>
  <c r="BQ135" i="15" s="1"/>
  <c r="BQ132" i="15"/>
  <c r="BM148" i="15"/>
  <c r="BM146" i="15"/>
  <c r="BM145" i="15"/>
  <c r="BM144" i="15"/>
  <c r="BM151" i="15" s="1"/>
  <c r="BM142" i="15"/>
  <c r="BP148" i="15"/>
  <c r="BP145" i="15"/>
  <c r="BP152" i="15" s="1"/>
  <c r="BP142" i="15"/>
  <c r="BP149" i="15" s="1"/>
  <c r="BP144" i="15"/>
  <c r="BP151" i="15" s="1"/>
  <c r="BP146" i="15"/>
  <c r="BP153" i="15" s="1"/>
  <c r="BQ131" i="15"/>
  <c r="BQ128" i="15"/>
  <c r="BV128" i="14"/>
  <c r="BT148" i="14"/>
  <c r="BV131" i="14"/>
  <c r="BV130" i="14"/>
  <c r="BS141" i="14"/>
  <c r="BU141" i="14"/>
  <c r="BV132" i="14"/>
  <c r="BL135" i="1"/>
  <c r="BL139" i="1"/>
  <c r="BP139" i="1" s="1"/>
  <c r="BL138" i="1"/>
  <c r="BP138" i="1" s="1"/>
  <c r="BL141" i="1"/>
  <c r="BL137" i="1"/>
  <c r="BP137" i="1" s="1"/>
  <c r="BP130" i="1"/>
  <c r="BU145" i="14" l="1"/>
  <c r="BU146" i="14"/>
  <c r="BU142" i="14"/>
  <c r="BU149" i="14" s="1"/>
  <c r="BU144" i="14"/>
  <c r="BU151" i="14" s="1"/>
  <c r="BS142" i="14"/>
  <c r="BS144" i="14"/>
  <c r="BS145" i="14"/>
  <c r="BS146" i="14"/>
  <c r="BE139" i="15"/>
  <c r="BE141" i="15"/>
  <c r="BE135" i="15"/>
  <c r="BE137" i="15"/>
  <c r="BE138" i="15"/>
  <c r="BJ138" i="15" s="1"/>
  <c r="BJ131" i="15"/>
  <c r="BC151" i="15"/>
  <c r="BM149" i="15"/>
  <c r="BN148" i="15"/>
  <c r="BN146" i="15"/>
  <c r="BN153" i="15" s="1"/>
  <c r="BN145" i="15"/>
  <c r="BQ145" i="15" s="1"/>
  <c r="BQ152" i="15" s="1"/>
  <c r="BN144" i="15"/>
  <c r="BN151" i="15" s="1"/>
  <c r="BN142" i="15"/>
  <c r="BQ142" i="15" s="1"/>
  <c r="BQ149" i="15" s="1"/>
  <c r="BM153" i="15"/>
  <c r="BQ137" i="15"/>
  <c r="BM152" i="15"/>
  <c r="BV138" i="14"/>
  <c r="BV135" i="14"/>
  <c r="BV139" i="14"/>
  <c r="BS151" i="14"/>
  <c r="BS148" i="14"/>
  <c r="BU148" i="14"/>
  <c r="BU152" i="14"/>
  <c r="BU153" i="14"/>
  <c r="BV137" i="14"/>
  <c r="BL142" i="1"/>
  <c r="BL149" i="1" s="1"/>
  <c r="BP135" i="1"/>
  <c r="BP149" i="1" s="1"/>
  <c r="BL146" i="1"/>
  <c r="BL148" i="1"/>
  <c r="BL145" i="1"/>
  <c r="BP145" i="1" s="1"/>
  <c r="BL144" i="1"/>
  <c r="BQ144" i="15" l="1"/>
  <c r="BJ135" i="15"/>
  <c r="BJ139" i="15"/>
  <c r="BN149" i="15"/>
  <c r="BJ137" i="15"/>
  <c r="BE144" i="15"/>
  <c r="BJ144" i="15" s="1"/>
  <c r="BE145" i="15"/>
  <c r="BJ145" i="15" s="1"/>
  <c r="BJ152" i="15" s="1"/>
  <c r="BE148" i="15"/>
  <c r="BE146" i="15"/>
  <c r="BJ146" i="15" s="1"/>
  <c r="BE142" i="15"/>
  <c r="BJ142" i="15" s="1"/>
  <c r="BQ146" i="15"/>
  <c r="BQ153" i="15" s="1"/>
  <c r="BN152" i="15"/>
  <c r="BQ151" i="15"/>
  <c r="BV145" i="14"/>
  <c r="BV152" i="14" s="1"/>
  <c r="BV146" i="14"/>
  <c r="BV153" i="14" s="1"/>
  <c r="BV142" i="14"/>
  <c r="BV149" i="14" s="1"/>
  <c r="BS152" i="14"/>
  <c r="BV144" i="14"/>
  <c r="BV151" i="14" s="1"/>
  <c r="BS153" i="14"/>
  <c r="BS149" i="14"/>
  <c r="BP146" i="1"/>
  <c r="BL153" i="1"/>
  <c r="BP153" i="1" s="1"/>
  <c r="BP144" i="1"/>
  <c r="BP151" i="1" s="1"/>
  <c r="BL151" i="1"/>
  <c r="BL152" i="1"/>
  <c r="BP152" i="1" s="1"/>
  <c r="BE153" i="15" l="1"/>
  <c r="BJ151" i="15"/>
  <c r="BE152" i="15"/>
  <c r="BE149" i="15"/>
  <c r="BJ153" i="15"/>
  <c r="BJ149" i="15"/>
  <c r="BE151" i="15"/>
</calcChain>
</file>

<file path=xl/sharedStrings.xml><?xml version="1.0" encoding="utf-8"?>
<sst xmlns="http://schemas.openxmlformats.org/spreadsheetml/2006/main" count="3764" uniqueCount="479">
  <si>
    <t>Monday</t>
  </si>
  <si>
    <t>Tuesday</t>
  </si>
  <si>
    <t>Wednesday</t>
  </si>
  <si>
    <t>Thursday</t>
  </si>
  <si>
    <t>Friday</t>
  </si>
  <si>
    <t>Saturday</t>
  </si>
  <si>
    <t>Sunday</t>
  </si>
  <si>
    <t>Games in week</t>
  </si>
  <si>
    <t>Back to Back</t>
  </si>
  <si>
    <t>Home Team</t>
  </si>
  <si>
    <t>TOTAL</t>
  </si>
  <si>
    <t>Sept</t>
  </si>
  <si>
    <t>April</t>
  </si>
  <si>
    <t>May</t>
  </si>
  <si>
    <t>June</t>
  </si>
  <si>
    <t>July</t>
  </si>
  <si>
    <t>August</t>
  </si>
  <si>
    <t>October</t>
  </si>
  <si>
    <t>@</t>
  </si>
  <si>
    <t>Major Angels</t>
  </si>
  <si>
    <t>Major Dodgers</t>
  </si>
  <si>
    <t>Major Mets</t>
  </si>
  <si>
    <t>Major Pirates</t>
  </si>
  <si>
    <t>Major Red Sox</t>
  </si>
  <si>
    <t>Major Yankees</t>
  </si>
  <si>
    <t>PARADE</t>
  </si>
  <si>
    <t>SPRING BREAK</t>
  </si>
  <si>
    <t>TEAM</t>
  </si>
  <si>
    <t>MEMORIAL DAY WEEKEND</t>
  </si>
  <si>
    <t>EASTER / PASSOVER BREAK</t>
  </si>
  <si>
    <t>Games</t>
  </si>
  <si>
    <t>Minor Giants</t>
  </si>
  <si>
    <t>Minor Mets</t>
  </si>
  <si>
    <t>Minor Reds</t>
  </si>
  <si>
    <t>Minor White Sox</t>
  </si>
  <si>
    <t>Colt Cubs</t>
  </si>
  <si>
    <t>Colt Giants</t>
  </si>
  <si>
    <t>Colt Mets</t>
  </si>
  <si>
    <t>Colt Royals</t>
  </si>
  <si>
    <t>Tball A's</t>
  </si>
  <si>
    <t>Tball Cubs</t>
  </si>
  <si>
    <t>Tball Mets</t>
  </si>
  <si>
    <t>Tball Dodgers</t>
  </si>
  <si>
    <t>Tball Phillies</t>
  </si>
  <si>
    <t>Tball Rangers</t>
  </si>
  <si>
    <t>Dominican</t>
  </si>
  <si>
    <t>Monmouth</t>
  </si>
  <si>
    <t>Penn State</t>
  </si>
  <si>
    <t>Pepperdine</t>
  </si>
  <si>
    <t>Florida Gators</t>
  </si>
  <si>
    <t>Miami Hurricanes</t>
  </si>
  <si>
    <t>Weeknight 5:30</t>
  </si>
  <si>
    <t>Weeknight 7:30</t>
  </si>
  <si>
    <t>MAJOR BB ROTATION - SIX TEAMS</t>
  </si>
  <si>
    <t>MINOR BB ROTATION - FOUR TEAMS</t>
  </si>
  <si>
    <t>MAJOR PLAYOFF</t>
  </si>
  <si>
    <t>PEE WEE BB ROTATION - FIVE TEAMS</t>
  </si>
  <si>
    <t>PW Angels</t>
  </si>
  <si>
    <t>PW Mets</t>
  </si>
  <si>
    <t>PW Padres</t>
  </si>
  <si>
    <t>PW Pirates</t>
  </si>
  <si>
    <t>PW Yankees</t>
  </si>
  <si>
    <t>Colt White Sox</t>
  </si>
  <si>
    <t>COLT BB ROTATION - FIVE TEAMS</t>
  </si>
  <si>
    <t>TBall Cubs</t>
  </si>
  <si>
    <t>TBall Dodgers</t>
  </si>
  <si>
    <t>TBall Mets</t>
  </si>
  <si>
    <t>TBall Phillies</t>
  </si>
  <si>
    <t>TBall Rangers</t>
  </si>
  <si>
    <t>TBall Yankees</t>
  </si>
  <si>
    <t>T-BALL ROTATION - SEVEN TEAMS</t>
  </si>
  <si>
    <t>TBall A's</t>
  </si>
  <si>
    <t>UNC (Manasquan)</t>
  </si>
  <si>
    <t>Challenger</t>
  </si>
  <si>
    <t>UCONN (Manasquan)</t>
  </si>
  <si>
    <t>PENN ST OFFSITE (UNC) - 9am</t>
  </si>
  <si>
    <t>DOMINICAN OFFSITE (UCONN) - 6pm</t>
  </si>
  <si>
    <t>MONMOUTH OFFSITE (MU HAWKS) - 6pm</t>
  </si>
  <si>
    <t>PEPPERDINE OFFSITE (UNC) - 9am</t>
  </si>
  <si>
    <t>FLORIDA GATORS OFFSITE (NOTRE DAME) - 6pm</t>
  </si>
  <si>
    <t>Rutgers (Manasquan)</t>
  </si>
  <si>
    <t>NOTRE DAME OFFSITE (RUTGERS) - 6pm</t>
  </si>
  <si>
    <t>Notre Dame</t>
  </si>
  <si>
    <t>MIAMI HURRICANES OFFSITE (S. CAROLINA) - 11am</t>
  </si>
  <si>
    <t>Freehold Hawks</t>
  </si>
  <si>
    <t>OT Jr Softball</t>
  </si>
  <si>
    <t>JR SOFTBALL OFFSITE (FREEHOLD HAWKS) - 4:30pm</t>
  </si>
  <si>
    <t>JR SOFTBALL OFFSITE (FREEHOLD KNIGHTS) - 4:30pm</t>
  </si>
  <si>
    <t>Freehold Knights</t>
  </si>
  <si>
    <t>JR SOFTBALL OFFSITE (MANASQUAN) - 4:30pm</t>
  </si>
  <si>
    <t>Manasquan</t>
  </si>
  <si>
    <t>JR SOFTBALL OFFSITE (MANCHESTER) - 5:00pm</t>
  </si>
  <si>
    <t>MAJOR SB ROTATION - THREE TEAMS</t>
  </si>
  <si>
    <t>MINOR BB PLAYOFF</t>
  </si>
  <si>
    <t>MAJOR BB PLAYOFF</t>
  </si>
  <si>
    <t>Reserved  for Junior Softball</t>
  </si>
  <si>
    <t>MINOR SB ROTATION - FOUR TEAMS</t>
  </si>
  <si>
    <t>S. CAROLINA (Squan)</t>
  </si>
  <si>
    <t>Minor SB #4</t>
  </si>
  <si>
    <t>Minor SB #1</t>
  </si>
  <si>
    <t>Minor SB #3</t>
  </si>
  <si>
    <t>Minor SB #2</t>
  </si>
  <si>
    <t>Minor SB Lowest</t>
  </si>
  <si>
    <t>Minor SB Highest</t>
  </si>
  <si>
    <t>MINOR SB CHAMPIONSHIP</t>
  </si>
  <si>
    <t>Travel BB - DiDario</t>
  </si>
  <si>
    <t>L1TeamId</t>
  </si>
  <si>
    <t>TeamId</t>
  </si>
  <si>
    <t>Role</t>
  </si>
  <si>
    <t>Last Name</t>
  </si>
  <si>
    <t>First Name</t>
  </si>
  <si>
    <t>MemberId</t>
  </si>
  <si>
    <t>RosterStatus</t>
  </si>
  <si>
    <t>JerseyNumber</t>
  </si>
  <si>
    <t>EvaluationLevel</t>
  </si>
  <si>
    <t>Notes</t>
  </si>
  <si>
    <t>Address1</t>
  </si>
  <si>
    <t>Address2</t>
  </si>
  <si>
    <t>City</t>
  </si>
  <si>
    <t>State</t>
  </si>
  <si>
    <t>Zip Code</t>
  </si>
  <si>
    <t>Home Phone</t>
  </si>
  <si>
    <t>Cell Phone</t>
  </si>
  <si>
    <t>Email</t>
  </si>
  <si>
    <t>Gender</t>
  </si>
  <si>
    <t>BirthDate</t>
  </si>
  <si>
    <t>Division</t>
  </si>
  <si>
    <t>AgeGroupDesc</t>
  </si>
  <si>
    <t>RecType</t>
  </si>
  <si>
    <t>Team</t>
  </si>
  <si>
    <t>DroppedDt</t>
  </si>
  <si>
    <t>XferInDt</t>
  </si>
  <si>
    <t>BirthCertVerifiedByStateOffice</t>
  </si>
  <si>
    <t>AssignedDt</t>
  </si>
  <si>
    <t>Manager</t>
  </si>
  <si>
    <t>LEGG</t>
  </si>
  <si>
    <t>MICHAEL</t>
  </si>
  <si>
    <t>Pending</t>
  </si>
  <si>
    <t>18 HIGHRIDGE ROAD</t>
  </si>
  <si>
    <t>OCEAN</t>
  </si>
  <si>
    <t>NJ</t>
  </si>
  <si>
    <t>ripken254@yahoo.com</t>
  </si>
  <si>
    <t>M</t>
  </si>
  <si>
    <t>Instructional Baseball</t>
  </si>
  <si>
    <t>BSBL</t>
  </si>
  <si>
    <t>Staff</t>
  </si>
  <si>
    <t>CALABRESE</t>
  </si>
  <si>
    <t>PAUL</t>
  </si>
  <si>
    <t>2 ROSLYN DRIVE</t>
  </si>
  <si>
    <t>OAKHURST</t>
  </si>
  <si>
    <t>(973) 809-0264</t>
  </si>
  <si>
    <t>pcalabrese94@optonline.net</t>
  </si>
  <si>
    <t>SUOZZO</t>
  </si>
  <si>
    <t>BILL</t>
  </si>
  <si>
    <t>23 CONASKONK DR</t>
  </si>
  <si>
    <t>(732) 522-1249</t>
  </si>
  <si>
    <t>Suz0612@yahoo.com</t>
  </si>
  <si>
    <t>MEISNER</t>
  </si>
  <si>
    <t>ANDREW</t>
  </si>
  <si>
    <t>600 CAROL AVE.</t>
  </si>
  <si>
    <t>meiscua38@hotmail.com</t>
  </si>
  <si>
    <t>HARBER</t>
  </si>
  <si>
    <t>ALAN</t>
  </si>
  <si>
    <t>6 JUDITH CT</t>
  </si>
  <si>
    <t>(732) 547-7942</t>
  </si>
  <si>
    <t>aharber@rpdbeer.com</t>
  </si>
  <si>
    <t>DIDARIO</t>
  </si>
  <si>
    <t>JOSEPH</t>
  </si>
  <si>
    <t>16 CARBURY ROAD</t>
  </si>
  <si>
    <t>(732) 539-9015</t>
  </si>
  <si>
    <t>joed828@verizon.net</t>
  </si>
  <si>
    <t>NAVARRETE</t>
  </si>
  <si>
    <t>SERGIO</t>
  </si>
  <si>
    <t>1500 CHESTNUT AVENUE</t>
  </si>
  <si>
    <t>(732) 312-4108</t>
  </si>
  <si>
    <t>squilly531@aol.com</t>
  </si>
  <si>
    <t>WEBER</t>
  </si>
  <si>
    <t>STEVE</t>
  </si>
  <si>
    <t>1301 BLOOMFIELD AVE</t>
  </si>
  <si>
    <t>(732) 744-6059</t>
  </si>
  <si>
    <t>sweber@martingroupservices.com</t>
  </si>
  <si>
    <t>FRADKIN</t>
  </si>
  <si>
    <t>GEOFFREY</t>
  </si>
  <si>
    <t>3 KELLY COURT</t>
  </si>
  <si>
    <t>(732) 672-3446</t>
  </si>
  <si>
    <t>gfradkin@metlife.com</t>
  </si>
  <si>
    <t>GERVOLINO</t>
  </si>
  <si>
    <t>PATRICK</t>
  </si>
  <si>
    <t>1807 WESTFIELD ST.</t>
  </si>
  <si>
    <t>gervolinoandsons@gmail.com</t>
  </si>
  <si>
    <t>STEFANKIEWICZ</t>
  </si>
  <si>
    <t>JIM</t>
  </si>
  <si>
    <t>512 LAUREL AVENUE</t>
  </si>
  <si>
    <t>WEST ALLENHURST</t>
  </si>
  <si>
    <t>jkgstef@optonline.net</t>
  </si>
  <si>
    <t>Junior Baseball</t>
  </si>
  <si>
    <t>Jr BB Ocean</t>
  </si>
  <si>
    <t>ANDRUS</t>
  </si>
  <si>
    <t>BRAD</t>
  </si>
  <si>
    <t>604 DINSMORE PL</t>
  </si>
  <si>
    <t>(732) 245-4032</t>
  </si>
  <si>
    <t>andrustile@optonline.net</t>
  </si>
  <si>
    <t>Junior league Softball</t>
  </si>
  <si>
    <t>SFBL</t>
  </si>
  <si>
    <t>Jr SB Ocean</t>
  </si>
  <si>
    <t>COOK</t>
  </si>
  <si>
    <t>JEFFREY</t>
  </si>
  <si>
    <t>1124 DARLENE AVE</t>
  </si>
  <si>
    <t>(732) 778-0746</t>
  </si>
  <si>
    <t>jjcooks12@msn.com</t>
  </si>
  <si>
    <t>Major and Colonial Divisions</t>
  </si>
  <si>
    <t>BOECKMAN</t>
  </si>
  <si>
    <t>RALPH</t>
  </si>
  <si>
    <t>38 SEWARD DRIVE</t>
  </si>
  <si>
    <t>(732) 245-5512</t>
  </si>
  <si>
    <t>boeckman4@verizon.net</t>
  </si>
  <si>
    <t>MARTIN</t>
  </si>
  <si>
    <t>KEVIN</t>
  </si>
  <si>
    <t>333 ELBERON BLVD</t>
  </si>
  <si>
    <t>(908) 208-6067</t>
  </si>
  <si>
    <t>coachbuff13@yahoo.com</t>
  </si>
  <si>
    <t>JON</t>
  </si>
  <si>
    <t>32 EISELE AVE</t>
  </si>
  <si>
    <t>(732) 233-1208</t>
  </si>
  <si>
    <t>andruspt@verizon.net</t>
  </si>
  <si>
    <t>GARRETT</t>
  </si>
  <si>
    <t>DANIEL</t>
  </si>
  <si>
    <t>138 COLD INDIAN SPRINGS ROAD</t>
  </si>
  <si>
    <t>(973) 464-8549</t>
  </si>
  <si>
    <t>dan5352g@aol.com</t>
  </si>
  <si>
    <t>CASE</t>
  </si>
  <si>
    <t>NICHOLAS</t>
  </si>
  <si>
    <t>162 WHALEPOND RD</t>
  </si>
  <si>
    <t>(732) 754-6832</t>
  </si>
  <si>
    <t>VACCHIANO</t>
  </si>
  <si>
    <t>JAY</t>
  </si>
  <si>
    <t>522 LAUREL AVENUE</t>
  </si>
  <si>
    <t>(732) 610-4714</t>
  </si>
  <si>
    <t>jjvacchiano@hotmail.com</t>
  </si>
  <si>
    <t>VOLEK</t>
  </si>
  <si>
    <t>VINCENT</t>
  </si>
  <si>
    <t>16 BROWN PL</t>
  </si>
  <si>
    <t>(732) 546-4436</t>
  </si>
  <si>
    <t>VINNYVUSMC@AOL.COM</t>
  </si>
  <si>
    <t>WIRIN</t>
  </si>
  <si>
    <t>DAVID</t>
  </si>
  <si>
    <t>727 FERNMERE AVE</t>
  </si>
  <si>
    <t>INTERLAKEN</t>
  </si>
  <si>
    <t>Dwirin@gmail.com</t>
  </si>
  <si>
    <t>DAVIS</t>
  </si>
  <si>
    <t>LIAM</t>
  </si>
  <si>
    <t>417 BOWNE ROAD</t>
  </si>
  <si>
    <t>(732) 937-3121</t>
  </si>
  <si>
    <t>davis@ecoawningsllc.com</t>
  </si>
  <si>
    <t>HOUGH</t>
  </si>
  <si>
    <t>17 DUNE RD</t>
  </si>
  <si>
    <t>hough53@msn.com</t>
  </si>
  <si>
    <t>Major League Softball</t>
  </si>
  <si>
    <t>MALICK</t>
  </si>
  <si>
    <t>SEAN</t>
  </si>
  <si>
    <t>2304 LOGAN RD</t>
  </si>
  <si>
    <t>(732) 208-0824</t>
  </si>
  <si>
    <t>malicks2012@verizon.net</t>
  </si>
  <si>
    <t>KNOX</t>
  </si>
  <si>
    <t>31 ASCOT DRIVE</t>
  </si>
  <si>
    <t>WAYSIDE</t>
  </si>
  <si>
    <t>(732) 816-9346</t>
  </si>
  <si>
    <t>orthocarept@aol.com</t>
  </si>
  <si>
    <t>FITTERER</t>
  </si>
  <si>
    <t>THOMAS</t>
  </si>
  <si>
    <t>1910 HOLBROOK ST</t>
  </si>
  <si>
    <t>Minor League Softball</t>
  </si>
  <si>
    <t>CEREFICE</t>
  </si>
  <si>
    <t>MARK</t>
  </si>
  <si>
    <t>573 N EDGEMERE DRIVE</t>
  </si>
  <si>
    <t>tcerefice@gmail.com</t>
  </si>
  <si>
    <t>LOMBARDI</t>
  </si>
  <si>
    <t>TRACEY</t>
  </si>
  <si>
    <t>2 ELLEN COURT</t>
  </si>
  <si>
    <t>Traceylombardi@yahoo.com</t>
  </si>
  <si>
    <t>F</t>
  </si>
  <si>
    <t>AMANDA</t>
  </si>
  <si>
    <t>acvacchiano@gmail.com</t>
  </si>
  <si>
    <t>ROSELL</t>
  </si>
  <si>
    <t>16 MIDDLEBROOK DR</t>
  </si>
  <si>
    <t>(732) 895-3832</t>
  </si>
  <si>
    <t>Mike@rosellagency.com</t>
  </si>
  <si>
    <t>TeeBall</t>
  </si>
  <si>
    <t>TBall A s</t>
  </si>
  <si>
    <t>COSCIA</t>
  </si>
  <si>
    <t>49 FREDRIC DRIVE</t>
  </si>
  <si>
    <t>(732) 768-5999</t>
  </si>
  <si>
    <t>coscia7@yahoo.com</t>
  </si>
  <si>
    <t>SENESE</t>
  </si>
  <si>
    <t>2 COREY DRIVE</t>
  </si>
  <si>
    <t>amandasenese@gmail.com</t>
  </si>
  <si>
    <t>ABADY</t>
  </si>
  <si>
    <t>MARC</t>
  </si>
  <si>
    <t>15 ROLLER ROAD EAST</t>
  </si>
  <si>
    <t>marc.abady@gmail.com</t>
  </si>
  <si>
    <t>JOHNSON</t>
  </si>
  <si>
    <t>JAMIE</t>
  </si>
  <si>
    <t>131 COLD INDIAN SPRINGS ROAD</t>
  </si>
  <si>
    <t>(732) 233-6470</t>
  </si>
  <si>
    <t>jamiekjohnson10@gmail.com</t>
  </si>
  <si>
    <t>RENVOIZE</t>
  </si>
  <si>
    <t>BARRY</t>
  </si>
  <si>
    <t>26 NORTHWOODS ROAD</t>
  </si>
  <si>
    <t>(917) 603-1291</t>
  </si>
  <si>
    <t>barry@tradeweb.com</t>
  </si>
  <si>
    <t>nicholascase@rocketmail.com</t>
  </si>
  <si>
    <t>tfittrealestate@gmail.com</t>
  </si>
  <si>
    <t>#</t>
  </si>
  <si>
    <t>Name</t>
  </si>
  <si>
    <t>MINOR SB PLAYOFF</t>
  </si>
  <si>
    <t>RAINOUT</t>
  </si>
  <si>
    <t>7 pm Tides 11u</t>
  </si>
  <si>
    <t>50/70 Storm</t>
  </si>
  <si>
    <t>50/70 Thunder</t>
  </si>
  <si>
    <t>50/70 Asbury</t>
  </si>
  <si>
    <t>`</t>
  </si>
  <si>
    <t>Travel Baseball (Andrus)</t>
  </si>
  <si>
    <t>Major Red Sox @ Major Mets</t>
  </si>
  <si>
    <t>Major Pirates @ Major Doders</t>
  </si>
  <si>
    <t>Major Mets @ Major Red Sox</t>
  </si>
  <si>
    <t>Major Yenkees@Major Angels</t>
  </si>
  <si>
    <t>Tides 12u Black</t>
  </si>
  <si>
    <t>5-6:30 12U as PX</t>
  </si>
  <si>
    <t>4:30-6:15 12U AS PX</t>
  </si>
  <si>
    <t>vs</t>
  </si>
  <si>
    <t>All Star  Softball Practice</t>
  </si>
  <si>
    <t>Junior SB Playoff</t>
  </si>
  <si>
    <t>MINOR BB CHAMPIONSHIP</t>
  </si>
  <si>
    <t>MAJOR BB CHAMPIONSHIP</t>
  </si>
  <si>
    <t>Tides Black</t>
  </si>
  <si>
    <t>Hammerheads</t>
  </si>
  <si>
    <t>Allsport 10U</t>
  </si>
  <si>
    <t>Allsport 12U</t>
  </si>
  <si>
    <t>JUNIOR SB CHAMPIONSHIP</t>
  </si>
  <si>
    <t>Minor SB Playoffs</t>
  </si>
  <si>
    <t>PW Angels @ PW Padres</t>
  </si>
  <si>
    <t>10u AS practice</t>
  </si>
  <si>
    <t>10u AS Practice</t>
  </si>
  <si>
    <t>6:15 PW Pirates Makeup game</t>
  </si>
  <si>
    <t>6:30-8:30 11u AS px</t>
  </si>
  <si>
    <t>6:30-8:30 11u AS PX</t>
  </si>
  <si>
    <t>9u AS Practice</t>
  </si>
  <si>
    <t>5:30 9u AS practice</t>
  </si>
  <si>
    <t>9:30-11 9u AS practice</t>
  </si>
  <si>
    <t>9u AS practice</t>
  </si>
  <si>
    <t>8u AS practice</t>
  </si>
  <si>
    <t>5:30 8u AS practice</t>
  </si>
  <si>
    <t>Jr SB OCN v. Trishore</t>
  </si>
  <si>
    <t>11 am 10u AS practice</t>
  </si>
  <si>
    <t>10 am 10u AS practice</t>
  </si>
  <si>
    <t>830-10 Cooperstown Px</t>
  </si>
  <si>
    <t>4:30-6:15 pm `12u AS px</t>
  </si>
  <si>
    <t>Howell South @ OTLL 6 pm tourney</t>
  </si>
  <si>
    <t>6-7:30 pm cooperstown px</t>
  </si>
  <si>
    <t>Small Town Tournament</t>
  </si>
  <si>
    <t>8u BB px</t>
  </si>
  <si>
    <t>10 As scrimmage</t>
  </si>
  <si>
    <t>OCN v PPB 6pm 12u AS</t>
  </si>
  <si>
    <t>6pm OCN v HS 10u All Star</t>
  </si>
  <si>
    <t>7pm 12u AS OCN v NW</t>
  </si>
  <si>
    <t>7pm 12 AS OCN v PPB</t>
  </si>
  <si>
    <t>7 pm 12u AS OCN v NHLL</t>
  </si>
  <si>
    <t>6pm Minor All Star Game</t>
  </si>
  <si>
    <t>12u SB AS prx</t>
  </si>
  <si>
    <t>12u SB AS px</t>
  </si>
  <si>
    <t>12u SB as px</t>
  </si>
  <si>
    <t>7:30-9:30 11u AS px</t>
  </si>
  <si>
    <t>5-6:30 10u SB AS px</t>
  </si>
  <si>
    <t>5:30-7:30 10u AS px</t>
  </si>
  <si>
    <t>5:30-7:30 10u SB AS px</t>
  </si>
  <si>
    <t>5:30-7:30 10u AS SB px</t>
  </si>
  <si>
    <t>4:30 scrimmmage 12u v 11u AS</t>
  </si>
  <si>
    <t>4:30-6 pm 11u AS px</t>
  </si>
  <si>
    <t>10u As Practice</t>
  </si>
  <si>
    <t>6:30 10u AS practice</t>
  </si>
  <si>
    <t>8:45-10 8u AS practice</t>
  </si>
  <si>
    <t>6pm Minor League Allstar game</t>
  </si>
  <si>
    <t>7pm 11 u as px</t>
  </si>
  <si>
    <t>7u All Sport USABL game</t>
  </si>
  <si>
    <t>5:30 7u Allsport USABL game</t>
  </si>
  <si>
    <t>7u Allsport USABL GAME</t>
  </si>
  <si>
    <t xml:space="preserve">  </t>
  </si>
  <si>
    <t>5-7:30 12u SB v. Jr SB scrimmage</t>
  </si>
  <si>
    <t>Alumnae Day OTLL</t>
  </si>
  <si>
    <t>booked</t>
  </si>
  <si>
    <t>2 pm Allsport party</t>
  </si>
  <si>
    <t>9 am 9u Allsport GAME</t>
  </si>
  <si>
    <t>10u Allsport USABL Game</t>
  </si>
  <si>
    <t>9u Allsport USABL game</t>
  </si>
  <si>
    <t>WOOD BAT Tournament</t>
  </si>
  <si>
    <t>Wood BAT Tourney</t>
  </si>
  <si>
    <t>WOOD BAT ALL DAY</t>
  </si>
  <si>
    <t>4:30 11 u AS px</t>
  </si>
  <si>
    <t>10AM JRSB D19V. D11 (OCN) SEC 3</t>
  </si>
  <si>
    <t>6 PM JRSB D19VD11SEC 3</t>
  </si>
  <si>
    <t>5pm JR SB SEC3VSEC4</t>
  </si>
  <si>
    <t>7:30 JRSB SEC2 V SEC3</t>
  </si>
  <si>
    <t>6PM Loser G1 v loser G2</t>
  </si>
  <si>
    <t>8:15 winner G1 v winner G2</t>
  </si>
  <si>
    <t>7:30 Win G3 v. Loser G4</t>
  </si>
  <si>
    <t>7:30 Win G4 v Win G5</t>
  </si>
  <si>
    <t>7:30 pm JR SB if needed</t>
  </si>
  <si>
    <t>6:30-8:15 11u AS px</t>
  </si>
  <si>
    <t>6pm OCN 12u SB AS Game</t>
  </si>
  <si>
    <t>6-8 pm 10u AS Px</t>
  </si>
  <si>
    <t>7pm 12u BB Allstar game</t>
  </si>
  <si>
    <t>4:15-6 11u Allstar PX</t>
  </si>
  <si>
    <t>11u Allstar Scrimmage</t>
  </si>
  <si>
    <t>6-8 8u team</t>
  </si>
  <si>
    <t>6 PM10SB ALLSTAR CHAMPIONSHIP</t>
  </si>
  <si>
    <t>6-730 8u team</t>
  </si>
  <si>
    <t>730 10u AS PX</t>
  </si>
  <si>
    <t>9:30 am 9uAllsport practice</t>
  </si>
  <si>
    <t>7 pm 10u BB Allstar Game</t>
  </si>
  <si>
    <t>7 pm 11u BB Allstar Game</t>
  </si>
  <si>
    <t>8:30-10:30 Cooperstown px</t>
  </si>
  <si>
    <t>8:30-10:30 Cooperstown practice</t>
  </si>
  <si>
    <t>6-8 11u Allstar practice</t>
  </si>
  <si>
    <t>6-8 10u SB Allstar practice</t>
  </si>
  <si>
    <t xml:space="preserve"> </t>
  </si>
  <si>
    <t>10u Allstar Practice</t>
  </si>
  <si>
    <t xml:space="preserve">   </t>
  </si>
  <si>
    <t>6-7:30 Allsport px</t>
  </si>
  <si>
    <r>
      <t xml:space="preserve">7 pm </t>
    </r>
    <r>
      <rPr>
        <b/>
        <sz val="11"/>
        <color theme="1"/>
        <rFont val="Calibri"/>
        <family val="2"/>
        <scheme val="minor"/>
      </rPr>
      <t>11u OCN v HS</t>
    </r>
  </si>
  <si>
    <t>7 pm State Jr SB Championshi</t>
  </si>
  <si>
    <t>10 am GAME 6 JR SB States</t>
  </si>
  <si>
    <t>12 pm GAME 7 JR SB States</t>
  </si>
  <si>
    <t>SECTION 3 11 BB</t>
  </si>
  <si>
    <t>7U Allsport</t>
  </si>
  <si>
    <t>5 pm Allsport</t>
  </si>
  <si>
    <t xml:space="preserve">5 pm Allsport </t>
  </si>
  <si>
    <t>5-7 OBA</t>
  </si>
  <si>
    <t>Tides 11u 5-7</t>
  </si>
  <si>
    <t>OBA 5-7</t>
  </si>
  <si>
    <t>Hammerheads 5-7</t>
  </si>
  <si>
    <t>Hammereheads 5-7</t>
  </si>
  <si>
    <t>HH 5-7</t>
  </si>
  <si>
    <t>Joe D 5-7</t>
  </si>
  <si>
    <t>Allsport NJ</t>
  </si>
  <si>
    <t>Hough 5-7</t>
  </si>
  <si>
    <t>hough</t>
  </si>
  <si>
    <t>Hough</t>
  </si>
  <si>
    <t>Joe DiDario</t>
  </si>
  <si>
    <t>Joe DiDario DH</t>
  </si>
  <si>
    <t>Joe Didario</t>
  </si>
  <si>
    <t>OBA Game</t>
  </si>
  <si>
    <t>OBA GAME</t>
  </si>
  <si>
    <t>5-7 Allsport</t>
  </si>
  <si>
    <t>5-7 ALLSPORT</t>
  </si>
  <si>
    <t>Allsport Game</t>
  </si>
  <si>
    <t>Allsport  Game</t>
  </si>
  <si>
    <t xml:space="preserve">5-6:30 Tides </t>
  </si>
  <si>
    <t>6 pm Tides game</t>
  </si>
  <si>
    <t>2 pm Tides game</t>
  </si>
  <si>
    <t>Tides 5-7</t>
  </si>
  <si>
    <t>10 am Hammerhead game</t>
  </si>
  <si>
    <t>Hammerhead game 6 pm</t>
  </si>
  <si>
    <t>Hammerhead Game</t>
  </si>
  <si>
    <t xml:space="preserve">5-7 Tides </t>
  </si>
  <si>
    <t>Hammerhead GAME</t>
  </si>
  <si>
    <t xml:space="preserve"> Tides Game 7:30</t>
  </si>
  <si>
    <t>Allsport game</t>
  </si>
  <si>
    <t>1130 Hammerhead GAME</t>
  </si>
  <si>
    <t>7 pm Tides GAME</t>
  </si>
  <si>
    <t>5 pm Allsport practice</t>
  </si>
  <si>
    <t>9 am Allsport 7u</t>
  </si>
  <si>
    <t>HH Game</t>
  </si>
  <si>
    <t>NOV</t>
  </si>
  <si>
    <t>NOVEMBER</t>
  </si>
  <si>
    <t>OBA</t>
  </si>
  <si>
    <t>HH Playoff game</t>
  </si>
  <si>
    <t>OBA practice</t>
  </si>
  <si>
    <t>November</t>
  </si>
  <si>
    <t>6 pm Allsport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</si>
</sst>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Continuous" vertical="center"/>
    </xf>
    <xf numFmtId="0" fontId="1" fillId="0" borderId="0" xfId="0" applyFont="1"/>
    <xf numFmtId="0" fontId="0" fillId="0" borderId="8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6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7" xfId="0" applyFont="1" applyBorder="1" applyAlignment="1">
      <alignment horizontal="centerContinuous" vertical="center"/>
    </xf>
    <xf numFmtId="0" fontId="0" fillId="0" borderId="22" xfId="0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Continuous"/>
    </xf>
    <xf numFmtId="0" fontId="0" fillId="0" borderId="32" xfId="0" applyBorder="1" applyAlignment="1">
      <alignment horizontal="centerContinuous"/>
    </xf>
    <xf numFmtId="0" fontId="0" fillId="0" borderId="32" xfId="0" applyFill="1" applyBorder="1" applyAlignment="1">
      <alignment horizontal="centerContinuous"/>
    </xf>
    <xf numFmtId="0" fontId="0" fillId="0" borderId="33" xfId="0" applyBorder="1" applyAlignment="1">
      <alignment horizontal="centerContinuous"/>
    </xf>
    <xf numFmtId="0" fontId="0" fillId="0" borderId="18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1" fillId="0" borderId="18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9" xfId="0" applyFont="1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1" fillId="3" borderId="0" xfId="0" applyFont="1" applyFill="1"/>
    <xf numFmtId="0" fontId="1" fillId="3" borderId="18" xfId="0" applyFont="1" applyFill="1" applyBorder="1" applyAlignment="1">
      <alignment horizontal="centerContinuous" vertical="center"/>
    </xf>
    <xf numFmtId="0" fontId="1" fillId="3" borderId="12" xfId="0" applyFont="1" applyFill="1" applyBorder="1" applyAlignment="1">
      <alignment horizontal="centerContinuous" vertical="center"/>
    </xf>
    <xf numFmtId="0" fontId="1" fillId="3" borderId="19" xfId="0" applyFont="1" applyFill="1" applyBorder="1" applyAlignment="1">
      <alignment horizontal="centerContinuous" vertical="center"/>
    </xf>
    <xf numFmtId="0" fontId="0" fillId="0" borderId="21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0" fillId="5" borderId="0" xfId="0" applyFill="1"/>
    <xf numFmtId="0" fontId="0" fillId="5" borderId="7" xfId="0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22" fontId="0" fillId="5" borderId="0" xfId="0" applyNumberFormat="1" applyFill="1"/>
    <xf numFmtId="22" fontId="0" fillId="5" borderId="7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22" fontId="0" fillId="0" borderId="0" xfId="0" applyNumberFormat="1"/>
    <xf numFmtId="22" fontId="0" fillId="0" borderId="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4" fillId="5" borderId="7" xfId="1" applyFill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9" xfId="0" applyFont="1" applyFill="1" applyBorder="1" applyAlignment="1">
      <alignment horizontal="centerContinuous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quilly531@aol.com" TargetMode="External"/><Relationship Id="rId13" Type="http://schemas.openxmlformats.org/officeDocument/2006/relationships/hyperlink" Target="mailto:andrustile@optonline.net" TargetMode="External"/><Relationship Id="rId18" Type="http://schemas.openxmlformats.org/officeDocument/2006/relationships/hyperlink" Target="mailto:dan5352g@aol.com" TargetMode="External"/><Relationship Id="rId26" Type="http://schemas.openxmlformats.org/officeDocument/2006/relationships/hyperlink" Target="mailto:tfittrealestate@gmail.com" TargetMode="External"/><Relationship Id="rId3" Type="http://schemas.openxmlformats.org/officeDocument/2006/relationships/hyperlink" Target="mailto:pcalabrese94@optonline.net" TargetMode="External"/><Relationship Id="rId21" Type="http://schemas.openxmlformats.org/officeDocument/2006/relationships/hyperlink" Target="mailto:Dwirin@gmail.com" TargetMode="External"/><Relationship Id="rId34" Type="http://schemas.openxmlformats.org/officeDocument/2006/relationships/hyperlink" Target="mailto:jamiekjohnson10@gmail.com" TargetMode="External"/><Relationship Id="rId7" Type="http://schemas.openxmlformats.org/officeDocument/2006/relationships/hyperlink" Target="mailto:joed828@verizon.net" TargetMode="External"/><Relationship Id="rId12" Type="http://schemas.openxmlformats.org/officeDocument/2006/relationships/hyperlink" Target="mailto:jkgstef@optonline.net" TargetMode="External"/><Relationship Id="rId17" Type="http://schemas.openxmlformats.org/officeDocument/2006/relationships/hyperlink" Target="mailto:andruspt@verizon.net" TargetMode="External"/><Relationship Id="rId25" Type="http://schemas.openxmlformats.org/officeDocument/2006/relationships/hyperlink" Target="mailto:orthocarept@aol.com" TargetMode="External"/><Relationship Id="rId33" Type="http://schemas.openxmlformats.org/officeDocument/2006/relationships/hyperlink" Target="mailto:marc.abady@gmail.com" TargetMode="External"/><Relationship Id="rId2" Type="http://schemas.openxmlformats.org/officeDocument/2006/relationships/hyperlink" Target="mailto:ripken254@yahoo.com" TargetMode="External"/><Relationship Id="rId16" Type="http://schemas.openxmlformats.org/officeDocument/2006/relationships/hyperlink" Target="mailto:coachbuff13@yahoo.com" TargetMode="External"/><Relationship Id="rId20" Type="http://schemas.openxmlformats.org/officeDocument/2006/relationships/hyperlink" Target="mailto:VINNYVUSMC@AOL.COM" TargetMode="External"/><Relationship Id="rId29" Type="http://schemas.openxmlformats.org/officeDocument/2006/relationships/hyperlink" Target="mailto:acvacchiano@gmail.com" TargetMode="External"/><Relationship Id="rId1" Type="http://schemas.openxmlformats.org/officeDocument/2006/relationships/hyperlink" Target="mailto:nicholascase@rocketmail.com" TargetMode="External"/><Relationship Id="rId6" Type="http://schemas.openxmlformats.org/officeDocument/2006/relationships/hyperlink" Target="mailto:aharber@rpdbeer.com" TargetMode="External"/><Relationship Id="rId11" Type="http://schemas.openxmlformats.org/officeDocument/2006/relationships/hyperlink" Target="mailto:gervolinoandsons@gmail.com" TargetMode="External"/><Relationship Id="rId24" Type="http://schemas.openxmlformats.org/officeDocument/2006/relationships/hyperlink" Target="mailto:malicks2012@verizon.net" TargetMode="External"/><Relationship Id="rId32" Type="http://schemas.openxmlformats.org/officeDocument/2006/relationships/hyperlink" Target="mailto:amandasenese@gmail.com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mailto:meiscua38@hotmail.com" TargetMode="External"/><Relationship Id="rId15" Type="http://schemas.openxmlformats.org/officeDocument/2006/relationships/hyperlink" Target="mailto:boeckman4@verizon.net" TargetMode="External"/><Relationship Id="rId23" Type="http://schemas.openxmlformats.org/officeDocument/2006/relationships/hyperlink" Target="mailto:hough53@msn.com" TargetMode="External"/><Relationship Id="rId28" Type="http://schemas.openxmlformats.org/officeDocument/2006/relationships/hyperlink" Target="mailto:Traceylombardi@yahoo.com" TargetMode="External"/><Relationship Id="rId36" Type="http://schemas.openxmlformats.org/officeDocument/2006/relationships/hyperlink" Target="mailto:nicholascase@rocketmail.com" TargetMode="External"/><Relationship Id="rId10" Type="http://schemas.openxmlformats.org/officeDocument/2006/relationships/hyperlink" Target="mailto:gfradkin@metlife.com" TargetMode="External"/><Relationship Id="rId19" Type="http://schemas.openxmlformats.org/officeDocument/2006/relationships/hyperlink" Target="mailto:jjvacchiano@hotmail.com" TargetMode="External"/><Relationship Id="rId31" Type="http://schemas.openxmlformats.org/officeDocument/2006/relationships/hyperlink" Target="mailto:coscia7@yahoo.com" TargetMode="External"/><Relationship Id="rId4" Type="http://schemas.openxmlformats.org/officeDocument/2006/relationships/hyperlink" Target="mailto:Suz0612@yahoo.com" TargetMode="External"/><Relationship Id="rId9" Type="http://schemas.openxmlformats.org/officeDocument/2006/relationships/hyperlink" Target="mailto:sweber@martingroupservices.com" TargetMode="External"/><Relationship Id="rId14" Type="http://schemas.openxmlformats.org/officeDocument/2006/relationships/hyperlink" Target="mailto:jjcooks12@msn.com" TargetMode="External"/><Relationship Id="rId22" Type="http://schemas.openxmlformats.org/officeDocument/2006/relationships/hyperlink" Target="mailto:davis@ecoawningsllc.com" TargetMode="External"/><Relationship Id="rId27" Type="http://schemas.openxmlformats.org/officeDocument/2006/relationships/hyperlink" Target="mailto:tcerefice@gmail.com" TargetMode="External"/><Relationship Id="rId30" Type="http://schemas.openxmlformats.org/officeDocument/2006/relationships/hyperlink" Target="mailto:Mike@rosellagency.com" TargetMode="External"/><Relationship Id="rId35" Type="http://schemas.openxmlformats.org/officeDocument/2006/relationships/hyperlink" Target="mailto:barry@tradewe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07"/>
  <sheetViews>
    <sheetView showGridLines="0" tabSelected="1" topLeftCell="A252" zoomScale="70" zoomScaleNormal="70" workbookViewId="0">
      <selection activeCell="S278" sqref="S278"/>
    </sheetView>
  </sheetViews>
  <sheetFormatPr defaultRowHeight="15" x14ac:dyDescent="0.25"/>
  <cols>
    <col min="1" max="1" width="5.5703125" bestFit="1" customWidth="1"/>
    <col min="2" max="2" width="14.5703125" customWidth="1"/>
    <col min="3" max="3" width="3.140625" customWidth="1"/>
    <col min="4" max="4" width="14.7109375" customWidth="1"/>
    <col min="5" max="5" width="5.5703125" bestFit="1" customWidth="1"/>
    <col min="6" max="6" width="15.7109375" bestFit="1" customWidth="1"/>
    <col min="7" max="7" width="3.28515625" customWidth="1"/>
    <col min="8" max="8" width="15" bestFit="1" customWidth="1"/>
    <col min="9" max="9" width="5.5703125" bestFit="1" customWidth="1"/>
    <col min="10" max="10" width="15.7109375" bestFit="1" customWidth="1"/>
    <col min="11" max="11" width="3.28515625" customWidth="1"/>
    <col min="12" max="12" width="15.7109375" bestFit="1" customWidth="1"/>
    <col min="13" max="13" width="5.5703125" bestFit="1" customWidth="1"/>
    <col min="14" max="14" width="16" bestFit="1" customWidth="1"/>
    <col min="15" max="15" width="3.28515625" customWidth="1"/>
    <col min="16" max="16" width="14.5703125" customWidth="1"/>
    <col min="17" max="17" width="5" customWidth="1"/>
    <col min="18" max="18" width="21.5703125" bestFit="1" customWidth="1"/>
    <col min="19" max="19" width="3.28515625" customWidth="1"/>
    <col min="20" max="20" width="15.7109375" bestFit="1" customWidth="1"/>
    <col min="21" max="21" width="5.5703125" bestFit="1" customWidth="1"/>
    <col min="22" max="22" width="15.7109375" bestFit="1" customWidth="1"/>
    <col min="23" max="23" width="3.28515625" customWidth="1"/>
    <col min="24" max="24" width="15.5703125" bestFit="1" customWidth="1"/>
    <col min="25" max="25" width="6.140625" bestFit="1" customWidth="1"/>
    <col min="26" max="26" width="17.42578125" customWidth="1"/>
    <col min="27" max="27" width="3.140625" customWidth="1"/>
    <col min="28" max="28" width="18.140625" customWidth="1"/>
    <col min="29" max="30" width="9.140625" customWidth="1"/>
    <col min="31" max="53" width="9.140625" hidden="1" customWidth="1"/>
    <col min="54" max="54" width="17.28515625" customWidth="1"/>
    <col min="55" max="60" width="15.7109375" customWidth="1"/>
    <col min="61" max="61" width="9.140625" customWidth="1"/>
    <col min="62" max="62" width="14.7109375" customWidth="1"/>
    <col min="63" max="63" width="17.28515625" customWidth="1"/>
    <col min="64" max="67" width="15.7109375" customWidth="1"/>
    <col min="68" max="68" width="9.140625" customWidth="1"/>
  </cols>
  <sheetData>
    <row r="1" spans="1:68" ht="24.75" customHeight="1" x14ac:dyDescent="0.25">
      <c r="F1" s="1"/>
      <c r="G1" s="1"/>
      <c r="H1" s="1"/>
      <c r="U1" s="85" t="s">
        <v>12</v>
      </c>
      <c r="V1" s="86"/>
      <c r="W1" s="86"/>
      <c r="X1" s="87"/>
      <c r="Y1" s="4">
        <v>1</v>
      </c>
      <c r="Z1" s="14" t="s">
        <v>5</v>
      </c>
      <c r="AA1" s="15"/>
      <c r="AB1" s="16"/>
      <c r="BB1" s="7" t="s">
        <v>27</v>
      </c>
      <c r="BC1" s="7" t="s">
        <v>24</v>
      </c>
      <c r="BD1" s="7" t="s">
        <v>23</v>
      </c>
      <c r="BE1" s="7" t="s">
        <v>21</v>
      </c>
      <c r="BF1" s="7" t="s">
        <v>22</v>
      </c>
      <c r="BG1" s="7" t="s">
        <v>20</v>
      </c>
      <c r="BH1" s="7" t="s">
        <v>19</v>
      </c>
      <c r="BI1" s="7" t="s">
        <v>10</v>
      </c>
      <c r="BK1" s="7" t="s">
        <v>27</v>
      </c>
      <c r="BL1" s="7" t="s">
        <v>31</v>
      </c>
      <c r="BM1" s="7" t="s">
        <v>32</v>
      </c>
      <c r="BN1" s="7" t="s">
        <v>33</v>
      </c>
      <c r="BO1" s="7" t="s">
        <v>34</v>
      </c>
      <c r="BP1" s="7" t="s">
        <v>10</v>
      </c>
    </row>
    <row r="2" spans="1:68" ht="24.75" customHeight="1" x14ac:dyDescent="0.25">
      <c r="U2" s="88"/>
      <c r="V2" s="89"/>
      <c r="W2" s="89"/>
      <c r="X2" s="90"/>
      <c r="Y2" s="5">
        <v>0.375</v>
      </c>
      <c r="Z2" s="57" t="s">
        <v>315</v>
      </c>
      <c r="AA2" s="58"/>
      <c r="AB2" s="59"/>
      <c r="AE2">
        <f>F2</f>
        <v>0</v>
      </c>
      <c r="AG2">
        <f>H2</f>
        <v>0</v>
      </c>
      <c r="AI2">
        <f>J2</f>
        <v>0</v>
      </c>
      <c r="AK2">
        <f>L2</f>
        <v>0</v>
      </c>
      <c r="AM2">
        <f t="shared" ref="AM2:AM6" si="0">N2</f>
        <v>0</v>
      </c>
      <c r="AO2">
        <f t="shared" ref="AO2:AO6" si="1">P2</f>
        <v>0</v>
      </c>
      <c r="AQ2">
        <f t="shared" ref="AQ2:AQ6" si="2">R2</f>
        <v>0</v>
      </c>
      <c r="AS2">
        <f t="shared" ref="AS2:AS6" si="3">T2</f>
        <v>0</v>
      </c>
      <c r="AU2">
        <f t="shared" ref="AU2:AU6" si="4">V2</f>
        <v>0</v>
      </c>
      <c r="AW2">
        <f t="shared" ref="AW2:AW6" si="5">X2</f>
        <v>0</v>
      </c>
      <c r="AY2" t="str">
        <f t="shared" ref="AY2:AY6" si="6">Z2</f>
        <v>RAINOUT</v>
      </c>
      <c r="BA2">
        <f t="shared" ref="BA2:BA6" si="7">AB2</f>
        <v>0</v>
      </c>
      <c r="BB2" s="7" t="s">
        <v>7</v>
      </c>
      <c r="BC2" s="7">
        <f>COUNTIF($AE2:$BA7,BC1)</f>
        <v>0</v>
      </c>
      <c r="BD2" s="7">
        <f t="shared" ref="BD2:BH2" si="8">COUNTIF($AE2:$BA7,BD1)</f>
        <v>0</v>
      </c>
      <c r="BE2" s="7">
        <f t="shared" si="8"/>
        <v>0</v>
      </c>
      <c r="BF2" s="7">
        <f t="shared" si="8"/>
        <v>0</v>
      </c>
      <c r="BG2" s="7">
        <f t="shared" si="8"/>
        <v>0</v>
      </c>
      <c r="BH2" s="7">
        <f t="shared" si="8"/>
        <v>0</v>
      </c>
      <c r="BI2" s="7">
        <f>SUM(BC2:BH2)/2</f>
        <v>0</v>
      </c>
      <c r="BK2" s="7" t="s">
        <v>7</v>
      </c>
      <c r="BL2" s="7">
        <f>COUNTIF($AE2:$BA7,BL1)+COUNTIF('Spartan Field'!$AE2:$BA7,BL1)</f>
        <v>0</v>
      </c>
      <c r="BM2" s="7">
        <f>COUNTIF($AE2:$BA7,BM1)+COUNTIF('Spartan Field'!$AE2:$BA7,BM1)</f>
        <v>0</v>
      </c>
      <c r="BN2" s="7">
        <f>COUNTIF($AE2:$BA7,BN1)+COUNTIF('Spartan Field'!$AE2:$BA7,BN1)</f>
        <v>0</v>
      </c>
      <c r="BO2" s="7">
        <f>COUNTIF($AE2:$BA7,BO1)+COUNTIF('Spartan Field'!$AE2:$BA7,BO1)</f>
        <v>0</v>
      </c>
      <c r="BP2" s="7">
        <f>SUM(BL2:BO2)/2</f>
        <v>0</v>
      </c>
    </row>
    <row r="3" spans="1:68" ht="24.75" customHeight="1" x14ac:dyDescent="0.25">
      <c r="U3" s="88"/>
      <c r="V3" s="89"/>
      <c r="W3" s="89"/>
      <c r="X3" s="90"/>
      <c r="Y3" s="5">
        <v>0.45833333333333331</v>
      </c>
      <c r="Z3" s="10"/>
      <c r="AA3" s="8"/>
      <c r="AB3" s="11"/>
      <c r="AE3">
        <f>F3</f>
        <v>0</v>
      </c>
      <c r="AG3">
        <f>H3</f>
        <v>0</v>
      </c>
      <c r="AI3">
        <f>J3</f>
        <v>0</v>
      </c>
      <c r="AK3">
        <f>L3</f>
        <v>0</v>
      </c>
      <c r="AM3">
        <f t="shared" si="0"/>
        <v>0</v>
      </c>
      <c r="AO3">
        <f t="shared" si="1"/>
        <v>0</v>
      </c>
      <c r="AQ3">
        <f t="shared" si="2"/>
        <v>0</v>
      </c>
      <c r="AS3">
        <f t="shared" si="3"/>
        <v>0</v>
      </c>
      <c r="AU3">
        <f t="shared" si="4"/>
        <v>0</v>
      </c>
      <c r="AW3">
        <f t="shared" si="5"/>
        <v>0</v>
      </c>
      <c r="AY3">
        <f t="shared" si="6"/>
        <v>0</v>
      </c>
      <c r="BA3">
        <f t="shared" si="7"/>
        <v>0</v>
      </c>
      <c r="BB3" s="7" t="s">
        <v>8</v>
      </c>
      <c r="BC3" s="7"/>
      <c r="BD3" s="7"/>
      <c r="BE3" s="7"/>
      <c r="BF3" s="7"/>
      <c r="BG3" s="7"/>
      <c r="BH3" s="7"/>
      <c r="BI3" s="7"/>
      <c r="BK3" s="7" t="s">
        <v>8</v>
      </c>
      <c r="BL3" s="7"/>
      <c r="BM3" s="7"/>
      <c r="BN3" s="7"/>
      <c r="BO3" s="7"/>
      <c r="BP3" s="7"/>
    </row>
    <row r="4" spans="1:68" ht="24.75" customHeight="1" x14ac:dyDescent="0.25">
      <c r="U4" s="88"/>
      <c r="V4" s="89"/>
      <c r="W4" s="89"/>
      <c r="X4" s="90"/>
      <c r="Y4" s="5">
        <v>4.1666666666666664E-2</v>
      </c>
      <c r="Z4" s="10"/>
      <c r="AA4" s="8"/>
      <c r="AB4" s="11"/>
      <c r="AE4">
        <f>F4</f>
        <v>0</v>
      </c>
      <c r="AG4">
        <f>H4</f>
        <v>0</v>
      </c>
      <c r="AI4">
        <f>J4</f>
        <v>0</v>
      </c>
      <c r="AK4">
        <f>L4</f>
        <v>0</v>
      </c>
      <c r="AM4">
        <f t="shared" si="0"/>
        <v>0</v>
      </c>
      <c r="AO4">
        <f t="shared" si="1"/>
        <v>0</v>
      </c>
      <c r="AQ4">
        <f t="shared" si="2"/>
        <v>0</v>
      </c>
      <c r="AS4">
        <f t="shared" si="3"/>
        <v>0</v>
      </c>
      <c r="AU4">
        <f t="shared" si="4"/>
        <v>0</v>
      </c>
      <c r="AW4">
        <f t="shared" si="5"/>
        <v>0</v>
      </c>
      <c r="AY4">
        <f t="shared" si="6"/>
        <v>0</v>
      </c>
      <c r="BA4">
        <f t="shared" si="7"/>
        <v>0</v>
      </c>
      <c r="BB4" s="7" t="s">
        <v>9</v>
      </c>
      <c r="BC4" s="7">
        <f>COUNTIF($AG2:$AG7,BC1)+COUNTIF($AK2:$AK7,BC1)+COUNTIF($AO2:$AO7,BC1)+COUNTIF($AS2:$AS7,BC1)+COUNTIF($AW2:$AW7,BC1)+COUNTIF($BA2:$BA7,BC1)</f>
        <v>0</v>
      </c>
      <c r="BD4" s="7">
        <f t="shared" ref="BD4:BH4" si="9">COUNTIF($AG2:$AG7,BD1)+COUNTIF($AK2:$AK7,BD1)+COUNTIF($AO2:$AO7,BD1)+COUNTIF($AS2:$AS7,BD1)+COUNTIF($AW2:$AW7,BD1)+COUNTIF($BA2:$BA7,BD1)</f>
        <v>0</v>
      </c>
      <c r="BE4" s="7">
        <f t="shared" si="9"/>
        <v>0</v>
      </c>
      <c r="BF4" s="7">
        <f t="shared" si="9"/>
        <v>0</v>
      </c>
      <c r="BG4" s="7">
        <f t="shared" si="9"/>
        <v>0</v>
      </c>
      <c r="BH4" s="7">
        <f t="shared" si="9"/>
        <v>0</v>
      </c>
      <c r="BI4" s="7">
        <f>SUM(BC4:BH4)</f>
        <v>0</v>
      </c>
      <c r="BK4" s="7" t="s">
        <v>9</v>
      </c>
      <c r="BL4" s="7">
        <f>(COUNTIF($AG2:$AG7,BL1)+COUNTIF($AK2:$AK7,BL1)+COUNTIF($AO2:$AO7,BL1)+COUNTIF($AS2:$AS7,BL1)+COUNTIF($AW2:$AW7,BL1)+COUNTIF($BA2:$BA7,BL1))+(COUNTIF('Spartan Field'!$AG2:$AG7,BL1)+COUNTIF('Spartan Field'!$AK2:$AK7,BL1)+COUNTIF('Spartan Field'!$AO2:$AO7,BL1)+COUNTIF('Spartan Field'!$AS2:$AS7,BL1)+COUNTIF('Spartan Field'!$AW2:$AW7,BL1)+COUNTIF('Spartan Field'!$BA2:$BA7,BL1))</f>
        <v>0</v>
      </c>
      <c r="BM4" s="7">
        <f>(COUNTIF($AG2:$AG7,BM1)+COUNTIF($AK2:$AK7,BM1)+COUNTIF($AO2:$AO7,BM1)+COUNTIF($AS2:$AS7,BM1)+COUNTIF($AW2:$AW7,BM1)+COUNTIF($BA2:$BA7,BM1))+(COUNTIF('Spartan Field'!$AG2:$AG7,BM1)+COUNTIF('Spartan Field'!$AK2:$AK7,BM1)+COUNTIF('Spartan Field'!$AO2:$AO7,BM1)+COUNTIF('Spartan Field'!$AS2:$AS7,BM1)+COUNTIF('Spartan Field'!$AW2:$AW7,BM1)+COUNTIF('Spartan Field'!$BA2:$BA7,BM1))</f>
        <v>0</v>
      </c>
      <c r="BN4" s="7">
        <f>(COUNTIF($AG2:$AG7,BN1)+COUNTIF($AK2:$AK7,BN1)+COUNTIF($AO2:$AO7,BN1)+COUNTIF($AS2:$AS7,BN1)+COUNTIF($AW2:$AW7,BN1)+COUNTIF($BA2:$BA7,BN1))+(COUNTIF('Spartan Field'!$AG2:$AG7,BN1)+COUNTIF('Spartan Field'!$AK2:$AK7,BN1)+COUNTIF('Spartan Field'!$AO2:$AO7,BN1)+COUNTIF('Spartan Field'!$AS2:$AS7,BN1)+COUNTIF('Spartan Field'!$AW2:$AW7,BN1)+COUNTIF('Spartan Field'!$BA2:$BA7,BN1))</f>
        <v>0</v>
      </c>
      <c r="BO4" s="7">
        <f>(COUNTIF($AG2:$AG7,BO1)+COUNTIF($AK2:$AK7,BO1)+COUNTIF($AO2:$AO7,BO1)+COUNTIF($AS2:$AS7,BO1)+COUNTIF($AW2:$AW7,BO1)+COUNTIF($BA2:$BA7,BO1))+(COUNTIF('Spartan Field'!$AG2:$AG7,BO1)+COUNTIF('Spartan Field'!$AK2:$AK7,BO1)+COUNTIF('Spartan Field'!$AO2:$AO7,BO1)+COUNTIF('Spartan Field'!$AS2:$AS7,BO1)+COUNTIF('Spartan Field'!$AW2:$AW7,BO1)+COUNTIF('Spartan Field'!$BA2:$BA7,BO1))</f>
        <v>0</v>
      </c>
      <c r="BP4" s="7">
        <f>SUM(BL4:BO4)</f>
        <v>0</v>
      </c>
    </row>
    <row r="5" spans="1:68" ht="24.75" customHeight="1" x14ac:dyDescent="0.25">
      <c r="U5" s="88"/>
      <c r="V5" s="89"/>
      <c r="W5" s="89"/>
      <c r="X5" s="90"/>
      <c r="Y5" s="5">
        <v>0.125</v>
      </c>
      <c r="Z5" s="10"/>
      <c r="AA5" s="8"/>
      <c r="AB5" s="11"/>
      <c r="AE5">
        <f>F5</f>
        <v>0</v>
      </c>
      <c r="AG5">
        <f>H5</f>
        <v>0</v>
      </c>
      <c r="AI5">
        <f>J5</f>
        <v>0</v>
      </c>
      <c r="AK5">
        <f>L5</f>
        <v>0</v>
      </c>
      <c r="AM5">
        <f t="shared" si="0"/>
        <v>0</v>
      </c>
      <c r="AO5">
        <f t="shared" si="1"/>
        <v>0</v>
      </c>
      <c r="AQ5">
        <f t="shared" si="2"/>
        <v>0</v>
      </c>
      <c r="AS5">
        <f t="shared" si="3"/>
        <v>0</v>
      </c>
      <c r="AU5">
        <f t="shared" si="4"/>
        <v>0</v>
      </c>
      <c r="AW5">
        <f t="shared" si="5"/>
        <v>0</v>
      </c>
      <c r="AY5">
        <f t="shared" si="6"/>
        <v>0</v>
      </c>
      <c r="BA5">
        <f t="shared" si="7"/>
        <v>0</v>
      </c>
      <c r="BB5" s="7" t="s">
        <v>51</v>
      </c>
      <c r="BC5" s="7">
        <f>COUNTIF($AE6:$BA6,BC1)</f>
        <v>0</v>
      </c>
      <c r="BD5" s="7">
        <f t="shared" ref="BD5" si="10">COUNTIF($AE6:$BA6,BD1)</f>
        <v>0</v>
      </c>
      <c r="BE5" s="7">
        <f t="shared" ref="BE5" si="11">COUNTIF($AE6:$BA6,BE1)</f>
        <v>0</v>
      </c>
      <c r="BF5" s="7">
        <f t="shared" ref="BF5" si="12">COUNTIF($AE6:$BA6,BF1)</f>
        <v>0</v>
      </c>
      <c r="BG5" s="7">
        <f t="shared" ref="BG5" si="13">COUNTIF($AE6:$BA6,BG1)</f>
        <v>0</v>
      </c>
      <c r="BH5" s="7">
        <f t="shared" ref="BH5" si="14">COUNTIF($AE6:$BA6,BH1)</f>
        <v>0</v>
      </c>
      <c r="BI5" s="7">
        <f>SUM(BC5:BH5)</f>
        <v>0</v>
      </c>
      <c r="BK5" s="7" t="s">
        <v>51</v>
      </c>
      <c r="BL5" s="7">
        <f>COUNTIF($AE6:$BA6,BL1)+COUNTIF('Spartan Field'!$AE6:$BA6,BL1)</f>
        <v>0</v>
      </c>
      <c r="BM5" s="7">
        <f>COUNTIF($AE6:$BA6,BM1)+COUNTIF('Spartan Field'!$AE6:$BA6,BM1)</f>
        <v>0</v>
      </c>
      <c r="BN5" s="7">
        <f>COUNTIF($AE6:$BA6,BN1)+COUNTIF('Spartan Field'!$AE6:$BA6,BN1)</f>
        <v>0</v>
      </c>
      <c r="BO5" s="7">
        <f>COUNTIF($AE6:$BA6,BO1)+COUNTIF('Spartan Field'!$AE6:$BA6,BO1)</f>
        <v>0</v>
      </c>
      <c r="BP5" s="7">
        <f>SUM(BL5:BO5)</f>
        <v>0</v>
      </c>
    </row>
    <row r="6" spans="1:68" ht="24.75" customHeight="1" x14ac:dyDescent="0.25">
      <c r="U6" s="88"/>
      <c r="V6" s="89"/>
      <c r="W6" s="89"/>
      <c r="X6" s="90"/>
      <c r="Y6" s="18">
        <v>0.20833333333333334</v>
      </c>
      <c r="Z6" s="19"/>
      <c r="AA6" s="8"/>
      <c r="AB6" s="20"/>
      <c r="AE6">
        <f>F6</f>
        <v>0</v>
      </c>
      <c r="AG6">
        <f>H6</f>
        <v>0</v>
      </c>
      <c r="AI6">
        <f>J6</f>
        <v>0</v>
      </c>
      <c r="AK6">
        <f>L6</f>
        <v>0</v>
      </c>
      <c r="AM6">
        <f t="shared" si="0"/>
        <v>0</v>
      </c>
      <c r="AO6">
        <f t="shared" si="1"/>
        <v>0</v>
      </c>
      <c r="AQ6">
        <f t="shared" si="2"/>
        <v>0</v>
      </c>
      <c r="AS6">
        <f t="shared" si="3"/>
        <v>0</v>
      </c>
      <c r="AU6">
        <f t="shared" si="4"/>
        <v>0</v>
      </c>
      <c r="AW6">
        <f t="shared" si="5"/>
        <v>0</v>
      </c>
      <c r="AY6">
        <f t="shared" si="6"/>
        <v>0</v>
      </c>
      <c r="BA6">
        <f t="shared" si="7"/>
        <v>0</v>
      </c>
      <c r="BB6" s="7" t="s">
        <v>52</v>
      </c>
      <c r="BC6" s="7">
        <f>COUNTIF($AE7:$BA7,BC1)</f>
        <v>0</v>
      </c>
      <c r="BD6" s="7">
        <f t="shared" ref="BD6" si="15">COUNTIF($AE7:$BA7,BD1)</f>
        <v>0</v>
      </c>
      <c r="BE6" s="7">
        <f t="shared" ref="BE6" si="16">COUNTIF($AE7:$BA7,BE1)</f>
        <v>0</v>
      </c>
      <c r="BF6" s="7">
        <f t="shared" ref="BF6" si="17">COUNTIF($AE7:$BA7,BF1)</f>
        <v>0</v>
      </c>
      <c r="BG6" s="7">
        <f t="shared" ref="BG6" si="18">COUNTIF($AE7:$BA7,BG1)</f>
        <v>0</v>
      </c>
      <c r="BH6" s="7">
        <f t="shared" ref="BH6" si="19">COUNTIF($AE7:$BA7,BH1)</f>
        <v>0</v>
      </c>
      <c r="BI6" s="7">
        <f>SUM(BC6:BH6)</f>
        <v>0</v>
      </c>
      <c r="BK6" s="7" t="s">
        <v>52</v>
      </c>
      <c r="BL6" s="7">
        <f>COUNTIF($AE7:$BA7,BL1)+COUNTIF('Spartan Field'!$AE7:$BA7,BL1)</f>
        <v>0</v>
      </c>
      <c r="BM6" s="7">
        <f>COUNTIF($AE7:$BA7,BM1)+COUNTIF('Spartan Field'!$AE7:$BA7,BM1)</f>
        <v>0</v>
      </c>
      <c r="BN6" s="7">
        <f>COUNTIF($AE7:$BA7,BN1)+COUNTIF('Spartan Field'!$AE7:$BA7,BN1)</f>
        <v>0</v>
      </c>
      <c r="BO6" s="7">
        <f>COUNTIF($AE7:$BA7,BO1)+COUNTIF('Spartan Field'!$AE7:$BA7,BO1)</f>
        <v>0</v>
      </c>
      <c r="BP6" s="7">
        <f>SUM(BL6:BO6)</f>
        <v>0</v>
      </c>
    </row>
    <row r="7" spans="1:68" ht="24.75" customHeight="1" thickBot="1" x14ac:dyDescent="0.3">
      <c r="U7" s="91"/>
      <c r="V7" s="92"/>
      <c r="W7" s="92"/>
      <c r="X7" s="93"/>
      <c r="Y7" s="6">
        <v>0.29166666666666669</v>
      </c>
      <c r="Z7" s="12"/>
      <c r="AA7" s="9"/>
      <c r="AB7" s="13"/>
      <c r="AE7">
        <f>F7</f>
        <v>0</v>
      </c>
      <c r="AG7">
        <f>H7</f>
        <v>0</v>
      </c>
      <c r="AI7">
        <f>J7</f>
        <v>0</v>
      </c>
      <c r="AK7">
        <f>L7</f>
        <v>0</v>
      </c>
      <c r="AM7">
        <f t="shared" ref="AM7" si="20">N7</f>
        <v>0</v>
      </c>
      <c r="AO7">
        <f t="shared" ref="AO7" si="21">P7</f>
        <v>0</v>
      </c>
      <c r="AQ7">
        <f t="shared" ref="AQ7" si="22">R7</f>
        <v>0</v>
      </c>
      <c r="AS7">
        <f t="shared" ref="AS7" si="23">T7</f>
        <v>0</v>
      </c>
      <c r="AU7">
        <f t="shared" ref="AU7" si="24">V7</f>
        <v>0</v>
      </c>
      <c r="AW7">
        <f t="shared" ref="AW7" si="25">X7</f>
        <v>0</v>
      </c>
      <c r="AY7">
        <f t="shared" ref="AY7" si="26">Z7</f>
        <v>0</v>
      </c>
      <c r="BA7">
        <f t="shared" ref="BA7" si="27">AB7</f>
        <v>0</v>
      </c>
    </row>
    <row r="8" spans="1:68" ht="24.75" customHeight="1" x14ac:dyDescent="0.25">
      <c r="A8" s="4">
        <f>Y1+1</f>
        <v>2</v>
      </c>
      <c r="B8" s="14" t="s">
        <v>6</v>
      </c>
      <c r="C8" s="15"/>
      <c r="D8" s="16"/>
      <c r="E8" s="4">
        <f>A8+1</f>
        <v>3</v>
      </c>
      <c r="F8" s="14" t="s">
        <v>0</v>
      </c>
      <c r="G8" s="15"/>
      <c r="H8" s="16"/>
      <c r="I8" s="4">
        <f>E8+1</f>
        <v>4</v>
      </c>
      <c r="J8" s="14" t="s">
        <v>1</v>
      </c>
      <c r="K8" s="15"/>
      <c r="L8" s="16"/>
      <c r="M8" s="4">
        <f>I8+1</f>
        <v>5</v>
      </c>
      <c r="N8" s="14" t="s">
        <v>2</v>
      </c>
      <c r="O8" s="15"/>
      <c r="P8" s="16"/>
      <c r="Q8" s="4">
        <f>M8+1</f>
        <v>6</v>
      </c>
      <c r="R8" s="14" t="s">
        <v>3</v>
      </c>
      <c r="S8" s="15"/>
      <c r="T8" s="16"/>
      <c r="U8" s="4">
        <f>Q8+1</f>
        <v>7</v>
      </c>
      <c r="V8" s="14" t="s">
        <v>4</v>
      </c>
      <c r="W8" s="15"/>
      <c r="X8" s="16"/>
      <c r="Y8" s="4">
        <f>U8+1</f>
        <v>8</v>
      </c>
      <c r="Z8" s="14" t="s">
        <v>5</v>
      </c>
      <c r="AA8" s="15"/>
      <c r="AB8" s="16"/>
      <c r="BB8" s="7" t="s">
        <v>27</v>
      </c>
      <c r="BC8" s="7" t="s">
        <v>24</v>
      </c>
      <c r="BD8" s="7" t="s">
        <v>23</v>
      </c>
      <c r="BE8" s="7" t="s">
        <v>21</v>
      </c>
      <c r="BF8" s="7" t="s">
        <v>22</v>
      </c>
      <c r="BG8" s="7" t="s">
        <v>20</v>
      </c>
      <c r="BH8" s="7" t="s">
        <v>19</v>
      </c>
      <c r="BI8" s="7" t="s">
        <v>10</v>
      </c>
      <c r="BK8" s="7" t="s">
        <v>27</v>
      </c>
      <c r="BL8" s="7" t="str">
        <f>BL1</f>
        <v>Minor Giants</v>
      </c>
      <c r="BM8" s="7" t="str">
        <f t="shared" ref="BM8:BO8" si="28">BM1</f>
        <v>Minor Mets</v>
      </c>
      <c r="BN8" s="7" t="str">
        <f t="shared" si="28"/>
        <v>Minor Reds</v>
      </c>
      <c r="BO8" s="7" t="str">
        <f t="shared" si="28"/>
        <v>Minor White Sox</v>
      </c>
      <c r="BP8" s="7" t="s">
        <v>10</v>
      </c>
    </row>
    <row r="9" spans="1:68" ht="24.75" customHeight="1" x14ac:dyDescent="0.25">
      <c r="A9" s="5"/>
      <c r="B9" s="10"/>
      <c r="C9" s="8"/>
      <c r="D9" s="11"/>
      <c r="E9" s="5"/>
      <c r="F9" s="10"/>
      <c r="G9" s="8"/>
      <c r="H9" s="11"/>
      <c r="I9" s="5"/>
      <c r="J9" s="10"/>
      <c r="K9" s="8"/>
      <c r="L9" s="11"/>
      <c r="M9" s="5"/>
      <c r="N9" s="10"/>
      <c r="O9" s="8"/>
      <c r="P9" s="11"/>
      <c r="Q9" s="5"/>
      <c r="R9" s="57" t="s">
        <v>315</v>
      </c>
      <c r="S9" s="58"/>
      <c r="T9" s="59"/>
      <c r="U9" s="5"/>
      <c r="V9" s="10"/>
      <c r="W9" s="8"/>
      <c r="X9" s="11"/>
      <c r="Y9" s="5">
        <v>0.375</v>
      </c>
      <c r="Z9" s="76" t="s">
        <v>26</v>
      </c>
      <c r="AA9" s="77"/>
      <c r="AB9" s="78"/>
      <c r="AE9">
        <f>F9</f>
        <v>0</v>
      </c>
      <c r="AG9">
        <f>H9</f>
        <v>0</v>
      </c>
      <c r="AI9">
        <f>J9</f>
        <v>0</v>
      </c>
      <c r="AK9">
        <f>L9</f>
        <v>0</v>
      </c>
      <c r="AM9">
        <f t="shared" ref="AM9:AM14" si="29">N9</f>
        <v>0</v>
      </c>
      <c r="AO9">
        <f t="shared" ref="AO9:AO14" si="30">P9</f>
        <v>0</v>
      </c>
      <c r="AQ9" t="str">
        <f t="shared" ref="AQ9:AQ14" si="31">R9</f>
        <v>RAINOUT</v>
      </c>
      <c r="AS9">
        <f t="shared" ref="AS9:AS14" si="32">T9</f>
        <v>0</v>
      </c>
      <c r="AU9">
        <f t="shared" ref="AU9:AU14" si="33">V9</f>
        <v>0</v>
      </c>
      <c r="AW9">
        <f t="shared" ref="AW9:AW14" si="34">X9</f>
        <v>0</v>
      </c>
      <c r="AY9" t="str">
        <f t="shared" ref="AY9:AY14" si="35">Z9</f>
        <v>SPRING BREAK</v>
      </c>
      <c r="BA9">
        <f t="shared" ref="BA9:BA14" si="36">AB9</f>
        <v>0</v>
      </c>
      <c r="BB9" s="7" t="s">
        <v>7</v>
      </c>
      <c r="BC9" s="7">
        <f>COUNTIF($AE9:$BA14,BC8)</f>
        <v>2</v>
      </c>
      <c r="BD9" s="7">
        <f t="shared" ref="BD9" si="37">COUNTIF($AE9:$BA14,BD8)</f>
        <v>2</v>
      </c>
      <c r="BE9" s="7">
        <f t="shared" ref="BE9" si="38">COUNTIF($AE9:$BA14,BE8)</f>
        <v>1</v>
      </c>
      <c r="BF9" s="7">
        <f t="shared" ref="BF9" si="39">COUNTIF($AE9:$BA14,BF8)</f>
        <v>1</v>
      </c>
      <c r="BG9" s="7">
        <f t="shared" ref="BG9" si="40">COUNTIF($AE9:$BA14,BG8)</f>
        <v>2</v>
      </c>
      <c r="BH9" s="7">
        <f t="shared" ref="BH9" si="41">COUNTIF($AE9:$BA14,BH8)</f>
        <v>2</v>
      </c>
      <c r="BI9" s="7">
        <f>SUM(BC9:BH9)/2</f>
        <v>5</v>
      </c>
      <c r="BK9" s="7" t="s">
        <v>7</v>
      </c>
      <c r="BL9" s="7">
        <f>COUNTIF($AE9:$BA14,BL8)+COUNTIF('Spartan Field'!$AE9:$BA14,BL8)</f>
        <v>1</v>
      </c>
      <c r="BM9" s="7">
        <f>COUNTIF($AE9:$BA14,BM8)+COUNTIF('Spartan Field'!$AE9:$BA14,BM8)</f>
        <v>2</v>
      </c>
      <c r="BN9" s="7">
        <f>COUNTIF($AE9:$BA14,BN8)+COUNTIF('Spartan Field'!$AE9:$BA14,BN8)</f>
        <v>2</v>
      </c>
      <c r="BO9" s="7">
        <f>COUNTIF($AE9:$BA14,BO8)+COUNTIF('Spartan Field'!$AE9:$BA14,BO8)</f>
        <v>1</v>
      </c>
      <c r="BP9" s="7">
        <f>SUM(BL9:BO9)/2</f>
        <v>3</v>
      </c>
    </row>
    <row r="10" spans="1:68" ht="24.75" customHeight="1" x14ac:dyDescent="0.25">
      <c r="A10" s="5"/>
      <c r="B10" s="10"/>
      <c r="C10" s="8"/>
      <c r="D10" s="11"/>
      <c r="E10" s="5"/>
      <c r="F10" s="10"/>
      <c r="G10" s="8"/>
      <c r="H10" s="11"/>
      <c r="I10" s="5"/>
      <c r="J10" s="10"/>
      <c r="K10" s="8"/>
      <c r="L10" s="11"/>
      <c r="M10" s="5"/>
      <c r="N10" s="10"/>
      <c r="O10" s="8"/>
      <c r="P10" s="11"/>
      <c r="Q10" s="5"/>
      <c r="R10" s="10"/>
      <c r="S10" s="8"/>
      <c r="T10" s="11"/>
      <c r="U10" s="5"/>
      <c r="V10" s="10"/>
      <c r="W10" s="8"/>
      <c r="X10" s="11"/>
      <c r="Y10" s="5">
        <v>0.45833333333333331</v>
      </c>
      <c r="Z10" s="79"/>
      <c r="AA10" s="80"/>
      <c r="AB10" s="81"/>
      <c r="AE10">
        <f>F10</f>
        <v>0</v>
      </c>
      <c r="AG10">
        <f>H10</f>
        <v>0</v>
      </c>
      <c r="AI10">
        <f>J10</f>
        <v>0</v>
      </c>
      <c r="AK10">
        <f>L10</f>
        <v>0</v>
      </c>
      <c r="AM10">
        <f t="shared" si="29"/>
        <v>0</v>
      </c>
      <c r="AO10">
        <f t="shared" si="30"/>
        <v>0</v>
      </c>
      <c r="AQ10">
        <f t="shared" si="31"/>
        <v>0</v>
      </c>
      <c r="AS10">
        <f t="shared" si="32"/>
        <v>0</v>
      </c>
      <c r="AU10">
        <f t="shared" si="33"/>
        <v>0</v>
      </c>
      <c r="AW10">
        <f t="shared" si="34"/>
        <v>0</v>
      </c>
      <c r="AY10">
        <f t="shared" si="35"/>
        <v>0</v>
      </c>
      <c r="BA10">
        <f t="shared" si="36"/>
        <v>0</v>
      </c>
      <c r="BB10" s="7" t="s">
        <v>8</v>
      </c>
      <c r="BC10" s="7"/>
      <c r="BD10" s="7">
        <v>1</v>
      </c>
      <c r="BE10" s="7"/>
      <c r="BF10" s="7"/>
      <c r="BG10" s="7">
        <v>1</v>
      </c>
      <c r="BH10" s="7"/>
      <c r="BI10" s="7"/>
      <c r="BK10" s="7" t="s">
        <v>8</v>
      </c>
      <c r="BL10" s="7"/>
      <c r="BM10" s="7"/>
      <c r="BN10" s="7"/>
      <c r="BO10" s="7"/>
      <c r="BP10" s="7"/>
    </row>
    <row r="11" spans="1:68" ht="24.75" customHeight="1" x14ac:dyDescent="0.25">
      <c r="A11" s="3"/>
      <c r="B11" s="10"/>
      <c r="C11" s="8"/>
      <c r="D11" s="11"/>
      <c r="E11" s="3"/>
      <c r="F11" s="10"/>
      <c r="G11" s="8"/>
      <c r="H11" s="11"/>
      <c r="I11" s="3"/>
      <c r="J11" s="10"/>
      <c r="K11" s="8"/>
      <c r="L11" s="11"/>
      <c r="M11" s="3"/>
      <c r="N11" s="10"/>
      <c r="O11" s="8"/>
      <c r="P11" s="11"/>
      <c r="Q11" s="3"/>
      <c r="R11" s="10"/>
      <c r="S11" s="8"/>
      <c r="T11" s="11"/>
      <c r="U11" s="3"/>
      <c r="V11" s="10"/>
      <c r="W11" s="8"/>
      <c r="X11" s="11"/>
      <c r="Y11" s="5">
        <v>4.1666666666666664E-2</v>
      </c>
      <c r="Z11" s="79"/>
      <c r="AA11" s="80"/>
      <c r="AB11" s="81"/>
      <c r="AE11">
        <f>F11</f>
        <v>0</v>
      </c>
      <c r="AG11">
        <f>H11</f>
        <v>0</v>
      </c>
      <c r="AI11">
        <f>J11</f>
        <v>0</v>
      </c>
      <c r="AK11">
        <f>L11</f>
        <v>0</v>
      </c>
      <c r="AM11">
        <f t="shared" si="29"/>
        <v>0</v>
      </c>
      <c r="AO11">
        <f t="shared" si="30"/>
        <v>0</v>
      </c>
      <c r="AQ11">
        <f t="shared" si="31"/>
        <v>0</v>
      </c>
      <c r="AS11">
        <f t="shared" si="32"/>
        <v>0</v>
      </c>
      <c r="AU11">
        <f t="shared" si="33"/>
        <v>0</v>
      </c>
      <c r="AW11">
        <f t="shared" si="34"/>
        <v>0</v>
      </c>
      <c r="AY11">
        <f t="shared" si="35"/>
        <v>0</v>
      </c>
      <c r="BA11">
        <f t="shared" si="36"/>
        <v>0</v>
      </c>
      <c r="BB11" s="7" t="s">
        <v>9</v>
      </c>
      <c r="BC11" s="7">
        <f>COUNTIF($AG9:$AG14,BC8)+COUNTIF($AK9:$AK14,BC8)+COUNTIF($AO9:$AO14,BC8)+COUNTIF($AS9:$AS14,BC8)+COUNTIF($AW9:$AW14,BC8)+COUNTIF($BA9:$BA14,BC8)</f>
        <v>1</v>
      </c>
      <c r="BD11" s="7">
        <f t="shared" ref="BD11:BH11" si="42">COUNTIF($AG9:$AG14,BD8)+COUNTIF($AK9:$AK14,BD8)+COUNTIF($AO9:$AO14,BD8)+COUNTIF($AS9:$AS14,BD8)+COUNTIF($AW9:$AW14,BD8)+COUNTIF($BA9:$BA14,BD8)</f>
        <v>1</v>
      </c>
      <c r="BE11" s="7">
        <f t="shared" si="42"/>
        <v>0</v>
      </c>
      <c r="BF11" s="7">
        <f t="shared" si="42"/>
        <v>0</v>
      </c>
      <c r="BG11" s="7">
        <f t="shared" si="42"/>
        <v>2</v>
      </c>
      <c r="BH11" s="7">
        <f t="shared" si="42"/>
        <v>1</v>
      </c>
      <c r="BI11" s="7">
        <f>SUM(BC11:BH11)</f>
        <v>5</v>
      </c>
      <c r="BK11" s="7" t="s">
        <v>9</v>
      </c>
      <c r="BL11" s="7">
        <f>(COUNTIF($AG9:$AG14,BL8)+COUNTIF($AK9:$AK14,BL8)+COUNTIF($AO9:$AO14,BL8)+COUNTIF($AS9:$AS14,BL8)+COUNTIF($AW9:$AW14,BL8)+COUNTIF($BA9:$BA14,BL8))+(COUNTIF('Spartan Field'!$AG9:$AG14,BL8)+COUNTIF('Spartan Field'!$AK9:$AK14,BL8)+COUNTIF('Spartan Field'!$AO9:$AO14,BL8)+COUNTIF('Spartan Field'!$AS9:$AS14,BL8)+COUNTIF('Spartan Field'!$AW9:$AW14,BL8)+COUNTIF('Spartan Field'!$BA9:$BA14,BL8))</f>
        <v>0</v>
      </c>
      <c r="BM11" s="7">
        <f>(COUNTIF($AG9:$AG14,BM8)+COUNTIF($AK9:$AK14,BM8)+COUNTIF($AO9:$AO14,BM8)+COUNTIF($AS9:$AS14,BM8)+COUNTIF($AW9:$AW14,BM8)+COUNTIF($BA9:$BA14,BM8))+(COUNTIF('Spartan Field'!$AG9:$AG14,BM8)+COUNTIF('Spartan Field'!$AK9:$AK14,BM8)+COUNTIF('Spartan Field'!$AO9:$AO14,BM8)+COUNTIF('Spartan Field'!$AS9:$AS14,BM8)+COUNTIF('Spartan Field'!$AW9:$AW14,BM8)+COUNTIF('Spartan Field'!$BA9:$BA14,BM8))</f>
        <v>1</v>
      </c>
      <c r="BN11" s="7">
        <f>(COUNTIF($AG9:$AG14,BN8)+COUNTIF($AK9:$AK14,BN8)+COUNTIF($AO9:$AO14,BN8)+COUNTIF($AS9:$AS14,BN8)+COUNTIF($AW9:$AW14,BN8)+COUNTIF($BA9:$BA14,BN8))+(COUNTIF('Spartan Field'!$AG9:$AG14,BN8)+COUNTIF('Spartan Field'!$AK9:$AK14,BN8)+COUNTIF('Spartan Field'!$AO9:$AO14,BN8)+COUNTIF('Spartan Field'!$AS9:$AS14,BN8)+COUNTIF('Spartan Field'!$AW9:$AW14,BN8)+COUNTIF('Spartan Field'!$BA9:$BA14,BN8))</f>
        <v>1</v>
      </c>
      <c r="BO11" s="7">
        <f>(COUNTIF($AG9:$AG14,BO8)+COUNTIF($AK9:$AK14,BO8)+COUNTIF($AO9:$AO14,BO8)+COUNTIF($AS9:$AS14,BO8)+COUNTIF($AW9:$AW14,BO8)+COUNTIF($BA9:$BA14,BO8))+(COUNTIF('Spartan Field'!$AG9:$AG14,BO8)+COUNTIF('Spartan Field'!$AK9:$AK14,BO8)+COUNTIF('Spartan Field'!$AO9:$AO14,BO8)+COUNTIF('Spartan Field'!$AS9:$AS14,BO8)+COUNTIF('Spartan Field'!$AW9:$AW14,BO8)+COUNTIF('Spartan Field'!$BA9:$BA14,BO8))</f>
        <v>1</v>
      </c>
      <c r="BP11" s="7">
        <f>SUM(BL11:BO11)</f>
        <v>3</v>
      </c>
    </row>
    <row r="12" spans="1:68" ht="24.75" customHeight="1" x14ac:dyDescent="0.25">
      <c r="A12" s="5"/>
      <c r="B12" s="10"/>
      <c r="C12" s="8"/>
      <c r="D12" s="11"/>
      <c r="E12" s="5"/>
      <c r="F12" s="10"/>
      <c r="G12" s="8"/>
      <c r="H12" s="11"/>
      <c r="I12" s="5"/>
      <c r="J12" s="10"/>
      <c r="K12" s="8"/>
      <c r="L12" s="11"/>
      <c r="M12" s="5"/>
      <c r="N12" s="10"/>
      <c r="O12" s="8"/>
      <c r="P12" s="11"/>
      <c r="Q12" s="5"/>
      <c r="R12" s="10"/>
      <c r="S12" s="8"/>
      <c r="T12" s="11"/>
      <c r="U12" s="5"/>
      <c r="V12" s="10"/>
      <c r="W12" s="8"/>
      <c r="X12" s="11"/>
      <c r="Y12" s="5">
        <v>0.125</v>
      </c>
      <c r="Z12" s="79"/>
      <c r="AA12" s="80"/>
      <c r="AB12" s="81"/>
      <c r="AE12">
        <f>F12</f>
        <v>0</v>
      </c>
      <c r="AG12">
        <f>H12</f>
        <v>0</v>
      </c>
      <c r="AI12">
        <f>J12</f>
        <v>0</v>
      </c>
      <c r="AK12">
        <f>L12</f>
        <v>0</v>
      </c>
      <c r="AM12">
        <f t="shared" si="29"/>
        <v>0</v>
      </c>
      <c r="AO12">
        <f t="shared" si="30"/>
        <v>0</v>
      </c>
      <c r="AQ12">
        <f t="shared" si="31"/>
        <v>0</v>
      </c>
      <c r="AS12">
        <f t="shared" si="32"/>
        <v>0</v>
      </c>
      <c r="AU12">
        <f t="shared" si="33"/>
        <v>0</v>
      </c>
      <c r="AW12">
        <f t="shared" si="34"/>
        <v>0</v>
      </c>
      <c r="AY12">
        <f t="shared" si="35"/>
        <v>0</v>
      </c>
      <c r="BA12">
        <f t="shared" si="36"/>
        <v>0</v>
      </c>
      <c r="BB12" s="7" t="s">
        <v>51</v>
      </c>
      <c r="BC12" s="7">
        <f>COUNTIF($AE13:$BA13,BC8)</f>
        <v>1</v>
      </c>
      <c r="BD12" s="7">
        <f t="shared" ref="BD12:BH12" si="43">COUNTIF($AE13:$BA13,BD8)</f>
        <v>1</v>
      </c>
      <c r="BE12" s="7">
        <f t="shared" si="43"/>
        <v>1</v>
      </c>
      <c r="BF12" s="7">
        <f t="shared" si="43"/>
        <v>1</v>
      </c>
      <c r="BG12" s="7">
        <f t="shared" si="43"/>
        <v>2</v>
      </c>
      <c r="BH12" s="7">
        <f t="shared" si="43"/>
        <v>0</v>
      </c>
      <c r="BI12" s="7">
        <f>SUM(BC12:BH12)</f>
        <v>6</v>
      </c>
      <c r="BK12" s="7" t="s">
        <v>51</v>
      </c>
      <c r="BL12" s="7">
        <f>COUNTIF($AE13:$BA13,BL8)+COUNTIF('Spartan Field'!$AE13:$BA13,BL8)</f>
        <v>1</v>
      </c>
      <c r="BM12" s="7">
        <f>COUNTIF($AE13:$BA13,BM8)+COUNTIF('Spartan Field'!$AE13:$BA13,BM8)</f>
        <v>1</v>
      </c>
      <c r="BN12" s="7">
        <f>COUNTIF($AE13:$BA13,BN8)+COUNTIF('Spartan Field'!$AE13:$BA13,BN8)</f>
        <v>0</v>
      </c>
      <c r="BO12" s="7">
        <f>COUNTIF($AE13:$BA13,BO8)+COUNTIF('Spartan Field'!$AE13:$BA13,BO8)</f>
        <v>0</v>
      </c>
      <c r="BP12" s="7">
        <f>SUM(BL12:BO12)</f>
        <v>2</v>
      </c>
    </row>
    <row r="13" spans="1:68" ht="24.75" customHeight="1" x14ac:dyDescent="0.25">
      <c r="A13" s="18"/>
      <c r="B13" s="19"/>
      <c r="C13" s="17"/>
      <c r="D13" s="20"/>
      <c r="E13" s="5">
        <v>0.22916666666666666</v>
      </c>
      <c r="F13" s="10" t="s">
        <v>24</v>
      </c>
      <c r="G13" s="8" t="s">
        <v>18</v>
      </c>
      <c r="H13" s="11" t="s">
        <v>23</v>
      </c>
      <c r="I13" s="5">
        <v>0.22916666666666666</v>
      </c>
      <c r="J13" s="10" t="s">
        <v>21</v>
      </c>
      <c r="K13" s="8" t="s">
        <v>18</v>
      </c>
      <c r="L13" s="11" t="s">
        <v>20</v>
      </c>
      <c r="M13" s="5">
        <v>0.22916666666666666</v>
      </c>
      <c r="N13" s="27"/>
      <c r="O13" s="28"/>
      <c r="P13" s="29"/>
      <c r="Q13" s="5">
        <v>0.22916666666666666</v>
      </c>
      <c r="R13" s="10"/>
      <c r="S13" s="8"/>
      <c r="T13" s="11"/>
      <c r="U13" s="5">
        <v>0.22916666666666666</v>
      </c>
      <c r="V13" s="10" t="s">
        <v>22</v>
      </c>
      <c r="W13" s="8" t="s">
        <v>18</v>
      </c>
      <c r="X13" s="11" t="s">
        <v>20</v>
      </c>
      <c r="Y13" s="18">
        <v>0.20833333333333334</v>
      </c>
      <c r="Z13" s="79"/>
      <c r="AA13" s="80"/>
      <c r="AB13" s="81"/>
      <c r="AE13" t="str">
        <f>F13</f>
        <v>Major Yankees</v>
      </c>
      <c r="AG13" t="str">
        <f>H13</f>
        <v>Major Red Sox</v>
      </c>
      <c r="AI13" t="str">
        <f>J13</f>
        <v>Major Mets</v>
      </c>
      <c r="AK13" t="str">
        <f>L13</f>
        <v>Major Dodgers</v>
      </c>
      <c r="AM13">
        <f t="shared" si="29"/>
        <v>0</v>
      </c>
      <c r="AO13">
        <f t="shared" si="30"/>
        <v>0</v>
      </c>
      <c r="AQ13">
        <f t="shared" si="31"/>
        <v>0</v>
      </c>
      <c r="AS13">
        <f t="shared" si="32"/>
        <v>0</v>
      </c>
      <c r="AU13" t="str">
        <f t="shared" si="33"/>
        <v>Major Pirates</v>
      </c>
      <c r="AW13" t="str">
        <f t="shared" si="34"/>
        <v>Major Dodgers</v>
      </c>
      <c r="AY13">
        <f t="shared" si="35"/>
        <v>0</v>
      </c>
      <c r="BA13">
        <f t="shared" si="36"/>
        <v>0</v>
      </c>
      <c r="BB13" s="7" t="s">
        <v>52</v>
      </c>
      <c r="BC13" s="7">
        <f>COUNTIF($AE14:$BA14,BC8)</f>
        <v>1</v>
      </c>
      <c r="BD13" s="7">
        <f t="shared" ref="BD13:BH13" si="44">COUNTIF($AE14:$BA14,BD8)</f>
        <v>1</v>
      </c>
      <c r="BE13" s="7">
        <f t="shared" si="44"/>
        <v>0</v>
      </c>
      <c r="BF13" s="7">
        <f t="shared" si="44"/>
        <v>0</v>
      </c>
      <c r="BG13" s="7">
        <f t="shared" si="44"/>
        <v>0</v>
      </c>
      <c r="BH13" s="7">
        <f t="shared" si="44"/>
        <v>2</v>
      </c>
      <c r="BI13" s="7">
        <f>SUM(BC13:BH13)</f>
        <v>4</v>
      </c>
      <c r="BK13" s="7" t="s">
        <v>52</v>
      </c>
      <c r="BL13" s="7">
        <f>COUNTIF($AE14:$BA14,BL8)+COUNTIF('Spartan Field'!$AE14:$BA14,BL8)</f>
        <v>0</v>
      </c>
      <c r="BM13" s="7">
        <f>COUNTIF($AE14:$BA14,BM8)+COUNTIF('Spartan Field'!$AE14:$BA14,BM8)</f>
        <v>1</v>
      </c>
      <c r="BN13" s="7">
        <f>COUNTIF($AE14:$BA14,BN8)+COUNTIF('Spartan Field'!$AE14:$BA14,BN8)</f>
        <v>2</v>
      </c>
      <c r="BO13" s="7">
        <f>COUNTIF($AE14:$BA14,BO8)+COUNTIF('Spartan Field'!$AE14:$BA14,BO8)</f>
        <v>1</v>
      </c>
      <c r="BP13" s="7">
        <f>SUM(BL13:BO13)</f>
        <v>4</v>
      </c>
    </row>
    <row r="14" spans="1:68" ht="24.75" customHeight="1" thickBot="1" x14ac:dyDescent="0.3">
      <c r="A14" s="6"/>
      <c r="B14" s="12"/>
      <c r="C14" s="9"/>
      <c r="D14" s="13"/>
      <c r="E14" s="6">
        <v>0.3125</v>
      </c>
      <c r="F14" s="12"/>
      <c r="G14" s="9"/>
      <c r="H14" s="13"/>
      <c r="I14" s="6">
        <v>0.3125</v>
      </c>
      <c r="J14" s="12" t="s">
        <v>19</v>
      </c>
      <c r="K14" s="9" t="s">
        <v>18</v>
      </c>
      <c r="L14" s="13" t="s">
        <v>24</v>
      </c>
      <c r="M14" s="6">
        <v>0.3125</v>
      </c>
      <c r="N14" s="27" t="s">
        <v>316</v>
      </c>
      <c r="O14" s="28"/>
      <c r="P14" s="29"/>
      <c r="Q14" s="6">
        <v>0.3125</v>
      </c>
      <c r="R14" s="12"/>
      <c r="S14" s="9"/>
      <c r="T14" s="13"/>
      <c r="U14" s="6">
        <v>0.3125</v>
      </c>
      <c r="V14" s="12" t="s">
        <v>23</v>
      </c>
      <c r="W14" s="9" t="s">
        <v>18</v>
      </c>
      <c r="X14" s="13" t="s">
        <v>19</v>
      </c>
      <c r="Y14" s="6">
        <v>0.29166666666666669</v>
      </c>
      <c r="Z14" s="82"/>
      <c r="AA14" s="83"/>
      <c r="AB14" s="84"/>
      <c r="AE14">
        <f>F14</f>
        <v>0</v>
      </c>
      <c r="AG14">
        <f>H14</f>
        <v>0</v>
      </c>
      <c r="AI14" t="str">
        <f>J14</f>
        <v>Major Angels</v>
      </c>
      <c r="AK14" t="str">
        <f>L14</f>
        <v>Major Yankees</v>
      </c>
      <c r="AM14" t="str">
        <f t="shared" si="29"/>
        <v>7 pm Tides 11u</v>
      </c>
      <c r="AO14">
        <f t="shared" si="30"/>
        <v>0</v>
      </c>
      <c r="AQ14">
        <f t="shared" si="31"/>
        <v>0</v>
      </c>
      <c r="AS14">
        <f t="shared" si="32"/>
        <v>0</v>
      </c>
      <c r="AU14" t="str">
        <f t="shared" si="33"/>
        <v>Major Red Sox</v>
      </c>
      <c r="AW14" t="str">
        <f t="shared" si="34"/>
        <v>Major Angels</v>
      </c>
      <c r="AY14">
        <f t="shared" si="35"/>
        <v>0</v>
      </c>
      <c r="BA14">
        <f t="shared" si="36"/>
        <v>0</v>
      </c>
      <c r="BB14" s="22"/>
      <c r="BK14" s="22"/>
    </row>
    <row r="15" spans="1:68" ht="24.75" customHeight="1" x14ac:dyDescent="0.25">
      <c r="A15" s="4">
        <f>Y8+1</f>
        <v>9</v>
      </c>
      <c r="B15" s="14" t="s">
        <v>6</v>
      </c>
      <c r="C15" s="15"/>
      <c r="D15" s="16"/>
      <c r="E15" s="4">
        <f>A15+1</f>
        <v>10</v>
      </c>
      <c r="F15" s="14" t="s">
        <v>0</v>
      </c>
      <c r="G15" s="15"/>
      <c r="H15" s="16"/>
      <c r="I15" s="4">
        <f>E15+1</f>
        <v>11</v>
      </c>
      <c r="J15" s="14" t="s">
        <v>1</v>
      </c>
      <c r="K15" s="15"/>
      <c r="L15" s="16"/>
      <c r="M15" s="4">
        <f>I15+1</f>
        <v>12</v>
      </c>
      <c r="N15" s="14" t="s">
        <v>2</v>
      </c>
      <c r="O15" s="15"/>
      <c r="P15" s="16"/>
      <c r="Q15" s="4">
        <f>M15+1</f>
        <v>13</v>
      </c>
      <c r="R15" s="14" t="s">
        <v>3</v>
      </c>
      <c r="S15" s="15"/>
      <c r="T15" s="16"/>
      <c r="U15" s="4">
        <f>Q15+1</f>
        <v>14</v>
      </c>
      <c r="V15" s="14" t="s">
        <v>4</v>
      </c>
      <c r="W15" s="15"/>
      <c r="X15" s="16"/>
      <c r="Y15" s="4">
        <f>U15+1</f>
        <v>15</v>
      </c>
      <c r="Z15" s="14" t="s">
        <v>5</v>
      </c>
      <c r="AA15" s="15"/>
      <c r="AB15" s="16"/>
      <c r="BB15" s="7" t="s">
        <v>27</v>
      </c>
      <c r="BC15" s="7" t="s">
        <v>24</v>
      </c>
      <c r="BD15" s="7" t="s">
        <v>23</v>
      </c>
      <c r="BE15" s="7" t="s">
        <v>21</v>
      </c>
      <c r="BF15" s="7" t="s">
        <v>22</v>
      </c>
      <c r="BG15" s="7" t="s">
        <v>20</v>
      </c>
      <c r="BH15" s="7" t="s">
        <v>19</v>
      </c>
      <c r="BI15" s="7" t="s">
        <v>10</v>
      </c>
      <c r="BK15" s="7" t="s">
        <v>27</v>
      </c>
      <c r="BL15" s="7" t="str">
        <f>BL8</f>
        <v>Minor Giants</v>
      </c>
      <c r="BM15" s="7" t="str">
        <f t="shared" ref="BM15:BO15" si="45">BM8</f>
        <v>Minor Mets</v>
      </c>
      <c r="BN15" s="7" t="str">
        <f t="shared" si="45"/>
        <v>Minor Reds</v>
      </c>
      <c r="BO15" s="7" t="str">
        <f t="shared" si="45"/>
        <v>Minor White Sox</v>
      </c>
      <c r="BP15" s="7" t="s">
        <v>10</v>
      </c>
    </row>
    <row r="16" spans="1:68" ht="24.75" customHeight="1" x14ac:dyDescent="0.25">
      <c r="A16" s="5"/>
      <c r="B16" s="10"/>
      <c r="C16" s="8"/>
      <c r="D16" s="11"/>
      <c r="E16" s="5"/>
      <c r="F16" s="76" t="s">
        <v>29</v>
      </c>
      <c r="G16" s="77"/>
      <c r="H16" s="78"/>
      <c r="I16" s="5"/>
      <c r="J16" s="76" t="s">
        <v>29</v>
      </c>
      <c r="K16" s="77"/>
      <c r="L16" s="78"/>
      <c r="M16" s="5"/>
      <c r="N16" s="76" t="s">
        <v>29</v>
      </c>
      <c r="O16" s="77"/>
      <c r="P16" s="78"/>
      <c r="Q16" s="5"/>
      <c r="R16" s="76" t="s">
        <v>29</v>
      </c>
      <c r="S16" s="77"/>
      <c r="T16" s="78"/>
      <c r="U16" s="5"/>
      <c r="V16" s="76" t="s">
        <v>29</v>
      </c>
      <c r="W16" s="77"/>
      <c r="X16" s="78"/>
      <c r="Y16" s="5">
        <v>0.375</v>
      </c>
      <c r="Z16" s="76" t="s">
        <v>29</v>
      </c>
      <c r="AA16" s="77"/>
      <c r="AB16" s="78"/>
      <c r="AE16" t="str">
        <f>F16</f>
        <v>EASTER / PASSOVER BREAK</v>
      </c>
      <c r="AG16">
        <f>H16</f>
        <v>0</v>
      </c>
      <c r="AI16" t="str">
        <f>J16</f>
        <v>EASTER / PASSOVER BREAK</v>
      </c>
      <c r="AK16">
        <f>L16</f>
        <v>0</v>
      </c>
      <c r="AM16" t="str">
        <f t="shared" ref="AM16:AM21" si="46">N16</f>
        <v>EASTER / PASSOVER BREAK</v>
      </c>
      <c r="AO16">
        <f t="shared" ref="AO16:AO21" si="47">P16</f>
        <v>0</v>
      </c>
      <c r="AQ16" t="str">
        <f t="shared" ref="AQ16:AQ21" si="48">R16</f>
        <v>EASTER / PASSOVER BREAK</v>
      </c>
      <c r="AS16">
        <f t="shared" ref="AS16:AS21" si="49">T16</f>
        <v>0</v>
      </c>
      <c r="AU16" t="str">
        <f t="shared" ref="AU16:AU21" si="50">V16</f>
        <v>EASTER / PASSOVER BREAK</v>
      </c>
      <c r="AW16">
        <f t="shared" ref="AW16:AW21" si="51">X16</f>
        <v>0</v>
      </c>
      <c r="AY16" t="str">
        <f t="shared" ref="AY16:AY21" si="52">Z16</f>
        <v>EASTER / PASSOVER BREAK</v>
      </c>
      <c r="BA16">
        <f t="shared" ref="BA16:BA21" si="53">AB16</f>
        <v>0</v>
      </c>
      <c r="BB16" s="7" t="s">
        <v>7</v>
      </c>
      <c r="BC16" s="7">
        <f>COUNTIF($AE16:$BA21,BC15)</f>
        <v>0</v>
      </c>
      <c r="BD16" s="7">
        <f t="shared" ref="BD16" si="54">COUNTIF($AE16:$BA21,BD15)</f>
        <v>0</v>
      </c>
      <c r="BE16" s="7">
        <f t="shared" ref="BE16" si="55">COUNTIF($AE16:$BA21,BE15)</f>
        <v>0</v>
      </c>
      <c r="BF16" s="7">
        <f t="shared" ref="BF16" si="56">COUNTIF($AE16:$BA21,BF15)</f>
        <v>0</v>
      </c>
      <c r="BG16" s="7">
        <f t="shared" ref="BG16" si="57">COUNTIF($AE16:$BA21,BG15)</f>
        <v>0</v>
      </c>
      <c r="BH16" s="7">
        <f t="shared" ref="BH16" si="58">COUNTIF($AE16:$BA21,BH15)</f>
        <v>0</v>
      </c>
      <c r="BI16" s="7">
        <f>SUM(BC16:BH16)/2</f>
        <v>0</v>
      </c>
      <c r="BK16" s="7" t="s">
        <v>7</v>
      </c>
      <c r="BL16" s="7">
        <f>COUNTIF($AE16:$BA21,BL15)+COUNTIF('Spartan Field'!$AE16:$BA21,BL15)</f>
        <v>0</v>
      </c>
      <c r="BM16" s="7">
        <f>COUNTIF($AE16:$BA21,BM15)+COUNTIF('Spartan Field'!$AE16:$BA21,BM15)</f>
        <v>0</v>
      </c>
      <c r="BN16" s="7">
        <f>COUNTIF($AE16:$BA21,BN15)+COUNTIF('Spartan Field'!$AE16:$BA21,BN15)</f>
        <v>0</v>
      </c>
      <c r="BO16" s="7">
        <f>COUNTIF($AE16:$BA21,BO15)+COUNTIF('Spartan Field'!$AE16:$BA21,BO15)</f>
        <v>0</v>
      </c>
      <c r="BP16" s="7">
        <f>SUM(BL16:BO16)/2</f>
        <v>0</v>
      </c>
    </row>
    <row r="17" spans="1:68" ht="24.75" customHeight="1" x14ac:dyDescent="0.25">
      <c r="A17" s="5"/>
      <c r="B17" s="10"/>
      <c r="C17" s="8"/>
      <c r="D17" s="11"/>
      <c r="E17" s="5"/>
      <c r="F17" s="79"/>
      <c r="G17" s="80"/>
      <c r="H17" s="81"/>
      <c r="I17" s="5"/>
      <c r="J17" s="79"/>
      <c r="K17" s="80"/>
      <c r="L17" s="81"/>
      <c r="M17" s="5"/>
      <c r="N17" s="79"/>
      <c r="O17" s="80"/>
      <c r="P17" s="81"/>
      <c r="Q17" s="5"/>
      <c r="R17" s="79"/>
      <c r="S17" s="80"/>
      <c r="T17" s="81"/>
      <c r="U17" s="5"/>
      <c r="V17" s="79"/>
      <c r="W17" s="80"/>
      <c r="X17" s="81"/>
      <c r="Y17" s="5">
        <v>0.45833333333333331</v>
      </c>
      <c r="Z17" s="79"/>
      <c r="AA17" s="80"/>
      <c r="AB17" s="81"/>
      <c r="AE17">
        <f>F17</f>
        <v>0</v>
      </c>
      <c r="AG17">
        <f>H17</f>
        <v>0</v>
      </c>
      <c r="AI17">
        <f>J17</f>
        <v>0</v>
      </c>
      <c r="AK17">
        <f>L17</f>
        <v>0</v>
      </c>
      <c r="AM17">
        <f t="shared" si="46"/>
        <v>0</v>
      </c>
      <c r="AO17">
        <f t="shared" si="47"/>
        <v>0</v>
      </c>
      <c r="AQ17">
        <f t="shared" si="48"/>
        <v>0</v>
      </c>
      <c r="AS17">
        <f t="shared" si="49"/>
        <v>0</v>
      </c>
      <c r="AU17">
        <f t="shared" si="50"/>
        <v>0</v>
      </c>
      <c r="AW17">
        <f t="shared" si="51"/>
        <v>0</v>
      </c>
      <c r="AY17">
        <f t="shared" si="52"/>
        <v>0</v>
      </c>
      <c r="BA17">
        <f t="shared" si="53"/>
        <v>0</v>
      </c>
      <c r="BB17" s="7" t="s">
        <v>8</v>
      </c>
      <c r="BC17" s="7"/>
      <c r="BD17" s="7"/>
      <c r="BE17" s="7"/>
      <c r="BF17" s="7"/>
      <c r="BG17" s="7"/>
      <c r="BH17" s="7"/>
      <c r="BI17" s="7"/>
      <c r="BK17" s="7" t="s">
        <v>8</v>
      </c>
      <c r="BL17" s="7"/>
      <c r="BM17" s="7"/>
      <c r="BN17" s="7"/>
      <c r="BO17" s="7"/>
      <c r="BP17" s="7"/>
    </row>
    <row r="18" spans="1:68" ht="24.75" customHeight="1" x14ac:dyDescent="0.25">
      <c r="A18" s="3"/>
      <c r="B18" s="10"/>
      <c r="C18" s="8"/>
      <c r="D18" s="11"/>
      <c r="E18" s="3"/>
      <c r="F18" s="79"/>
      <c r="G18" s="80"/>
      <c r="H18" s="81"/>
      <c r="I18" s="3"/>
      <c r="J18" s="79"/>
      <c r="K18" s="80"/>
      <c r="L18" s="81"/>
      <c r="M18" s="3"/>
      <c r="N18" s="79"/>
      <c r="O18" s="80"/>
      <c r="P18" s="81"/>
      <c r="Q18" s="3"/>
      <c r="R18" s="79"/>
      <c r="S18" s="80"/>
      <c r="T18" s="81"/>
      <c r="U18" s="3"/>
      <c r="V18" s="79"/>
      <c r="W18" s="80"/>
      <c r="X18" s="81"/>
      <c r="Y18" s="5">
        <v>4.1666666666666664E-2</v>
      </c>
      <c r="Z18" s="79"/>
      <c r="AA18" s="80"/>
      <c r="AB18" s="81"/>
      <c r="AE18">
        <f>F18</f>
        <v>0</v>
      </c>
      <c r="AG18">
        <f>H18</f>
        <v>0</v>
      </c>
      <c r="AI18">
        <f>J18</f>
        <v>0</v>
      </c>
      <c r="AK18">
        <f>L18</f>
        <v>0</v>
      </c>
      <c r="AM18">
        <f t="shared" si="46"/>
        <v>0</v>
      </c>
      <c r="AO18">
        <f t="shared" si="47"/>
        <v>0</v>
      </c>
      <c r="AQ18">
        <f t="shared" si="48"/>
        <v>0</v>
      </c>
      <c r="AS18">
        <f t="shared" si="49"/>
        <v>0</v>
      </c>
      <c r="AU18">
        <f t="shared" si="50"/>
        <v>0</v>
      </c>
      <c r="AW18">
        <f t="shared" si="51"/>
        <v>0</v>
      </c>
      <c r="AY18">
        <f t="shared" si="52"/>
        <v>0</v>
      </c>
      <c r="BA18">
        <f t="shared" si="53"/>
        <v>0</v>
      </c>
      <c r="BB18" s="7" t="s">
        <v>9</v>
      </c>
      <c r="BC18" s="7">
        <f>COUNTIF($AG16:$AG21,BC15)+COUNTIF($AK16:$AK21,BC15)+COUNTIF($AO16:$AO21,BC15)+COUNTIF($AS16:$AS21,BC15)+COUNTIF($AW16:$AW21,BC15)+COUNTIF($BA16:$BA21,BC15)</f>
        <v>0</v>
      </c>
      <c r="BD18" s="7">
        <f t="shared" ref="BD18:BH18" si="59">COUNTIF($AG16:$AG21,BD15)+COUNTIF($AK16:$AK21,BD15)+COUNTIF($AO16:$AO21,BD15)+COUNTIF($AS16:$AS21,BD15)+COUNTIF($AW16:$AW21,BD15)+COUNTIF($BA16:$BA21,BD15)</f>
        <v>0</v>
      </c>
      <c r="BE18" s="7">
        <f t="shared" si="59"/>
        <v>0</v>
      </c>
      <c r="BF18" s="7">
        <f t="shared" si="59"/>
        <v>0</v>
      </c>
      <c r="BG18" s="7">
        <f t="shared" si="59"/>
        <v>0</v>
      </c>
      <c r="BH18" s="7">
        <f t="shared" si="59"/>
        <v>0</v>
      </c>
      <c r="BI18" s="7">
        <f>SUM(BC18:BH18)</f>
        <v>0</v>
      </c>
      <c r="BK18" s="7" t="s">
        <v>9</v>
      </c>
      <c r="BL18" s="7">
        <f>(COUNTIF($AG16:$AG21,BL15)+COUNTIF($AK16:$AK21,BL15)+COUNTIF($AO16:$AO21,BL15)+COUNTIF($AS16:$AS21,BL15)+COUNTIF($AW16:$AW21,BL15)+COUNTIF($BA16:$BA21,BL15))+(COUNTIF('Spartan Field'!$AG16:$AG21,BL15)+COUNTIF('Spartan Field'!$AK16:$AK21,BL15)+COUNTIF('Spartan Field'!$AO16:$AO21,BL15)+COUNTIF('Spartan Field'!$AS16:$AS21,BL15)+COUNTIF('Spartan Field'!$AW16:$AW21,BL15)+COUNTIF('Spartan Field'!$BA16:$BA21,BL15))</f>
        <v>0</v>
      </c>
      <c r="BM18" s="7">
        <f>(COUNTIF($AG16:$AG21,BM15)+COUNTIF($AK16:$AK21,BM15)+COUNTIF($AO16:$AO21,BM15)+COUNTIF($AS16:$AS21,BM15)+COUNTIF($AW16:$AW21,BM15)+COUNTIF($BA16:$BA21,BM15))+(COUNTIF('Spartan Field'!$AG16:$AG21,BM15)+COUNTIF('Spartan Field'!$AK16:$AK21,BM15)+COUNTIF('Spartan Field'!$AO16:$AO21,BM15)+COUNTIF('Spartan Field'!$AS16:$AS21,BM15)+COUNTIF('Spartan Field'!$AW16:$AW21,BM15)+COUNTIF('Spartan Field'!$BA16:$BA21,BM15))</f>
        <v>0</v>
      </c>
      <c r="BN18" s="7">
        <f>(COUNTIF($AG16:$AG21,BN15)+COUNTIF($AK16:$AK21,BN15)+COUNTIF($AO16:$AO21,BN15)+COUNTIF($AS16:$AS21,BN15)+COUNTIF($AW16:$AW21,BN15)+COUNTIF($BA16:$BA21,BN15))+(COUNTIF('Spartan Field'!$AG16:$AG21,BN15)+COUNTIF('Spartan Field'!$AK16:$AK21,BN15)+COUNTIF('Spartan Field'!$AO16:$AO21,BN15)+COUNTIF('Spartan Field'!$AS16:$AS21,BN15)+COUNTIF('Spartan Field'!$AW16:$AW21,BN15)+COUNTIF('Spartan Field'!$BA16:$BA21,BN15))</f>
        <v>0</v>
      </c>
      <c r="BO18" s="7">
        <f>(COUNTIF($AG16:$AG21,BO15)+COUNTIF($AK16:$AK21,BO15)+COUNTIF($AO16:$AO21,BO15)+COUNTIF($AS16:$AS21,BO15)+COUNTIF($AW16:$AW21,BO15)+COUNTIF($BA16:$BA21,BO15))+(COUNTIF('Spartan Field'!$AG16:$AG21,BO15)+COUNTIF('Spartan Field'!$AK16:$AK21,BO15)+COUNTIF('Spartan Field'!$AO16:$AO21,BO15)+COUNTIF('Spartan Field'!$AS16:$AS21,BO15)+COUNTIF('Spartan Field'!$AW16:$AW21,BO15)+COUNTIF('Spartan Field'!$BA16:$BA21,BO15))</f>
        <v>0</v>
      </c>
      <c r="BP18" s="7">
        <f>SUM(BL18:BO18)</f>
        <v>0</v>
      </c>
    </row>
    <row r="19" spans="1:68" ht="24.75" customHeight="1" x14ac:dyDescent="0.25">
      <c r="A19" s="5"/>
      <c r="B19" s="10"/>
      <c r="C19" s="8"/>
      <c r="D19" s="11"/>
      <c r="E19" s="5"/>
      <c r="F19" s="79"/>
      <c r="G19" s="80"/>
      <c r="H19" s="81"/>
      <c r="I19" s="5"/>
      <c r="J19" s="79"/>
      <c r="K19" s="80"/>
      <c r="L19" s="81"/>
      <c r="M19" s="5"/>
      <c r="N19" s="79"/>
      <c r="O19" s="80"/>
      <c r="P19" s="81"/>
      <c r="Q19" s="5"/>
      <c r="R19" s="79"/>
      <c r="S19" s="80"/>
      <c r="T19" s="81"/>
      <c r="U19" s="5"/>
      <c r="V19" s="79"/>
      <c r="W19" s="80"/>
      <c r="X19" s="81"/>
      <c r="Y19" s="5">
        <v>0.125</v>
      </c>
      <c r="Z19" s="79"/>
      <c r="AA19" s="80"/>
      <c r="AB19" s="81"/>
      <c r="AE19">
        <f>F19</f>
        <v>0</v>
      </c>
      <c r="AG19">
        <f>H19</f>
        <v>0</v>
      </c>
      <c r="AI19">
        <f>J19</f>
        <v>0</v>
      </c>
      <c r="AK19">
        <f>L19</f>
        <v>0</v>
      </c>
      <c r="AM19">
        <f t="shared" si="46"/>
        <v>0</v>
      </c>
      <c r="AO19">
        <f t="shared" si="47"/>
        <v>0</v>
      </c>
      <c r="AQ19">
        <f t="shared" si="48"/>
        <v>0</v>
      </c>
      <c r="AS19">
        <f t="shared" si="49"/>
        <v>0</v>
      </c>
      <c r="AU19">
        <f t="shared" si="50"/>
        <v>0</v>
      </c>
      <c r="AW19">
        <f t="shared" si="51"/>
        <v>0</v>
      </c>
      <c r="AY19">
        <f t="shared" si="52"/>
        <v>0</v>
      </c>
      <c r="BA19">
        <f t="shared" si="53"/>
        <v>0</v>
      </c>
      <c r="BB19" s="7" t="s">
        <v>51</v>
      </c>
      <c r="BC19" s="7">
        <f>COUNTIF($AE20:$BA20,BC15)</f>
        <v>0</v>
      </c>
      <c r="BD19" s="7">
        <f t="shared" ref="BD19" si="60">COUNTIF($AE20:$BA20,BD15)</f>
        <v>0</v>
      </c>
      <c r="BE19" s="7">
        <f t="shared" ref="BE19" si="61">COUNTIF($AE20:$BA20,BE15)</f>
        <v>0</v>
      </c>
      <c r="BF19" s="7">
        <f t="shared" ref="BF19" si="62">COUNTIF($AE20:$BA20,BF15)</f>
        <v>0</v>
      </c>
      <c r="BG19" s="7">
        <f t="shared" ref="BG19" si="63">COUNTIF($AE20:$BA20,BG15)</f>
        <v>0</v>
      </c>
      <c r="BH19" s="7">
        <f t="shared" ref="BH19" si="64">COUNTIF($AE20:$BA20,BH15)</f>
        <v>0</v>
      </c>
      <c r="BI19" s="7">
        <f>SUM(BC19:BH19)</f>
        <v>0</v>
      </c>
      <c r="BK19" s="7" t="s">
        <v>51</v>
      </c>
      <c r="BL19" s="7">
        <f>COUNTIF($AE20:$BA20,BL15)+COUNTIF('Spartan Field'!$AE20:$BA20,BL15)</f>
        <v>0</v>
      </c>
      <c r="BM19" s="7">
        <f>COUNTIF($AE20:$BA20,BM15)+COUNTIF('Spartan Field'!$AE20:$BA20,BM15)</f>
        <v>0</v>
      </c>
      <c r="BN19" s="7">
        <f>COUNTIF($AE20:$BA20,BN15)+COUNTIF('Spartan Field'!$AE20:$BA20,BN15)</f>
        <v>0</v>
      </c>
      <c r="BO19" s="7">
        <f>COUNTIF($AE20:$BA20,BO15)+COUNTIF('Spartan Field'!$AE20:$BA20,BO15)</f>
        <v>0</v>
      </c>
      <c r="BP19" s="7">
        <f>SUM(BL19:BO19)</f>
        <v>0</v>
      </c>
    </row>
    <row r="20" spans="1:68" ht="24.75" customHeight="1" x14ac:dyDescent="0.25">
      <c r="A20" s="18"/>
      <c r="B20" s="19"/>
      <c r="C20" s="17"/>
      <c r="D20" s="20"/>
      <c r="E20" s="5">
        <v>0.22916666666666666</v>
      </c>
      <c r="F20" s="79"/>
      <c r="G20" s="80"/>
      <c r="H20" s="81"/>
      <c r="I20" s="5">
        <v>0.22916666666666666</v>
      </c>
      <c r="J20" s="79"/>
      <c r="K20" s="80"/>
      <c r="L20" s="81"/>
      <c r="M20" s="5">
        <v>0.22916666666666666</v>
      </c>
      <c r="N20" s="79"/>
      <c r="O20" s="80"/>
      <c r="P20" s="81"/>
      <c r="Q20" s="5">
        <v>0.22916666666666666</v>
      </c>
      <c r="R20" s="79"/>
      <c r="S20" s="80"/>
      <c r="T20" s="81"/>
      <c r="U20" s="5">
        <v>0.22916666666666666</v>
      </c>
      <c r="V20" s="79"/>
      <c r="W20" s="80"/>
      <c r="X20" s="81"/>
      <c r="Y20" s="18">
        <v>0.20833333333333334</v>
      </c>
      <c r="Z20" s="79"/>
      <c r="AA20" s="80"/>
      <c r="AB20" s="81"/>
      <c r="AE20">
        <f>F20</f>
        <v>0</v>
      </c>
      <c r="AG20">
        <f>H20</f>
        <v>0</v>
      </c>
      <c r="AI20">
        <f>J20</f>
        <v>0</v>
      </c>
      <c r="AK20">
        <f>L20</f>
        <v>0</v>
      </c>
      <c r="AM20">
        <f t="shared" si="46"/>
        <v>0</v>
      </c>
      <c r="AO20">
        <f t="shared" si="47"/>
        <v>0</v>
      </c>
      <c r="AQ20">
        <f t="shared" si="48"/>
        <v>0</v>
      </c>
      <c r="AS20">
        <f t="shared" si="49"/>
        <v>0</v>
      </c>
      <c r="AU20">
        <f t="shared" si="50"/>
        <v>0</v>
      </c>
      <c r="AW20">
        <f t="shared" si="51"/>
        <v>0</v>
      </c>
      <c r="AY20">
        <f t="shared" si="52"/>
        <v>0</v>
      </c>
      <c r="BA20">
        <f t="shared" si="53"/>
        <v>0</v>
      </c>
      <c r="BB20" s="7" t="s">
        <v>52</v>
      </c>
      <c r="BC20" s="7">
        <f>COUNTIF($AE21:$BA21,BC15)</f>
        <v>0</v>
      </c>
      <c r="BD20" s="7">
        <f t="shared" ref="BD20" si="65">COUNTIF($AE21:$BA21,BD15)</f>
        <v>0</v>
      </c>
      <c r="BE20" s="7">
        <f t="shared" ref="BE20" si="66">COUNTIF($AE21:$BA21,BE15)</f>
        <v>0</v>
      </c>
      <c r="BF20" s="7">
        <f t="shared" ref="BF20" si="67">COUNTIF($AE21:$BA21,BF15)</f>
        <v>0</v>
      </c>
      <c r="BG20" s="7">
        <f t="shared" ref="BG20" si="68">COUNTIF($AE21:$BA21,BG15)</f>
        <v>0</v>
      </c>
      <c r="BH20" s="7">
        <f t="shared" ref="BH20" si="69">COUNTIF($AE21:$BA21,BH15)</f>
        <v>0</v>
      </c>
      <c r="BI20" s="7">
        <f>SUM(BC20:BH20)</f>
        <v>0</v>
      </c>
      <c r="BK20" s="7" t="s">
        <v>52</v>
      </c>
      <c r="BL20" s="7">
        <f>COUNTIF($AE21:$BA21,BL15)+COUNTIF('Spartan Field'!$AE21:$BA21,BL15)</f>
        <v>0</v>
      </c>
      <c r="BM20" s="7">
        <f>COUNTIF($AE21:$BA21,BM15)+COUNTIF('Spartan Field'!$AE21:$BA21,BM15)</f>
        <v>0</v>
      </c>
      <c r="BN20" s="7">
        <f>COUNTIF($AE21:$BA21,BN15)+COUNTIF('Spartan Field'!$AE21:$BA21,BN15)</f>
        <v>0</v>
      </c>
      <c r="BO20" s="7">
        <f>COUNTIF($AE21:$BA21,BO15)+COUNTIF('Spartan Field'!$AE21:$BA21,BO15)</f>
        <v>0</v>
      </c>
      <c r="BP20" s="7">
        <f>SUM(BL20:BO20)</f>
        <v>0</v>
      </c>
    </row>
    <row r="21" spans="1:68" ht="24.75" customHeight="1" thickBot="1" x14ac:dyDescent="0.3">
      <c r="A21" s="6"/>
      <c r="B21" s="12"/>
      <c r="C21" s="9"/>
      <c r="D21" s="13"/>
      <c r="E21" s="6">
        <v>0.3125</v>
      </c>
      <c r="F21" s="82"/>
      <c r="G21" s="83"/>
      <c r="H21" s="84"/>
      <c r="I21" s="6">
        <v>0.3125</v>
      </c>
      <c r="J21" s="82"/>
      <c r="K21" s="83"/>
      <c r="L21" s="84"/>
      <c r="M21" s="6">
        <v>0.3125</v>
      </c>
      <c r="N21" s="82"/>
      <c r="O21" s="83"/>
      <c r="P21" s="84"/>
      <c r="Q21" s="6">
        <v>0.3125</v>
      </c>
      <c r="R21" s="82"/>
      <c r="S21" s="83"/>
      <c r="T21" s="84"/>
      <c r="U21" s="6">
        <v>0.3125</v>
      </c>
      <c r="V21" s="82"/>
      <c r="W21" s="83"/>
      <c r="X21" s="84"/>
      <c r="Y21" s="6">
        <v>0.29166666666666669</v>
      </c>
      <c r="Z21" s="82"/>
      <c r="AA21" s="83"/>
      <c r="AB21" s="84"/>
      <c r="AE21">
        <f>F21</f>
        <v>0</v>
      </c>
      <c r="AG21">
        <f>H21</f>
        <v>0</v>
      </c>
      <c r="AI21">
        <f>J21</f>
        <v>0</v>
      </c>
      <c r="AK21">
        <f>L21</f>
        <v>0</v>
      </c>
      <c r="AM21">
        <f t="shared" si="46"/>
        <v>0</v>
      </c>
      <c r="AO21">
        <f t="shared" si="47"/>
        <v>0</v>
      </c>
      <c r="AQ21">
        <f t="shared" si="48"/>
        <v>0</v>
      </c>
      <c r="AS21">
        <f t="shared" si="49"/>
        <v>0</v>
      </c>
      <c r="AU21">
        <f t="shared" si="50"/>
        <v>0</v>
      </c>
      <c r="AW21">
        <f t="shared" si="51"/>
        <v>0</v>
      </c>
      <c r="AY21">
        <f t="shared" si="52"/>
        <v>0</v>
      </c>
      <c r="BA21">
        <f t="shared" si="53"/>
        <v>0</v>
      </c>
    </row>
    <row r="22" spans="1:68" ht="24.75" customHeight="1" x14ac:dyDescent="0.25">
      <c r="A22" s="4">
        <f>Y15+1</f>
        <v>16</v>
      </c>
      <c r="B22" s="14" t="s">
        <v>6</v>
      </c>
      <c r="C22" s="15"/>
      <c r="D22" s="16"/>
      <c r="E22" s="4">
        <f>A22+1</f>
        <v>17</v>
      </c>
      <c r="F22" s="14" t="s">
        <v>0</v>
      </c>
      <c r="G22" s="15"/>
      <c r="H22" s="16"/>
      <c r="I22" s="4">
        <f>E22+1</f>
        <v>18</v>
      </c>
      <c r="J22" s="14" t="s">
        <v>1</v>
      </c>
      <c r="K22" s="15"/>
      <c r="L22" s="16"/>
      <c r="M22" s="4">
        <f>I22+1</f>
        <v>19</v>
      </c>
      <c r="N22" s="14" t="s">
        <v>2</v>
      </c>
      <c r="O22" s="15"/>
      <c r="P22" s="16"/>
      <c r="Q22" s="4">
        <f>M22+1</f>
        <v>20</v>
      </c>
      <c r="R22" s="14" t="s">
        <v>3</v>
      </c>
      <c r="S22" s="15"/>
      <c r="T22" s="16"/>
      <c r="U22" s="4">
        <f>Q22+1</f>
        <v>21</v>
      </c>
      <c r="V22" s="14" t="s">
        <v>4</v>
      </c>
      <c r="W22" s="15"/>
      <c r="X22" s="16"/>
      <c r="Y22" s="4">
        <f>U22+1</f>
        <v>22</v>
      </c>
      <c r="Z22" s="14" t="s">
        <v>5</v>
      </c>
      <c r="AA22" s="15"/>
      <c r="AB22" s="16"/>
      <c r="BB22" s="7" t="s">
        <v>27</v>
      </c>
      <c r="BC22" s="7" t="s">
        <v>24</v>
      </c>
      <c r="BD22" s="7" t="s">
        <v>23</v>
      </c>
      <c r="BE22" s="7" t="s">
        <v>21</v>
      </c>
      <c r="BF22" s="7" t="s">
        <v>22</v>
      </c>
      <c r="BG22" s="7" t="s">
        <v>20</v>
      </c>
      <c r="BH22" s="7" t="s">
        <v>19</v>
      </c>
      <c r="BI22" s="7" t="s">
        <v>10</v>
      </c>
      <c r="BK22" s="7" t="s">
        <v>27</v>
      </c>
      <c r="BL22" s="7" t="str">
        <f>BL15</f>
        <v>Minor Giants</v>
      </c>
      <c r="BM22" s="7" t="str">
        <f t="shared" ref="BM22:BO22" si="70">BM15</f>
        <v>Minor Mets</v>
      </c>
      <c r="BN22" s="7" t="str">
        <f t="shared" si="70"/>
        <v>Minor Reds</v>
      </c>
      <c r="BO22" s="7" t="str">
        <f t="shared" si="70"/>
        <v>Minor White Sox</v>
      </c>
      <c r="BP22" s="7" t="s">
        <v>10</v>
      </c>
    </row>
    <row r="23" spans="1:68" ht="24.75" customHeight="1" x14ac:dyDescent="0.25">
      <c r="A23" s="5"/>
      <c r="B23" s="10"/>
      <c r="C23" s="8"/>
      <c r="D23" s="11"/>
      <c r="E23" s="5"/>
      <c r="F23" s="76" t="s">
        <v>29</v>
      </c>
      <c r="G23" s="77"/>
      <c r="H23" s="78"/>
      <c r="I23" s="5"/>
      <c r="J23" s="76" t="s">
        <v>29</v>
      </c>
      <c r="K23" s="77"/>
      <c r="L23" s="78"/>
      <c r="M23" s="5"/>
      <c r="N23" s="10"/>
      <c r="O23" s="8"/>
      <c r="P23" s="11"/>
      <c r="Q23" s="5"/>
      <c r="R23" s="10"/>
      <c r="S23" s="8"/>
      <c r="T23" s="11"/>
      <c r="U23" s="5"/>
      <c r="V23" s="10"/>
      <c r="W23" s="8"/>
      <c r="X23" s="11"/>
      <c r="Y23" s="5">
        <v>0.375</v>
      </c>
      <c r="Z23" s="76" t="s">
        <v>25</v>
      </c>
      <c r="AA23" s="77"/>
      <c r="AB23" s="78"/>
      <c r="AE23" t="str">
        <f>F23</f>
        <v>EASTER / PASSOVER BREAK</v>
      </c>
      <c r="AG23">
        <f>H23</f>
        <v>0</v>
      </c>
      <c r="AI23" t="str">
        <f>J23</f>
        <v>EASTER / PASSOVER BREAK</v>
      </c>
      <c r="AK23">
        <f>L23</f>
        <v>0</v>
      </c>
      <c r="AM23">
        <f t="shared" ref="AM23:AM28" si="71">N23</f>
        <v>0</v>
      </c>
      <c r="AO23">
        <f t="shared" ref="AO23:AO28" si="72">P23</f>
        <v>0</v>
      </c>
      <c r="AQ23">
        <f t="shared" ref="AQ23:AQ28" si="73">R23</f>
        <v>0</v>
      </c>
      <c r="AS23">
        <f t="shared" ref="AS23:AS28" si="74">T23</f>
        <v>0</v>
      </c>
      <c r="AU23">
        <f t="shared" ref="AU23:AU28" si="75">V23</f>
        <v>0</v>
      </c>
      <c r="AW23">
        <f t="shared" ref="AW23:AW28" si="76">X23</f>
        <v>0</v>
      </c>
      <c r="AY23" t="str">
        <f t="shared" ref="AY23:AY28" si="77">Z23</f>
        <v>PARADE</v>
      </c>
      <c r="BA23">
        <f t="shared" ref="BA23:BA28" si="78">AB23</f>
        <v>0</v>
      </c>
      <c r="BB23" s="7" t="s">
        <v>7</v>
      </c>
      <c r="BC23" s="7">
        <f>COUNTIF($AE23:$BA28,BC22)</f>
        <v>1</v>
      </c>
      <c r="BD23" s="7">
        <f t="shared" ref="BD23" si="79">COUNTIF($AE23:$BA28,BD22)</f>
        <v>1</v>
      </c>
      <c r="BE23" s="7">
        <f t="shared" ref="BE23" si="80">COUNTIF($AE23:$BA28,BE22)</f>
        <v>1</v>
      </c>
      <c r="BF23" s="7">
        <f t="shared" ref="BF23" si="81">COUNTIF($AE23:$BA28,BF22)</f>
        <v>2</v>
      </c>
      <c r="BG23" s="7">
        <f t="shared" ref="BG23" si="82">COUNTIF($AE23:$BA28,BG22)</f>
        <v>1</v>
      </c>
      <c r="BH23" s="7">
        <f t="shared" ref="BH23" si="83">COUNTIF($AE23:$BA28,BH22)</f>
        <v>2</v>
      </c>
      <c r="BI23" s="7">
        <f>SUM(BC23:BH23)/2</f>
        <v>4</v>
      </c>
      <c r="BK23" s="7" t="s">
        <v>7</v>
      </c>
      <c r="BL23" s="7">
        <f>COUNTIF($AE23:$BA28,BL22)+COUNTIF('Spartan Field'!$AE23:$BA28,BL22)</f>
        <v>2</v>
      </c>
      <c r="BM23" s="7">
        <f>COUNTIF($AE23:$BA28,BM22)+COUNTIF('Spartan Field'!$AE23:$BA28,BM22)</f>
        <v>2</v>
      </c>
      <c r="BN23" s="7">
        <f>COUNTIF($AE23:$BA28,BN22)+COUNTIF('Spartan Field'!$AE23:$BA28,BN22)</f>
        <v>2</v>
      </c>
      <c r="BO23" s="7">
        <f>COUNTIF($AE23:$BA28,BO22)+COUNTIF('Spartan Field'!$AE23:$BA28,BO22)</f>
        <v>2</v>
      </c>
      <c r="BP23" s="7">
        <f>SUM(BL23:BO23)/2</f>
        <v>4</v>
      </c>
    </row>
    <row r="24" spans="1:68" ht="24.75" customHeight="1" x14ac:dyDescent="0.25">
      <c r="A24" s="5"/>
      <c r="B24" s="10"/>
      <c r="C24" s="8"/>
      <c r="D24" s="11"/>
      <c r="E24" s="5"/>
      <c r="F24" s="79"/>
      <c r="G24" s="80"/>
      <c r="H24" s="81"/>
      <c r="I24" s="5"/>
      <c r="J24" s="79"/>
      <c r="K24" s="80"/>
      <c r="L24" s="81"/>
      <c r="M24" s="5"/>
      <c r="N24" s="10"/>
      <c r="O24" s="8"/>
      <c r="P24" s="11"/>
      <c r="Q24" s="5"/>
      <c r="R24" s="10"/>
      <c r="S24" s="8"/>
      <c r="T24" s="11"/>
      <c r="U24" s="5"/>
      <c r="V24" s="10"/>
      <c r="W24" s="8"/>
      <c r="X24" s="11"/>
      <c r="Y24" s="5">
        <v>0.45833333333333331</v>
      </c>
      <c r="Z24" s="94"/>
      <c r="AA24" s="95"/>
      <c r="AB24" s="96"/>
      <c r="AE24">
        <f>F24</f>
        <v>0</v>
      </c>
      <c r="AG24">
        <f>H24</f>
        <v>0</v>
      </c>
      <c r="AI24">
        <f>J24</f>
        <v>0</v>
      </c>
      <c r="AK24">
        <f>L24</f>
        <v>0</v>
      </c>
      <c r="AM24">
        <f t="shared" si="71"/>
        <v>0</v>
      </c>
      <c r="AO24">
        <f t="shared" si="72"/>
        <v>0</v>
      </c>
      <c r="AQ24">
        <f t="shared" si="73"/>
        <v>0</v>
      </c>
      <c r="AS24">
        <f t="shared" si="74"/>
        <v>0</v>
      </c>
      <c r="AU24">
        <f t="shared" si="75"/>
        <v>0</v>
      </c>
      <c r="AW24">
        <f t="shared" si="76"/>
        <v>0</v>
      </c>
      <c r="AY24">
        <f t="shared" si="77"/>
        <v>0</v>
      </c>
      <c r="BA24">
        <f t="shared" si="78"/>
        <v>0</v>
      </c>
      <c r="BB24" s="7" t="s">
        <v>8</v>
      </c>
      <c r="BC24" s="7"/>
      <c r="BD24" s="7"/>
      <c r="BE24" s="7"/>
      <c r="BF24" s="7"/>
      <c r="BG24" s="7"/>
      <c r="BH24" s="7"/>
      <c r="BI24" s="7"/>
      <c r="BK24" s="7" t="s">
        <v>8</v>
      </c>
      <c r="BL24" s="7"/>
      <c r="BM24" s="7"/>
      <c r="BN24" s="7"/>
      <c r="BO24" s="7"/>
      <c r="BP24" s="7"/>
    </row>
    <row r="25" spans="1:68" ht="24.75" customHeight="1" x14ac:dyDescent="0.25">
      <c r="A25" s="3"/>
      <c r="B25" s="10"/>
      <c r="C25" s="8"/>
      <c r="D25" s="11"/>
      <c r="E25" s="3"/>
      <c r="F25" s="79"/>
      <c r="G25" s="80"/>
      <c r="H25" s="81"/>
      <c r="I25" s="3"/>
      <c r="J25" s="79"/>
      <c r="K25" s="80"/>
      <c r="L25" s="81"/>
      <c r="M25" s="3"/>
      <c r="N25" s="10"/>
      <c r="O25" s="8"/>
      <c r="P25" s="11"/>
      <c r="Q25" s="3"/>
      <c r="R25" s="10"/>
      <c r="S25" s="8"/>
      <c r="T25" s="11"/>
      <c r="U25" s="3"/>
      <c r="V25" s="10"/>
      <c r="W25" s="8"/>
      <c r="X25" s="11"/>
      <c r="Y25" s="5">
        <v>4.1666666666666664E-2</v>
      </c>
      <c r="Z25" s="10" t="s">
        <v>33</v>
      </c>
      <c r="AA25" s="8" t="s">
        <v>18</v>
      </c>
      <c r="AB25" s="11" t="s">
        <v>31</v>
      </c>
      <c r="AE25">
        <f>F25</f>
        <v>0</v>
      </c>
      <c r="AG25">
        <f>H25</f>
        <v>0</v>
      </c>
      <c r="AI25">
        <f>J25</f>
        <v>0</v>
      </c>
      <c r="AK25">
        <f>L25</f>
        <v>0</v>
      </c>
      <c r="AM25">
        <f t="shared" si="71"/>
        <v>0</v>
      </c>
      <c r="AO25">
        <f t="shared" si="72"/>
        <v>0</v>
      </c>
      <c r="AQ25">
        <f t="shared" si="73"/>
        <v>0</v>
      </c>
      <c r="AS25">
        <f t="shared" si="74"/>
        <v>0</v>
      </c>
      <c r="AU25">
        <f t="shared" si="75"/>
        <v>0</v>
      </c>
      <c r="AW25">
        <f t="shared" si="76"/>
        <v>0</v>
      </c>
      <c r="AY25" t="str">
        <f t="shared" si="77"/>
        <v>Minor Reds</v>
      </c>
      <c r="BA25" t="str">
        <f t="shared" si="78"/>
        <v>Minor Giants</v>
      </c>
      <c r="BB25" s="7" t="s">
        <v>9</v>
      </c>
      <c r="BC25" s="7">
        <f>COUNTIF($AG23:$AG28,BC22)+COUNTIF($AK23:$AK28,BC22)+COUNTIF($AO23:$AO28,BC22)+COUNTIF($AS23:$AS28,BC22)+COUNTIF($AW23:$AW28,BC22)+COUNTIF($BA23:$BA28,BC22)</f>
        <v>1</v>
      </c>
      <c r="BD25" s="7">
        <f t="shared" ref="BD25:BH25" si="84">COUNTIF($AG23:$AG28,BD22)+COUNTIF($AK23:$AK28,BD22)+COUNTIF($AO23:$AO28,BD22)+COUNTIF($AS23:$AS28,BD22)+COUNTIF($AW23:$AW28,BD22)+COUNTIF($BA23:$BA28,BD22)</f>
        <v>1</v>
      </c>
      <c r="BE25" s="7">
        <f t="shared" si="84"/>
        <v>0</v>
      </c>
      <c r="BF25" s="7">
        <f t="shared" si="84"/>
        <v>1</v>
      </c>
      <c r="BG25" s="7">
        <f t="shared" si="84"/>
        <v>0</v>
      </c>
      <c r="BH25" s="7">
        <f t="shared" si="84"/>
        <v>1</v>
      </c>
      <c r="BI25" s="7">
        <f>SUM(BC25:BH25)</f>
        <v>4</v>
      </c>
      <c r="BK25" s="7" t="s">
        <v>9</v>
      </c>
      <c r="BL25" s="7">
        <f>(COUNTIF($AG23:$AG28,BL22)+COUNTIF($AK23:$AK28,BL22)+COUNTIF($AO23:$AO28,BL22)+COUNTIF($AS23:$AS28,BL22)+COUNTIF($AW23:$AW28,BL22)+COUNTIF($BA23:$BA28,BL22))+(COUNTIF('Spartan Field'!$AG23:$AG28,BL22)+COUNTIF('Spartan Field'!$AK23:$AK28,BL22)+COUNTIF('Spartan Field'!$AO23:$AO28,BL22)+COUNTIF('Spartan Field'!$AS23:$AS28,BL22)+COUNTIF('Spartan Field'!$AW23:$AW28,BL22)+COUNTIF('Spartan Field'!$BA23:$BA28,BL22))</f>
        <v>1</v>
      </c>
      <c r="BM25" s="7">
        <f>(COUNTIF($AG23:$AG28,BM22)+COUNTIF($AK23:$AK28,BM22)+COUNTIF($AO23:$AO28,BM22)+COUNTIF($AS23:$AS28,BM22)+COUNTIF($AW23:$AW28,BM22)+COUNTIF($BA23:$BA28,BM22))+(COUNTIF('Spartan Field'!$AG23:$AG28,BM22)+COUNTIF('Spartan Field'!$AK23:$AK28,BM22)+COUNTIF('Spartan Field'!$AO23:$AO28,BM22)+COUNTIF('Spartan Field'!$AS23:$AS28,BM22)+COUNTIF('Spartan Field'!$AW23:$AW28,BM22)+COUNTIF('Spartan Field'!$BA23:$BA28,BM22))</f>
        <v>1</v>
      </c>
      <c r="BN25" s="7">
        <f>(COUNTIF($AG23:$AG28,BN22)+COUNTIF($AK23:$AK28,BN22)+COUNTIF($AO23:$AO28,BN22)+COUNTIF($AS23:$AS28,BN22)+COUNTIF($AW23:$AW28,BN22)+COUNTIF($BA23:$BA28,BN22))+(COUNTIF('Spartan Field'!$AG23:$AG28,BN22)+COUNTIF('Spartan Field'!$AK23:$AK28,BN22)+COUNTIF('Spartan Field'!$AO23:$AO28,BN22)+COUNTIF('Spartan Field'!$AS23:$AS28,BN22)+COUNTIF('Spartan Field'!$AW23:$AW28,BN22)+COUNTIF('Spartan Field'!$BA23:$BA28,BN22))</f>
        <v>1</v>
      </c>
      <c r="BO25" s="7">
        <f>(COUNTIF($AG23:$AG28,BO22)+COUNTIF($AK23:$AK28,BO22)+COUNTIF($AO23:$AO28,BO22)+COUNTIF($AS23:$AS28,BO22)+COUNTIF($AW23:$AW28,BO22)+COUNTIF($BA23:$BA28,BO22))+(COUNTIF('Spartan Field'!$AG23:$AG28,BO22)+COUNTIF('Spartan Field'!$AK23:$AK28,BO22)+COUNTIF('Spartan Field'!$AO23:$AO28,BO22)+COUNTIF('Spartan Field'!$AS23:$AS28,BO22)+COUNTIF('Spartan Field'!$AW23:$AW28,BO22)+COUNTIF('Spartan Field'!$BA23:$BA28,BO22))</f>
        <v>1</v>
      </c>
      <c r="BP25" s="7">
        <f>SUM(BL25:BO25)</f>
        <v>4</v>
      </c>
    </row>
    <row r="26" spans="1:68" ht="24.75" customHeight="1" x14ac:dyDescent="0.25">
      <c r="A26" s="5"/>
      <c r="B26" s="10"/>
      <c r="C26" s="8"/>
      <c r="D26" s="11"/>
      <c r="E26" s="5"/>
      <c r="F26" s="79"/>
      <c r="G26" s="80"/>
      <c r="H26" s="81"/>
      <c r="I26" s="5"/>
      <c r="J26" s="79"/>
      <c r="K26" s="80"/>
      <c r="L26" s="81"/>
      <c r="M26" s="5"/>
      <c r="N26" s="10"/>
      <c r="O26" s="8"/>
      <c r="P26" s="11"/>
      <c r="Q26" s="5"/>
      <c r="R26" s="10"/>
      <c r="S26" s="8"/>
      <c r="T26" s="11"/>
      <c r="U26" s="5"/>
      <c r="V26" s="10"/>
      <c r="W26" s="8"/>
      <c r="X26" s="11"/>
      <c r="Y26" s="5">
        <v>0.125</v>
      </c>
      <c r="Z26" s="10" t="s">
        <v>34</v>
      </c>
      <c r="AA26" s="8" t="s">
        <v>18</v>
      </c>
      <c r="AB26" s="11" t="s">
        <v>32</v>
      </c>
      <c r="AE26">
        <f>F26</f>
        <v>0</v>
      </c>
      <c r="AG26">
        <f>H26</f>
        <v>0</v>
      </c>
      <c r="AI26">
        <f>J26</f>
        <v>0</v>
      </c>
      <c r="AK26">
        <f>L26</f>
        <v>0</v>
      </c>
      <c r="AM26">
        <f t="shared" si="71"/>
        <v>0</v>
      </c>
      <c r="AO26">
        <f t="shared" si="72"/>
        <v>0</v>
      </c>
      <c r="AQ26">
        <f t="shared" si="73"/>
        <v>0</v>
      </c>
      <c r="AS26">
        <f t="shared" si="74"/>
        <v>0</v>
      </c>
      <c r="AU26">
        <f t="shared" si="75"/>
        <v>0</v>
      </c>
      <c r="AW26">
        <f t="shared" si="76"/>
        <v>0</v>
      </c>
      <c r="AY26" t="str">
        <f t="shared" si="77"/>
        <v>Minor White Sox</v>
      </c>
      <c r="BA26" t="str">
        <f t="shared" si="78"/>
        <v>Minor Mets</v>
      </c>
      <c r="BB26" s="7" t="s">
        <v>51</v>
      </c>
      <c r="BC26" s="7">
        <f>COUNTIF($AE27:$BA27,BC22)</f>
        <v>1</v>
      </c>
      <c r="BD26" s="7">
        <f t="shared" ref="BD26" si="85">COUNTIF($AE27:$BA27,BD22)</f>
        <v>0</v>
      </c>
      <c r="BE26" s="7">
        <f t="shared" ref="BE26" si="86">COUNTIF($AE27:$BA27,BE22)</f>
        <v>0</v>
      </c>
      <c r="BF26" s="7">
        <f t="shared" ref="BF26" si="87">COUNTIF($AE27:$BA27,BF22)</f>
        <v>1</v>
      </c>
      <c r="BG26" s="7">
        <f t="shared" ref="BG26" si="88">COUNTIF($AE27:$BA27,BG22)</f>
        <v>1</v>
      </c>
      <c r="BH26" s="7">
        <f t="shared" ref="BH26" si="89">COUNTIF($AE27:$BA27,BH22)</f>
        <v>1</v>
      </c>
      <c r="BI26" s="7">
        <f>SUM(BC26:BH26)</f>
        <v>4</v>
      </c>
      <c r="BK26" s="7" t="s">
        <v>51</v>
      </c>
      <c r="BL26" s="7">
        <f>COUNTIF($AE27:$BA27,BL22)+COUNTIF('Spartan Field'!$AE27:$BA27,BL22)</f>
        <v>0</v>
      </c>
      <c r="BM26" s="7">
        <f>COUNTIF($AE27:$BA27,BM22)+COUNTIF('Spartan Field'!$AE27:$BA27,BM22)</f>
        <v>1</v>
      </c>
      <c r="BN26" s="7">
        <f>COUNTIF($AE27:$BA27,BN22)+COUNTIF('Spartan Field'!$AE27:$BA27,BN22)</f>
        <v>0</v>
      </c>
      <c r="BO26" s="7">
        <f>COUNTIF($AE27:$BA27,BO22)+COUNTIF('Spartan Field'!$AE27:$BA27,BO22)</f>
        <v>1</v>
      </c>
      <c r="BP26" s="7">
        <f>SUM(BL26:BO26)</f>
        <v>2</v>
      </c>
    </row>
    <row r="27" spans="1:68" ht="24.75" customHeight="1" x14ac:dyDescent="0.25">
      <c r="A27" s="18"/>
      <c r="B27" s="19"/>
      <c r="C27" s="17"/>
      <c r="D27" s="20"/>
      <c r="E27" s="5">
        <v>0.22916666666666666</v>
      </c>
      <c r="F27" s="79"/>
      <c r="G27" s="80"/>
      <c r="H27" s="81"/>
      <c r="I27" s="5">
        <v>0.22916666666666666</v>
      </c>
      <c r="J27" s="79"/>
      <c r="K27" s="80"/>
      <c r="L27" s="81"/>
      <c r="M27" s="5">
        <v>0.22916666666666666</v>
      </c>
      <c r="N27" s="27" t="s">
        <v>32</v>
      </c>
      <c r="O27" s="28" t="s">
        <v>18</v>
      </c>
      <c r="P27" s="29" t="s">
        <v>34</v>
      </c>
      <c r="Q27" s="5">
        <v>0.22916666666666666</v>
      </c>
      <c r="R27" s="10" t="s">
        <v>22</v>
      </c>
      <c r="S27" s="8" t="s">
        <v>18</v>
      </c>
      <c r="T27" s="11" t="s">
        <v>24</v>
      </c>
      <c r="U27" s="5">
        <v>0.22916666666666666</v>
      </c>
      <c r="V27" s="10" t="s">
        <v>20</v>
      </c>
      <c r="W27" s="8" t="s">
        <v>18</v>
      </c>
      <c r="X27" s="11" t="s">
        <v>19</v>
      </c>
      <c r="Y27" s="18">
        <v>0.20833333333333334</v>
      </c>
      <c r="Z27" s="10"/>
      <c r="AA27" s="8"/>
      <c r="AB27" s="11"/>
      <c r="AE27">
        <f>F27</f>
        <v>0</v>
      </c>
      <c r="AG27">
        <f>H27</f>
        <v>0</v>
      </c>
      <c r="AI27">
        <f>J27</f>
        <v>0</v>
      </c>
      <c r="AK27">
        <f>L27</f>
        <v>0</v>
      </c>
      <c r="AM27" t="str">
        <f t="shared" si="71"/>
        <v>Minor Mets</v>
      </c>
      <c r="AO27" t="str">
        <f t="shared" si="72"/>
        <v>Minor White Sox</v>
      </c>
      <c r="AQ27" t="str">
        <f t="shared" si="73"/>
        <v>Major Pirates</v>
      </c>
      <c r="AS27" t="str">
        <f t="shared" si="74"/>
        <v>Major Yankees</v>
      </c>
      <c r="AU27" t="str">
        <f t="shared" si="75"/>
        <v>Major Dodgers</v>
      </c>
      <c r="AW27" t="str">
        <f t="shared" si="76"/>
        <v>Major Angels</v>
      </c>
      <c r="AY27">
        <f t="shared" si="77"/>
        <v>0</v>
      </c>
      <c r="BA27">
        <f t="shared" si="78"/>
        <v>0</v>
      </c>
      <c r="BB27" s="7" t="s">
        <v>52</v>
      </c>
      <c r="BC27" s="7">
        <f>COUNTIF($AE28:$BA28,BC22)</f>
        <v>0</v>
      </c>
      <c r="BD27" s="7">
        <f t="shared" ref="BD27" si="90">COUNTIF($AE28:$BA28,BD22)</f>
        <v>1</v>
      </c>
      <c r="BE27" s="7">
        <f t="shared" ref="BE27" si="91">COUNTIF($AE28:$BA28,BE22)</f>
        <v>1</v>
      </c>
      <c r="BF27" s="7">
        <f t="shared" ref="BF27" si="92">COUNTIF($AE28:$BA28,BF22)</f>
        <v>1</v>
      </c>
      <c r="BG27" s="7">
        <f t="shared" ref="BG27" si="93">COUNTIF($AE28:$BA28,BG22)</f>
        <v>0</v>
      </c>
      <c r="BH27" s="7">
        <f t="shared" ref="BH27" si="94">COUNTIF($AE28:$BA28,BH22)</f>
        <v>1</v>
      </c>
      <c r="BI27" s="7">
        <f>SUM(BC27:BH27)</f>
        <v>4</v>
      </c>
      <c r="BK27" s="7" t="s">
        <v>52</v>
      </c>
      <c r="BL27" s="7">
        <f>COUNTIF($AE28:$BA28,BL22)+COUNTIF('Spartan Field'!$AE28:$BA28,BL22)</f>
        <v>1</v>
      </c>
      <c r="BM27" s="7">
        <f>COUNTIF($AE28:$BA28,BM22)+COUNTIF('Spartan Field'!$AE28:$BA28,BM22)</f>
        <v>0</v>
      </c>
      <c r="BN27" s="7">
        <f>COUNTIF($AE28:$BA28,BN22)+COUNTIF('Spartan Field'!$AE28:$BA28,BN22)</f>
        <v>1</v>
      </c>
      <c r="BO27" s="7">
        <f>COUNTIF($AE28:$BA28,BO22)+COUNTIF('Spartan Field'!$AE28:$BA28,BO22)</f>
        <v>0</v>
      </c>
      <c r="BP27" s="7">
        <f>SUM(BL27:BO27)</f>
        <v>2</v>
      </c>
    </row>
    <row r="28" spans="1:68" ht="24.75" customHeight="1" thickBot="1" x14ac:dyDescent="0.3">
      <c r="A28" s="6"/>
      <c r="B28" s="12"/>
      <c r="C28" s="9"/>
      <c r="D28" s="13"/>
      <c r="E28" s="6">
        <v>0.3125</v>
      </c>
      <c r="F28" s="82"/>
      <c r="G28" s="83"/>
      <c r="H28" s="84"/>
      <c r="I28" s="6">
        <v>0.3125</v>
      </c>
      <c r="J28" s="82"/>
      <c r="K28" s="83"/>
      <c r="L28" s="84"/>
      <c r="M28" s="6">
        <v>0.3125</v>
      </c>
      <c r="N28" s="12" t="s">
        <v>317</v>
      </c>
      <c r="O28" s="9" t="s">
        <v>18</v>
      </c>
      <c r="P28" s="13" t="s">
        <v>318</v>
      </c>
      <c r="Q28" s="6">
        <v>0.3125</v>
      </c>
      <c r="R28" s="12" t="s">
        <v>19</v>
      </c>
      <c r="S28" s="9" t="s">
        <v>18</v>
      </c>
      <c r="T28" s="13" t="s">
        <v>23</v>
      </c>
      <c r="U28" s="6">
        <v>0.3125</v>
      </c>
      <c r="V28" s="12" t="s">
        <v>21</v>
      </c>
      <c r="W28" s="9" t="s">
        <v>18</v>
      </c>
      <c r="X28" s="13" t="s">
        <v>22</v>
      </c>
      <c r="Y28" s="6">
        <v>0.29166666666666669</v>
      </c>
      <c r="Z28" s="12"/>
      <c r="AA28" s="9"/>
      <c r="AB28" s="13"/>
      <c r="AE28">
        <f>F28</f>
        <v>0</v>
      </c>
      <c r="AG28">
        <f>H28</f>
        <v>0</v>
      </c>
      <c r="AI28">
        <f>J28</f>
        <v>0</v>
      </c>
      <c r="AK28">
        <f>L28</f>
        <v>0</v>
      </c>
      <c r="AM28" t="str">
        <f t="shared" si="71"/>
        <v>50/70 Storm</v>
      </c>
      <c r="AO28" t="str">
        <f t="shared" si="72"/>
        <v>50/70 Thunder</v>
      </c>
      <c r="AQ28" t="str">
        <f t="shared" si="73"/>
        <v>Major Angels</v>
      </c>
      <c r="AS28" t="str">
        <f t="shared" si="74"/>
        <v>Major Red Sox</v>
      </c>
      <c r="AU28" t="str">
        <f t="shared" si="75"/>
        <v>Major Mets</v>
      </c>
      <c r="AW28" t="str">
        <f t="shared" si="76"/>
        <v>Major Pirates</v>
      </c>
      <c r="AY28">
        <f t="shared" si="77"/>
        <v>0</v>
      </c>
      <c r="BA28">
        <f t="shared" si="78"/>
        <v>0</v>
      </c>
    </row>
    <row r="29" spans="1:68" ht="24.75" customHeight="1" x14ac:dyDescent="0.25">
      <c r="A29" s="4">
        <f>Y22+1</f>
        <v>23</v>
      </c>
      <c r="B29" s="14" t="s">
        <v>6</v>
      </c>
      <c r="C29" s="15"/>
      <c r="D29" s="16"/>
      <c r="E29" s="4">
        <f>A29+1</f>
        <v>24</v>
      </c>
      <c r="F29" s="14" t="s">
        <v>0</v>
      </c>
      <c r="G29" s="15"/>
      <c r="H29" s="16"/>
      <c r="I29" s="4">
        <f>E29+1</f>
        <v>25</v>
      </c>
      <c r="J29" s="14" t="s">
        <v>1</v>
      </c>
      <c r="K29" s="15"/>
      <c r="L29" s="16"/>
      <c r="M29" s="4">
        <f>I29+1</f>
        <v>26</v>
      </c>
      <c r="N29" s="14" t="s">
        <v>2</v>
      </c>
      <c r="O29" s="15"/>
      <c r="P29" s="16"/>
      <c r="Q29" s="4">
        <f>M29+1</f>
        <v>27</v>
      </c>
      <c r="R29" s="14" t="s">
        <v>3</v>
      </c>
      <c r="S29" s="15"/>
      <c r="T29" s="16"/>
      <c r="U29" s="4">
        <f>Q29+1</f>
        <v>28</v>
      </c>
      <c r="V29" s="14" t="s">
        <v>4</v>
      </c>
      <c r="W29" s="15"/>
      <c r="X29" s="16"/>
      <c r="Y29" s="4">
        <f>U29+1</f>
        <v>29</v>
      </c>
      <c r="Z29" s="14" t="s">
        <v>5</v>
      </c>
      <c r="AA29" s="15"/>
      <c r="AB29" s="16"/>
      <c r="BB29" s="7" t="s">
        <v>27</v>
      </c>
      <c r="BC29" s="7" t="s">
        <v>24</v>
      </c>
      <c r="BD29" s="7" t="s">
        <v>23</v>
      </c>
      <c r="BE29" s="7" t="s">
        <v>21</v>
      </c>
      <c r="BF29" s="7" t="s">
        <v>22</v>
      </c>
      <c r="BG29" s="7" t="s">
        <v>20</v>
      </c>
      <c r="BH29" s="7" t="s">
        <v>19</v>
      </c>
      <c r="BI29" s="7" t="s">
        <v>10</v>
      </c>
      <c r="BK29" s="7" t="s">
        <v>27</v>
      </c>
      <c r="BL29" s="7" t="str">
        <f>BL22</f>
        <v>Minor Giants</v>
      </c>
      <c r="BM29" s="7" t="str">
        <f t="shared" ref="BM29:BO29" si="95">BM22</f>
        <v>Minor Mets</v>
      </c>
      <c r="BN29" s="7" t="str">
        <f t="shared" si="95"/>
        <v>Minor Reds</v>
      </c>
      <c r="BO29" s="7" t="str">
        <f t="shared" si="95"/>
        <v>Minor White Sox</v>
      </c>
      <c r="BP29" s="7" t="s">
        <v>10</v>
      </c>
    </row>
    <row r="30" spans="1:68" ht="24.75" customHeight="1" x14ac:dyDescent="0.25">
      <c r="A30" s="5"/>
      <c r="B30" s="10"/>
      <c r="C30" s="8"/>
      <c r="D30" s="11"/>
      <c r="E30" s="5"/>
      <c r="F30" s="10"/>
      <c r="G30" s="8"/>
      <c r="H30" s="11"/>
      <c r="I30" s="5"/>
      <c r="J30" s="57" t="s">
        <v>315</v>
      </c>
      <c r="K30" s="58"/>
      <c r="L30" s="59"/>
      <c r="M30" s="5"/>
      <c r="N30" s="10"/>
      <c r="O30" s="8"/>
      <c r="P30" s="11"/>
      <c r="Q30" s="5"/>
      <c r="R30" s="10"/>
      <c r="S30" s="8"/>
      <c r="T30" s="11"/>
      <c r="U30" s="5"/>
      <c r="V30" s="10"/>
      <c r="W30" s="8"/>
      <c r="X30" s="11"/>
      <c r="Y30" s="5">
        <v>0.375</v>
      </c>
      <c r="Z30" s="19" t="s">
        <v>23</v>
      </c>
      <c r="AA30" s="8" t="s">
        <v>18</v>
      </c>
      <c r="AB30" s="20" t="s">
        <v>20</v>
      </c>
      <c r="AE30">
        <f>F30</f>
        <v>0</v>
      </c>
      <c r="AG30">
        <f>H30</f>
        <v>0</v>
      </c>
      <c r="AI30" t="str">
        <f>J30</f>
        <v>RAINOUT</v>
      </c>
      <c r="AK30">
        <f>L30</f>
        <v>0</v>
      </c>
      <c r="AM30">
        <f t="shared" ref="AM30:BA30" si="96">N30</f>
        <v>0</v>
      </c>
      <c r="AO30">
        <f t="shared" si="96"/>
        <v>0</v>
      </c>
      <c r="AQ30">
        <f t="shared" si="96"/>
        <v>0</v>
      </c>
      <c r="AS30">
        <f t="shared" si="96"/>
        <v>0</v>
      </c>
      <c r="AU30">
        <f t="shared" si="96"/>
        <v>0</v>
      </c>
      <c r="AW30">
        <f t="shared" si="96"/>
        <v>0</v>
      </c>
      <c r="AY30" t="str">
        <f t="shared" si="96"/>
        <v>Major Red Sox</v>
      </c>
      <c r="BA30" t="str">
        <f t="shared" si="96"/>
        <v>Major Dodgers</v>
      </c>
      <c r="BB30" s="7" t="s">
        <v>7</v>
      </c>
      <c r="BC30" s="7">
        <f>COUNTIF($AE30:$BA35,BC29)</f>
        <v>3</v>
      </c>
      <c r="BD30" s="7">
        <f t="shared" ref="BD30" si="97">COUNTIF($AE30:$BA35,BD29)</f>
        <v>2</v>
      </c>
      <c r="BE30" s="7">
        <f t="shared" ref="BE30" si="98">COUNTIF($AE30:$BA35,BE29)</f>
        <v>2</v>
      </c>
      <c r="BF30" s="7">
        <f t="shared" ref="BF30" si="99">COUNTIF($AE30:$BA35,BF29)</f>
        <v>2</v>
      </c>
      <c r="BG30" s="7">
        <f t="shared" ref="BG30" si="100">COUNTIF($AE30:$BA35,BG29)</f>
        <v>3</v>
      </c>
      <c r="BH30" s="7">
        <f t="shared" ref="BH30" si="101">COUNTIF($AE30:$BA35,BH29)</f>
        <v>2</v>
      </c>
      <c r="BI30" s="7">
        <f>SUM(BC30:BH30)/2</f>
        <v>7</v>
      </c>
      <c r="BK30" s="7" t="s">
        <v>7</v>
      </c>
      <c r="BL30" s="7">
        <f>COUNTIF($AE30:$BA35,BL29)+COUNTIF('Spartan Field'!$AE30:$BA35,BL29)</f>
        <v>2</v>
      </c>
      <c r="BM30" s="7">
        <f>COUNTIF($AE30:$BA35,BM29)+COUNTIF('Spartan Field'!$AE30:$BA35,BM29)</f>
        <v>1</v>
      </c>
      <c r="BN30" s="7">
        <f>COUNTIF($AE30:$BA35,BN29)+COUNTIF('Spartan Field'!$AE30:$BA35,BN29)</f>
        <v>2</v>
      </c>
      <c r="BO30" s="7">
        <f>COUNTIF($AE30:$BA35,BO29)+COUNTIF('Spartan Field'!$AE30:$BA35,BO29)</f>
        <v>3</v>
      </c>
      <c r="BP30" s="7">
        <f>SUM(BL30:BO30)/2</f>
        <v>4</v>
      </c>
    </row>
    <row r="31" spans="1:68" ht="24.75" customHeight="1" x14ac:dyDescent="0.25">
      <c r="A31" s="5"/>
      <c r="B31" s="10"/>
      <c r="C31" s="8"/>
      <c r="D31" s="11"/>
      <c r="E31" s="5"/>
      <c r="F31" s="10"/>
      <c r="G31" s="8"/>
      <c r="H31" s="11"/>
      <c r="I31" s="5"/>
      <c r="J31" s="10"/>
      <c r="K31" s="8"/>
      <c r="L31" s="11"/>
      <c r="M31" s="5"/>
      <c r="N31" s="10"/>
      <c r="O31" s="8"/>
      <c r="P31" s="11"/>
      <c r="Q31" s="5"/>
      <c r="R31" s="10"/>
      <c r="S31" s="8"/>
      <c r="T31" s="11"/>
      <c r="U31" s="5"/>
      <c r="V31" s="10"/>
      <c r="W31" s="8"/>
      <c r="X31" s="11"/>
      <c r="Y31" s="5">
        <v>0.45833333333333331</v>
      </c>
      <c r="Z31" s="10" t="s">
        <v>34</v>
      </c>
      <c r="AA31" s="8" t="s">
        <v>18</v>
      </c>
      <c r="AB31" s="11" t="s">
        <v>33</v>
      </c>
      <c r="AE31">
        <f>F31</f>
        <v>0</v>
      </c>
      <c r="AG31">
        <f>H31</f>
        <v>0</v>
      </c>
      <c r="AI31">
        <f>J31</f>
        <v>0</v>
      </c>
      <c r="AK31">
        <f>L31</f>
        <v>0</v>
      </c>
      <c r="AM31">
        <f t="shared" ref="AM31:AM35" si="102">N31</f>
        <v>0</v>
      </c>
      <c r="AO31">
        <f t="shared" ref="AO31:AO35" si="103">P31</f>
        <v>0</v>
      </c>
      <c r="AQ31">
        <f t="shared" ref="AQ31:AQ35" si="104">R31</f>
        <v>0</v>
      </c>
      <c r="AS31">
        <f t="shared" ref="AS31:AS35" si="105">T31</f>
        <v>0</v>
      </c>
      <c r="AU31">
        <f t="shared" ref="AU31:AU35" si="106">V31</f>
        <v>0</v>
      </c>
      <c r="AW31">
        <f t="shared" ref="AW31:AW35" si="107">X31</f>
        <v>0</v>
      </c>
      <c r="AY31" t="str">
        <f t="shared" ref="AY31:AY35" si="108">Z31</f>
        <v>Minor White Sox</v>
      </c>
      <c r="BA31" t="str">
        <f t="shared" ref="BA31:BA35" si="109">AB31</f>
        <v>Minor Reds</v>
      </c>
      <c r="BB31" s="7" t="s">
        <v>8</v>
      </c>
      <c r="BC31" s="7">
        <v>1</v>
      </c>
      <c r="BD31" s="7"/>
      <c r="BE31" s="7">
        <v>1</v>
      </c>
      <c r="BF31" s="7">
        <v>1</v>
      </c>
      <c r="BG31" s="7"/>
      <c r="BH31" s="7">
        <v>1</v>
      </c>
      <c r="BI31" s="7"/>
      <c r="BK31" s="7" t="s">
        <v>8</v>
      </c>
      <c r="BL31" s="7"/>
      <c r="BM31" s="7"/>
      <c r="BN31" s="7"/>
      <c r="BO31" s="7"/>
      <c r="BP31" s="7"/>
    </row>
    <row r="32" spans="1:68" ht="24.75" customHeight="1" x14ac:dyDescent="0.25">
      <c r="A32" s="3"/>
      <c r="B32" s="10"/>
      <c r="C32" s="8"/>
      <c r="D32" s="11"/>
      <c r="E32" s="3"/>
      <c r="F32" s="10"/>
      <c r="G32" s="8"/>
      <c r="H32" s="11"/>
      <c r="I32" s="3"/>
      <c r="J32" s="10"/>
      <c r="K32" s="8"/>
      <c r="L32" s="11"/>
      <c r="M32" s="3"/>
      <c r="N32" s="10"/>
      <c r="O32" s="8"/>
      <c r="P32" s="11"/>
      <c r="Q32" s="3"/>
      <c r="R32" s="10"/>
      <c r="S32" s="8"/>
      <c r="T32" s="11"/>
      <c r="U32" s="3"/>
      <c r="V32" s="10"/>
      <c r="W32" s="8"/>
      <c r="X32" s="11"/>
      <c r="Y32" s="5">
        <v>4.1666666666666664E-2</v>
      </c>
      <c r="Z32" s="51"/>
      <c r="AA32" s="8"/>
      <c r="AB32" s="11"/>
      <c r="AE32">
        <f>F32</f>
        <v>0</v>
      </c>
      <c r="AG32">
        <f>H32</f>
        <v>0</v>
      </c>
      <c r="AI32">
        <f>J32</f>
        <v>0</v>
      </c>
      <c r="AK32">
        <f>L32</f>
        <v>0</v>
      </c>
      <c r="AM32">
        <f t="shared" si="102"/>
        <v>0</v>
      </c>
      <c r="AO32">
        <f t="shared" si="103"/>
        <v>0</v>
      </c>
      <c r="AQ32">
        <f t="shared" si="104"/>
        <v>0</v>
      </c>
      <c r="AS32">
        <f t="shared" si="105"/>
        <v>0</v>
      </c>
      <c r="AU32">
        <f t="shared" si="106"/>
        <v>0</v>
      </c>
      <c r="AW32">
        <f t="shared" si="107"/>
        <v>0</v>
      </c>
      <c r="AY32">
        <f t="shared" si="108"/>
        <v>0</v>
      </c>
      <c r="BA32">
        <f t="shared" si="109"/>
        <v>0</v>
      </c>
      <c r="BB32" s="7" t="s">
        <v>9</v>
      </c>
      <c r="BC32" s="7">
        <f>COUNTIF($AG30:$AG35,BC29)+COUNTIF($AK30:$AK35,BC29)+COUNTIF($AO30:$AO35,BC29)+COUNTIF($AS30:$AS35,BC29)+COUNTIF($AW30:$AW35,BC29)+COUNTIF($BA30:$BA35,BC29)</f>
        <v>1</v>
      </c>
      <c r="BD32" s="7">
        <f t="shared" ref="BD32:BH32" si="110">COUNTIF($AG30:$AG35,BD29)+COUNTIF($AK30:$AK35,BD29)+COUNTIF($AO30:$AO35,BD29)+COUNTIF($AS30:$AS35,BD29)+COUNTIF($AW30:$AW35,BD29)+COUNTIF($BA30:$BA35,BD29)</f>
        <v>1</v>
      </c>
      <c r="BE32" s="7">
        <f t="shared" si="110"/>
        <v>1</v>
      </c>
      <c r="BF32" s="7">
        <f t="shared" si="110"/>
        <v>1</v>
      </c>
      <c r="BG32" s="7">
        <f t="shared" si="110"/>
        <v>1</v>
      </c>
      <c r="BH32" s="7">
        <f t="shared" si="110"/>
        <v>2</v>
      </c>
      <c r="BI32" s="7">
        <f>SUM(BC32:BH32)</f>
        <v>7</v>
      </c>
      <c r="BK32" s="7" t="s">
        <v>9</v>
      </c>
      <c r="BL32" s="7">
        <f>(COUNTIF($AG30:$AG35,BL29)+COUNTIF($AK30:$AK35,BL29)+COUNTIF($AO30:$AO35,BL29)+COUNTIF($AS30:$AS35,BL29)+COUNTIF($AW30:$AW35,BL29)+COUNTIF($BA30:$BA35,BL29))+(COUNTIF('Spartan Field'!$AG30:$AG35,BL29)+COUNTIF('Spartan Field'!$AK30:$AK35,BL29)+COUNTIF('Spartan Field'!$AO30:$AO35,BL29)+COUNTIF('Spartan Field'!$AS30:$AS35,BL29)+COUNTIF('Spartan Field'!$AW30:$AW35,BL29)+COUNTIF('Spartan Field'!$BA30:$BA35,BL29))</f>
        <v>1</v>
      </c>
      <c r="BM32" s="7">
        <f>(COUNTIF($AG30:$AG35,BM29)+COUNTIF($AK30:$AK35,BM29)+COUNTIF($AO30:$AO35,BM29)+COUNTIF($AS30:$AS35,BM29)+COUNTIF($AW30:$AW35,BM29)+COUNTIF($BA30:$BA35,BM29))+(COUNTIF('Spartan Field'!$AG30:$AG35,BM29)+COUNTIF('Spartan Field'!$AK30:$AK35,BM29)+COUNTIF('Spartan Field'!$AO30:$AO35,BM29)+COUNTIF('Spartan Field'!$AS30:$AS35,BM29)+COUNTIF('Spartan Field'!$AW30:$AW35,BM29)+COUNTIF('Spartan Field'!$BA30:$BA35,BM29))</f>
        <v>1</v>
      </c>
      <c r="BN32" s="7">
        <f>(COUNTIF($AG30:$AG35,BN29)+COUNTIF($AK30:$AK35,BN29)+COUNTIF($AO30:$AO35,BN29)+COUNTIF($AS30:$AS35,BN29)+COUNTIF($AW30:$AW35,BN29)+COUNTIF($BA30:$BA35,BN29))+(COUNTIF('Spartan Field'!$AG30:$AG35,BN29)+COUNTIF('Spartan Field'!$AK30:$AK35,BN29)+COUNTIF('Spartan Field'!$AO30:$AO35,BN29)+COUNTIF('Spartan Field'!$AS30:$AS35,BN29)+COUNTIF('Spartan Field'!$AW30:$AW35,BN29)+COUNTIF('Spartan Field'!$BA30:$BA35,BN29))</f>
        <v>1</v>
      </c>
      <c r="BO32" s="7">
        <f>(COUNTIF($AG30:$AG35,BO29)+COUNTIF($AK30:$AK35,BO29)+COUNTIF($AO30:$AO35,BO29)+COUNTIF($AS30:$AS35,BO29)+COUNTIF($AW30:$AW35,BO29)+COUNTIF($BA30:$BA35,BO29))+(COUNTIF('Spartan Field'!$AG30:$AG35,BO29)+COUNTIF('Spartan Field'!$AK30:$AK35,BO29)+COUNTIF('Spartan Field'!$AO30:$AO35,BO29)+COUNTIF('Spartan Field'!$AS30:$AS35,BO29)+COUNTIF('Spartan Field'!$AW30:$AW35,BO29)+COUNTIF('Spartan Field'!$BA30:$BA35,BO29))</f>
        <v>1</v>
      </c>
      <c r="BP32" s="7">
        <f>SUM(BL32:BO32)</f>
        <v>4</v>
      </c>
    </row>
    <row r="33" spans="1:68" ht="24.75" customHeight="1" x14ac:dyDescent="0.25">
      <c r="A33" s="5"/>
      <c r="B33" s="10"/>
      <c r="C33" s="8"/>
      <c r="D33" s="11"/>
      <c r="E33" s="5"/>
      <c r="F33" s="10"/>
      <c r="G33" s="8"/>
      <c r="H33" s="11"/>
      <c r="I33" s="5"/>
      <c r="J33" s="10"/>
      <c r="K33" s="8"/>
      <c r="L33" s="11"/>
      <c r="M33" s="5"/>
      <c r="N33" s="10"/>
      <c r="O33" s="8"/>
      <c r="P33" s="11"/>
      <c r="Q33" s="5"/>
      <c r="R33" s="10"/>
      <c r="S33" s="8"/>
      <c r="T33" s="11"/>
      <c r="U33" s="5"/>
      <c r="V33" s="10"/>
      <c r="W33" s="8"/>
      <c r="X33" s="11"/>
      <c r="Y33" s="5">
        <v>0.125</v>
      </c>
      <c r="Z33" s="10" t="s">
        <v>21</v>
      </c>
      <c r="AA33" s="8" t="s">
        <v>18</v>
      </c>
      <c r="AB33" s="11" t="s">
        <v>22</v>
      </c>
      <c r="AE33">
        <f>F33</f>
        <v>0</v>
      </c>
      <c r="AG33">
        <f>H33</f>
        <v>0</v>
      </c>
      <c r="AI33">
        <f>J33</f>
        <v>0</v>
      </c>
      <c r="AK33">
        <f>L33</f>
        <v>0</v>
      </c>
      <c r="AM33">
        <f t="shared" si="102"/>
        <v>0</v>
      </c>
      <c r="AO33">
        <f t="shared" si="103"/>
        <v>0</v>
      </c>
      <c r="AQ33">
        <f t="shared" si="104"/>
        <v>0</v>
      </c>
      <c r="AS33">
        <f t="shared" si="105"/>
        <v>0</v>
      </c>
      <c r="AU33">
        <f t="shared" si="106"/>
        <v>0</v>
      </c>
      <c r="AW33">
        <f t="shared" si="107"/>
        <v>0</v>
      </c>
      <c r="AY33" t="str">
        <f t="shared" si="108"/>
        <v>Major Mets</v>
      </c>
      <c r="BA33" t="str">
        <f t="shared" si="109"/>
        <v>Major Pirates</v>
      </c>
      <c r="BB33" s="7" t="s">
        <v>51</v>
      </c>
      <c r="BC33" s="7">
        <f>COUNTIF($AE34:$BA34,BC29)</f>
        <v>2</v>
      </c>
      <c r="BD33" s="7">
        <f t="shared" ref="BD33" si="111">COUNTIF($AE34:$BA34,BD29)</f>
        <v>1</v>
      </c>
      <c r="BE33" s="7">
        <f t="shared" ref="BE33" si="112">COUNTIF($AE34:$BA34,BE29)</f>
        <v>1</v>
      </c>
      <c r="BF33" s="7">
        <f t="shared" ref="BF33" si="113">COUNTIF($AE34:$BA34,BF29)</f>
        <v>0</v>
      </c>
      <c r="BG33" s="7">
        <f t="shared" ref="BG33" si="114">COUNTIF($AE34:$BA34,BG29)</f>
        <v>0</v>
      </c>
      <c r="BH33" s="7">
        <f t="shared" ref="BH33" si="115">COUNTIF($AE34:$BA34,BH29)</f>
        <v>0</v>
      </c>
      <c r="BI33" s="7">
        <f>SUM(BC33:BH33)</f>
        <v>4</v>
      </c>
      <c r="BK33" s="7" t="s">
        <v>51</v>
      </c>
      <c r="BL33" s="7">
        <f>COUNTIF($AE34:$BA34,BL29)+COUNTIF('Spartan Field'!$AE34:$BA34,BL29)</f>
        <v>1</v>
      </c>
      <c r="BM33" s="7">
        <f>COUNTIF($AE34:$BA34,BM29)+COUNTIF('Spartan Field'!$AE34:$BA34,BM29)</f>
        <v>0</v>
      </c>
      <c r="BN33" s="7">
        <f>COUNTIF($AE34:$BA34,BN29)+COUNTIF('Spartan Field'!$AE34:$BA34,BN29)</f>
        <v>0</v>
      </c>
      <c r="BO33" s="7">
        <f>COUNTIF($AE34:$BA34,BO29)+COUNTIF('Spartan Field'!$AE34:$BA34,BO29)</f>
        <v>1</v>
      </c>
      <c r="BP33" s="7">
        <f>SUM(BL33:BO33)</f>
        <v>2</v>
      </c>
    </row>
    <row r="34" spans="1:68" ht="24.75" customHeight="1" x14ac:dyDescent="0.25">
      <c r="A34" s="18"/>
      <c r="B34" s="19"/>
      <c r="C34" s="17"/>
      <c r="D34" s="20"/>
      <c r="E34" s="5">
        <v>0.22916666666666666</v>
      </c>
      <c r="F34" s="10" t="s">
        <v>34</v>
      </c>
      <c r="G34" s="8" t="s">
        <v>18</v>
      </c>
      <c r="H34" s="11" t="s">
        <v>31</v>
      </c>
      <c r="I34" s="5">
        <v>0.22916666666666666</v>
      </c>
      <c r="J34" s="10"/>
      <c r="K34" s="8"/>
      <c r="L34" s="11"/>
      <c r="M34" s="5">
        <v>0.22916666666666666</v>
      </c>
      <c r="N34" s="10" t="s">
        <v>319</v>
      </c>
      <c r="O34" s="8" t="s">
        <v>18</v>
      </c>
      <c r="P34" s="11" t="s">
        <v>318</v>
      </c>
      <c r="Q34" s="5">
        <v>0.22916666666666666</v>
      </c>
      <c r="R34" s="10" t="s">
        <v>24</v>
      </c>
      <c r="S34" s="8" t="s">
        <v>18</v>
      </c>
      <c r="T34" s="11" t="s">
        <v>23</v>
      </c>
      <c r="U34" s="5">
        <v>0.22916666666666666</v>
      </c>
      <c r="V34" s="10" t="s">
        <v>24</v>
      </c>
      <c r="W34" s="8" t="s">
        <v>18</v>
      </c>
      <c r="X34" s="11" t="s">
        <v>21</v>
      </c>
      <c r="Y34" s="18">
        <v>0.20833333333333334</v>
      </c>
      <c r="Z34" s="19"/>
      <c r="AA34" s="8"/>
      <c r="AB34" s="20"/>
      <c r="AE34" t="str">
        <f>F34</f>
        <v>Minor White Sox</v>
      </c>
      <c r="AG34" t="str">
        <f>H34</f>
        <v>Minor Giants</v>
      </c>
      <c r="AI34">
        <f>J34</f>
        <v>0</v>
      </c>
      <c r="AK34">
        <f>L34</f>
        <v>0</v>
      </c>
      <c r="AM34" t="str">
        <f t="shared" si="102"/>
        <v>50/70 Asbury</v>
      </c>
      <c r="AO34" t="str">
        <f t="shared" si="103"/>
        <v>50/70 Thunder</v>
      </c>
      <c r="AQ34" t="str">
        <f t="shared" si="104"/>
        <v>Major Yankees</v>
      </c>
      <c r="AS34" t="str">
        <f t="shared" si="105"/>
        <v>Major Red Sox</v>
      </c>
      <c r="AU34" t="str">
        <f t="shared" si="106"/>
        <v>Major Yankees</v>
      </c>
      <c r="AW34" t="str">
        <f t="shared" si="107"/>
        <v>Major Mets</v>
      </c>
      <c r="AY34">
        <f t="shared" si="108"/>
        <v>0</v>
      </c>
      <c r="BA34">
        <f t="shared" si="109"/>
        <v>0</v>
      </c>
      <c r="BB34" s="7" t="s">
        <v>52</v>
      </c>
      <c r="BC34" s="7">
        <f>COUNTIF($AE35:$BA35,BC29)</f>
        <v>1</v>
      </c>
      <c r="BD34" s="7">
        <f t="shared" ref="BD34" si="116">COUNTIF($AE35:$BA35,BD29)</f>
        <v>0</v>
      </c>
      <c r="BE34" s="7">
        <f t="shared" ref="BE34" si="117">COUNTIF($AE35:$BA35,BE29)</f>
        <v>0</v>
      </c>
      <c r="BF34" s="7">
        <f t="shared" ref="BF34" si="118">COUNTIF($AE35:$BA35,BF29)</f>
        <v>1</v>
      </c>
      <c r="BG34" s="7">
        <f t="shared" ref="BG34" si="119">COUNTIF($AE35:$BA35,BG29)</f>
        <v>2</v>
      </c>
      <c r="BH34" s="7">
        <f t="shared" ref="BH34" si="120">COUNTIF($AE35:$BA35,BH29)</f>
        <v>2</v>
      </c>
      <c r="BI34" s="7">
        <f>SUM(BC34:BH34)</f>
        <v>6</v>
      </c>
      <c r="BK34" s="7" t="s">
        <v>52</v>
      </c>
      <c r="BL34" s="7">
        <f>COUNTIF($AE35:$BA35,BL29)+COUNTIF('Spartan Field'!$AE35:$BA35,BL29)</f>
        <v>1</v>
      </c>
      <c r="BM34" s="7">
        <f>COUNTIF($AE35:$BA35,BM29)+COUNTIF('Spartan Field'!$AE35:$BA35,BM29)</f>
        <v>1</v>
      </c>
      <c r="BN34" s="7">
        <f>COUNTIF($AE35:$BA35,BN29)+COUNTIF('Spartan Field'!$AE35:$BA35,BN29)</f>
        <v>1</v>
      </c>
      <c r="BO34" s="7">
        <f>COUNTIF($AE35:$BA35,BO29)+COUNTIF('Spartan Field'!$AE35:$BA35,BO29)</f>
        <v>1</v>
      </c>
      <c r="BP34" s="7">
        <f>SUM(BL34:BO34)</f>
        <v>4</v>
      </c>
    </row>
    <row r="35" spans="1:68" ht="24.75" customHeight="1" thickBot="1" x14ac:dyDescent="0.3">
      <c r="A35" s="6"/>
      <c r="B35" s="12"/>
      <c r="C35" s="9"/>
      <c r="D35" s="13"/>
      <c r="E35" s="6">
        <v>0.3125</v>
      </c>
      <c r="F35" s="12" t="s">
        <v>20</v>
      </c>
      <c r="G35" s="9" t="s">
        <v>18</v>
      </c>
      <c r="H35" s="13" t="s">
        <v>24</v>
      </c>
      <c r="I35" s="6">
        <v>0.3125</v>
      </c>
      <c r="J35" s="12"/>
      <c r="K35" s="9"/>
      <c r="L35" s="13"/>
      <c r="M35" s="6">
        <v>0.3125</v>
      </c>
      <c r="N35" s="12" t="s">
        <v>318</v>
      </c>
      <c r="O35" s="9" t="s">
        <v>18</v>
      </c>
      <c r="P35" s="13" t="s">
        <v>317</v>
      </c>
      <c r="Q35" s="6">
        <v>0.3125</v>
      </c>
      <c r="R35" s="12" t="s">
        <v>20</v>
      </c>
      <c r="S35" s="9" t="s">
        <v>18</v>
      </c>
      <c r="T35" s="13" t="s">
        <v>19</v>
      </c>
      <c r="U35" s="6">
        <v>0.3125</v>
      </c>
      <c r="V35" s="12" t="s">
        <v>22</v>
      </c>
      <c r="W35" s="9" t="s">
        <v>18</v>
      </c>
      <c r="X35" s="13" t="s">
        <v>19</v>
      </c>
      <c r="Y35" s="6">
        <v>0.29166666666666669</v>
      </c>
      <c r="Z35" s="12"/>
      <c r="AA35" s="9"/>
      <c r="AB35" s="13"/>
      <c r="AE35" t="str">
        <f>F35</f>
        <v>Major Dodgers</v>
      </c>
      <c r="AG35" t="str">
        <f>H35</f>
        <v>Major Yankees</v>
      </c>
      <c r="AI35">
        <f>J35</f>
        <v>0</v>
      </c>
      <c r="AK35">
        <f>L35</f>
        <v>0</v>
      </c>
      <c r="AM35" t="str">
        <f t="shared" si="102"/>
        <v>50/70 Thunder</v>
      </c>
      <c r="AO35" t="str">
        <f t="shared" si="103"/>
        <v>50/70 Storm</v>
      </c>
      <c r="AQ35" t="str">
        <f t="shared" si="104"/>
        <v>Major Dodgers</v>
      </c>
      <c r="AS35" t="str">
        <f t="shared" si="105"/>
        <v>Major Angels</v>
      </c>
      <c r="AU35" t="str">
        <f t="shared" si="106"/>
        <v>Major Pirates</v>
      </c>
      <c r="AW35" t="str">
        <f t="shared" si="107"/>
        <v>Major Angels</v>
      </c>
      <c r="AY35">
        <f t="shared" si="108"/>
        <v>0</v>
      </c>
      <c r="BA35">
        <f t="shared" si="109"/>
        <v>0</v>
      </c>
    </row>
    <row r="36" spans="1:68" ht="24.75" customHeight="1" x14ac:dyDescent="0.25">
      <c r="A36" s="4">
        <f>Y29+1</f>
        <v>30</v>
      </c>
      <c r="B36" s="14" t="s">
        <v>6</v>
      </c>
      <c r="C36" s="15"/>
      <c r="D36" s="16"/>
      <c r="F36" s="1"/>
      <c r="G36" s="1"/>
      <c r="H36" s="1"/>
      <c r="I36" s="1"/>
      <c r="J36" s="1"/>
      <c r="K36" s="1"/>
      <c r="L36" s="1"/>
    </row>
    <row r="37" spans="1:68" ht="24.75" customHeight="1" x14ac:dyDescent="0.25">
      <c r="A37" s="5"/>
      <c r="B37" s="10"/>
      <c r="C37" s="8"/>
      <c r="D37" s="11"/>
    </row>
    <row r="38" spans="1:68" ht="24.75" customHeight="1" x14ac:dyDescent="0.25">
      <c r="A38" s="5"/>
      <c r="B38" s="10"/>
      <c r="C38" s="8"/>
      <c r="D38" s="11"/>
    </row>
    <row r="39" spans="1:68" ht="24.75" customHeight="1" x14ac:dyDescent="0.25">
      <c r="A39" s="3"/>
      <c r="B39" s="10"/>
      <c r="C39" s="8"/>
      <c r="D39" s="11"/>
    </row>
    <row r="40" spans="1:68" ht="24.75" customHeight="1" x14ac:dyDescent="0.25">
      <c r="A40" s="5"/>
      <c r="B40" s="10"/>
      <c r="C40" s="8"/>
      <c r="D40" s="11"/>
    </row>
    <row r="41" spans="1:68" ht="24.75" customHeight="1" x14ac:dyDescent="0.25">
      <c r="A41" s="18"/>
      <c r="B41" s="19"/>
      <c r="C41" s="17"/>
      <c r="D41" s="20"/>
    </row>
    <row r="42" spans="1:68" ht="24.75" customHeight="1" thickBot="1" x14ac:dyDescent="0.3">
      <c r="A42" s="6"/>
      <c r="B42" s="12"/>
      <c r="C42" s="9"/>
      <c r="D42" s="13"/>
    </row>
    <row r="43" spans="1:68" s="2" customFormat="1" ht="24.75" customHeight="1" x14ac:dyDescent="0.25">
      <c r="A43" s="85" t="s">
        <v>13</v>
      </c>
      <c r="B43" s="86"/>
      <c r="C43" s="86"/>
      <c r="D43" s="87"/>
      <c r="E43" s="4">
        <v>1</v>
      </c>
      <c r="F43" s="14" t="s">
        <v>0</v>
      </c>
      <c r="G43" s="15"/>
      <c r="H43" s="16"/>
      <c r="I43" s="4">
        <f>E43+1</f>
        <v>2</v>
      </c>
      <c r="J43" s="14" t="s">
        <v>1</v>
      </c>
      <c r="K43" s="15"/>
      <c r="L43" s="16"/>
      <c r="M43" s="4">
        <f>I43+1</f>
        <v>3</v>
      </c>
      <c r="N43" s="14" t="s">
        <v>2</v>
      </c>
      <c r="O43" s="15"/>
      <c r="P43" s="16"/>
      <c r="Q43" s="4">
        <f>M43+1</f>
        <v>4</v>
      </c>
      <c r="R43" s="14" t="s">
        <v>3</v>
      </c>
      <c r="S43" s="15"/>
      <c r="T43" s="16"/>
      <c r="U43" s="4">
        <f>Q43+1</f>
        <v>5</v>
      </c>
      <c r="V43" s="14" t="s">
        <v>4</v>
      </c>
      <c r="W43" s="15"/>
      <c r="X43" s="16"/>
      <c r="Y43" s="4">
        <f>U43+1</f>
        <v>6</v>
      </c>
      <c r="Z43" s="14" t="s">
        <v>5</v>
      </c>
      <c r="AA43" s="15"/>
      <c r="AB43" s="16"/>
      <c r="BB43" s="7" t="s">
        <v>27</v>
      </c>
      <c r="BC43" s="7" t="s">
        <v>24</v>
      </c>
      <c r="BD43" s="7" t="s">
        <v>23</v>
      </c>
      <c r="BE43" s="7" t="s">
        <v>21</v>
      </c>
      <c r="BF43" s="7" t="s">
        <v>22</v>
      </c>
      <c r="BG43" s="7" t="s">
        <v>20</v>
      </c>
      <c r="BH43" s="7" t="s">
        <v>19</v>
      </c>
      <c r="BI43" s="7" t="s">
        <v>10</v>
      </c>
      <c r="BK43" s="7" t="s">
        <v>27</v>
      </c>
      <c r="BL43" s="7" t="str">
        <f>BL29</f>
        <v>Minor Giants</v>
      </c>
      <c r="BM43" s="7" t="str">
        <f>BM29</f>
        <v>Minor Mets</v>
      </c>
      <c r="BN43" s="7" t="str">
        <f>BN29</f>
        <v>Minor Reds</v>
      </c>
      <c r="BO43" s="7" t="str">
        <f>BO29</f>
        <v>Minor White Sox</v>
      </c>
      <c r="BP43" s="7" t="s">
        <v>10</v>
      </c>
    </row>
    <row r="44" spans="1:68" ht="24.75" customHeight="1" x14ac:dyDescent="0.25">
      <c r="A44" s="88"/>
      <c r="B44" s="89"/>
      <c r="C44" s="89"/>
      <c r="D44" s="90"/>
      <c r="E44" s="5"/>
      <c r="F44" s="10"/>
      <c r="G44" s="8"/>
      <c r="H44" s="11"/>
      <c r="I44" s="5"/>
      <c r="J44" s="10"/>
      <c r="K44" s="8"/>
      <c r="L44" s="11"/>
      <c r="M44" s="5"/>
      <c r="N44" s="10"/>
      <c r="O44" s="8"/>
      <c r="P44" s="11"/>
      <c r="Q44" s="5"/>
      <c r="R44" s="10"/>
      <c r="S44" s="8"/>
      <c r="T44" s="11"/>
      <c r="U44" s="5"/>
      <c r="V44" s="57" t="s">
        <v>315</v>
      </c>
      <c r="W44" s="58"/>
      <c r="X44" s="59"/>
      <c r="Y44" s="5">
        <v>0.375</v>
      </c>
      <c r="Z44" s="10"/>
      <c r="AA44" s="8"/>
      <c r="AB44" s="11"/>
      <c r="AE44">
        <f>F44</f>
        <v>0</v>
      </c>
      <c r="AG44">
        <f>H44</f>
        <v>0</v>
      </c>
      <c r="AI44">
        <f>J44</f>
        <v>0</v>
      </c>
      <c r="AK44">
        <f>L44</f>
        <v>0</v>
      </c>
      <c r="AM44">
        <f t="shared" ref="AM44:AM49" si="121">N44</f>
        <v>0</v>
      </c>
      <c r="AO44">
        <f t="shared" ref="AO44:AO49" si="122">P44</f>
        <v>0</v>
      </c>
      <c r="AQ44">
        <f t="shared" ref="AQ44:AQ49" si="123">R44</f>
        <v>0</v>
      </c>
      <c r="AS44">
        <f t="shared" ref="AS44:AS49" si="124">T44</f>
        <v>0</v>
      </c>
      <c r="AU44" t="str">
        <f t="shared" ref="AU44:AU49" si="125">V44</f>
        <v>RAINOUT</v>
      </c>
      <c r="AW44">
        <f t="shared" ref="AW44:AW49" si="126">X44</f>
        <v>0</v>
      </c>
      <c r="AY44">
        <f t="shared" ref="AY44:AY49" si="127">Z44</f>
        <v>0</v>
      </c>
      <c r="BA44">
        <f t="shared" ref="BA44:BA49" si="128">AB44</f>
        <v>0</v>
      </c>
      <c r="BB44" s="7" t="s">
        <v>7</v>
      </c>
      <c r="BC44" s="7">
        <f>COUNTIF($AE44:$BA49,BC43)</f>
        <v>2</v>
      </c>
      <c r="BD44" s="7">
        <f t="shared" ref="BD44" si="129">COUNTIF($AE44:$BA49,BD43)</f>
        <v>2</v>
      </c>
      <c r="BE44" s="7">
        <f t="shared" ref="BE44" si="130">COUNTIF($AE44:$BA49,BE43)</f>
        <v>2</v>
      </c>
      <c r="BF44" s="7">
        <f t="shared" ref="BF44" si="131">COUNTIF($AE44:$BA49,BF43)</f>
        <v>1</v>
      </c>
      <c r="BG44" s="7">
        <f t="shared" ref="BG44" si="132">COUNTIF($AE44:$BA49,BG43)</f>
        <v>1</v>
      </c>
      <c r="BH44" s="7">
        <f t="shared" ref="BH44" si="133">COUNTIF($AE44:$BA49,BH43)</f>
        <v>0</v>
      </c>
      <c r="BI44" s="7">
        <f>SUM(BC44:BH44)/2</f>
        <v>4</v>
      </c>
      <c r="BK44" s="7" t="s">
        <v>7</v>
      </c>
      <c r="BL44" s="7">
        <f>COUNTIF($AE44:$BA49,BL43)+COUNTIF('Spartan Field'!$AE44:$BA49,BL43)</f>
        <v>3</v>
      </c>
      <c r="BM44" s="7">
        <f>COUNTIF($AE44:$BA49,BM43)+COUNTIF('Spartan Field'!$AE44:$BA49,BM43)</f>
        <v>3</v>
      </c>
      <c r="BN44" s="7">
        <f>COUNTIF($AE44:$BA49,BN43)+COUNTIF('Spartan Field'!$AE44:$BA49,BN43)</f>
        <v>1</v>
      </c>
      <c r="BO44" s="7">
        <f>COUNTIF($AE44:$BA49,BO43)+COUNTIF('Spartan Field'!$AE44:$BA49,BO43)</f>
        <v>1</v>
      </c>
      <c r="BP44" s="7">
        <f>SUM(BL44:BO44)/2</f>
        <v>4</v>
      </c>
    </row>
    <row r="45" spans="1:68" ht="24.75" customHeight="1" x14ac:dyDescent="0.25">
      <c r="A45" s="88"/>
      <c r="B45" s="89"/>
      <c r="C45" s="89"/>
      <c r="D45" s="90"/>
      <c r="E45" s="5"/>
      <c r="F45" s="10"/>
      <c r="G45" s="8"/>
      <c r="H45" s="11"/>
      <c r="I45" s="5"/>
      <c r="J45" s="10"/>
      <c r="K45" s="8"/>
      <c r="L45" s="11"/>
      <c r="M45" s="5"/>
      <c r="N45" s="10"/>
      <c r="O45" s="8"/>
      <c r="P45" s="11"/>
      <c r="Q45" s="5"/>
      <c r="R45" s="10"/>
      <c r="S45" s="8"/>
      <c r="T45" s="11"/>
      <c r="U45" s="5"/>
      <c r="V45" s="10"/>
      <c r="W45" s="8"/>
      <c r="X45" s="11"/>
      <c r="Y45" s="5">
        <v>0.45833333333333331</v>
      </c>
      <c r="Z45" s="10" t="s">
        <v>32</v>
      </c>
      <c r="AA45" s="8" t="s">
        <v>18</v>
      </c>
      <c r="AB45" s="11" t="s">
        <v>33</v>
      </c>
      <c r="AE45">
        <f>F45</f>
        <v>0</v>
      </c>
      <c r="AG45">
        <f>H45</f>
        <v>0</v>
      </c>
      <c r="AI45">
        <f>J45</f>
        <v>0</v>
      </c>
      <c r="AK45">
        <f>L45</f>
        <v>0</v>
      </c>
      <c r="AM45">
        <f t="shared" si="121"/>
        <v>0</v>
      </c>
      <c r="AO45">
        <f t="shared" si="122"/>
        <v>0</v>
      </c>
      <c r="AQ45">
        <f t="shared" si="123"/>
        <v>0</v>
      </c>
      <c r="AS45">
        <f t="shared" si="124"/>
        <v>0</v>
      </c>
      <c r="AU45">
        <f t="shared" si="125"/>
        <v>0</v>
      </c>
      <c r="AW45">
        <f t="shared" si="126"/>
        <v>0</v>
      </c>
      <c r="AY45" t="str">
        <f t="shared" si="127"/>
        <v>Minor Mets</v>
      </c>
      <c r="BA45" t="str">
        <f t="shared" si="128"/>
        <v>Minor Reds</v>
      </c>
      <c r="BB45" s="7" t="s">
        <v>8</v>
      </c>
      <c r="BC45" s="7">
        <v>1</v>
      </c>
      <c r="BD45" s="7"/>
      <c r="BE45" s="7"/>
      <c r="BF45" s="7"/>
      <c r="BG45" s="7"/>
      <c r="BH45" s="7"/>
      <c r="BI45" s="7"/>
      <c r="BK45" s="7" t="s">
        <v>8</v>
      </c>
      <c r="BL45" s="7"/>
      <c r="BM45" s="7"/>
      <c r="BN45" s="7"/>
      <c r="BO45" s="7"/>
      <c r="BP45" s="7"/>
    </row>
    <row r="46" spans="1:68" ht="24.75" customHeight="1" x14ac:dyDescent="0.25">
      <c r="A46" s="88"/>
      <c r="B46" s="89"/>
      <c r="C46" s="89"/>
      <c r="D46" s="90"/>
      <c r="E46" s="3"/>
      <c r="F46" s="10"/>
      <c r="G46" s="8"/>
      <c r="H46" s="11"/>
      <c r="I46" s="3"/>
      <c r="J46" s="10"/>
      <c r="K46" s="8"/>
      <c r="L46" s="11"/>
      <c r="M46" s="3"/>
      <c r="N46" s="10"/>
      <c r="O46" s="8"/>
      <c r="P46" s="11"/>
      <c r="Q46" s="3"/>
      <c r="R46" s="10"/>
      <c r="S46" s="8"/>
      <c r="T46" s="11"/>
      <c r="U46" s="3"/>
      <c r="V46" s="10"/>
      <c r="W46" s="8"/>
      <c r="X46" s="11"/>
      <c r="Y46" s="5">
        <v>4.1666666666666664E-2</v>
      </c>
      <c r="Z46" s="10" t="s">
        <v>34</v>
      </c>
      <c r="AA46" s="8" t="s">
        <v>18</v>
      </c>
      <c r="AB46" s="11" t="s">
        <v>31</v>
      </c>
      <c r="AE46">
        <f>F46</f>
        <v>0</v>
      </c>
      <c r="AG46">
        <f>H46</f>
        <v>0</v>
      </c>
      <c r="AI46">
        <f>J46</f>
        <v>0</v>
      </c>
      <c r="AK46">
        <f>L46</f>
        <v>0</v>
      </c>
      <c r="AM46">
        <f t="shared" si="121"/>
        <v>0</v>
      </c>
      <c r="AO46">
        <f t="shared" si="122"/>
        <v>0</v>
      </c>
      <c r="AQ46">
        <f t="shared" si="123"/>
        <v>0</v>
      </c>
      <c r="AS46">
        <f t="shared" si="124"/>
        <v>0</v>
      </c>
      <c r="AU46">
        <f t="shared" si="125"/>
        <v>0</v>
      </c>
      <c r="AW46">
        <f t="shared" si="126"/>
        <v>0</v>
      </c>
      <c r="AY46" t="str">
        <f t="shared" si="127"/>
        <v>Minor White Sox</v>
      </c>
      <c r="BA46" t="str">
        <f t="shared" si="128"/>
        <v>Minor Giants</v>
      </c>
      <c r="BB46" s="7" t="s">
        <v>9</v>
      </c>
      <c r="BC46" s="7">
        <f>COUNTIF($AG44:$AG49,BC43)+COUNTIF($AK44:$AK49,BC43)+COUNTIF($AO44:$AO49,BC43)+COUNTIF($AS44:$AS49,BC43)+COUNTIF($AW44:$AW49,BC43)+COUNTIF($BA44:$BA49,BC43)</f>
        <v>0</v>
      </c>
      <c r="BD46" s="7">
        <f t="shared" ref="BD46:BH46" si="134">COUNTIF($AG44:$AG49,BD43)+COUNTIF($AK44:$AK49,BD43)+COUNTIF($AO44:$AO49,BD43)+COUNTIF($AS44:$AS49,BD43)+COUNTIF($AW44:$AW49,BD43)+COUNTIF($BA44:$BA49,BD43)</f>
        <v>1</v>
      </c>
      <c r="BE46" s="7">
        <f t="shared" si="134"/>
        <v>2</v>
      </c>
      <c r="BF46" s="7">
        <f t="shared" si="134"/>
        <v>1</v>
      </c>
      <c r="BG46" s="7">
        <f t="shared" si="134"/>
        <v>0</v>
      </c>
      <c r="BH46" s="7">
        <f t="shared" si="134"/>
        <v>0</v>
      </c>
      <c r="BI46" s="7">
        <f>SUM(BC46:BH46)</f>
        <v>4</v>
      </c>
      <c r="BK46" s="7" t="s">
        <v>9</v>
      </c>
      <c r="BL46" s="7">
        <f>(COUNTIF($AG44:$AG49,BL43)+COUNTIF($AK44:$AK49,BL43)+COUNTIF($AO44:$AO49,BL43)+COUNTIF($AS44:$AS49,BL43)+COUNTIF($AW44:$AW49,BL43)+COUNTIF($BA44:$BA49,BL43))+(COUNTIF('Spartan Field'!$AG44:$AG49,BL43)+COUNTIF('Spartan Field'!$AK44:$AK49,BL43)+COUNTIF('Spartan Field'!$AO44:$AO49,BL43)+COUNTIF('Spartan Field'!$AS44:$AS49,BL43)+COUNTIF('Spartan Field'!$AW44:$AW49,BL43)+COUNTIF('Spartan Field'!$BA44:$BA49,BL43))</f>
        <v>2</v>
      </c>
      <c r="BM46" s="7">
        <f>(COUNTIF($AG44:$AG49,BM43)+COUNTIF($AK44:$AK49,BM43)+COUNTIF($AO44:$AO49,BM43)+COUNTIF($AS44:$AS49,BM43)+COUNTIF($AW44:$AW49,BM43)+COUNTIF($BA44:$BA49,BM43))+(COUNTIF('Spartan Field'!$AG44:$AG49,BM43)+COUNTIF('Spartan Field'!$AK44:$AK49,BM43)+COUNTIF('Spartan Field'!$AO44:$AO49,BM43)+COUNTIF('Spartan Field'!$AS44:$AS49,BM43)+COUNTIF('Spartan Field'!$AW44:$AW49,BM43)+COUNTIF('Spartan Field'!$BA44:$BA49,BM43))</f>
        <v>1</v>
      </c>
      <c r="BN46" s="7">
        <f>(COUNTIF($AG44:$AG49,BN43)+COUNTIF($AK44:$AK49,BN43)+COUNTIF($AO44:$AO49,BN43)+COUNTIF($AS44:$AS49,BN43)+COUNTIF($AW44:$AW49,BN43)+COUNTIF($BA44:$BA49,BN43))+(COUNTIF('Spartan Field'!$AG44:$AG49,BN43)+COUNTIF('Spartan Field'!$AK44:$AK49,BN43)+COUNTIF('Spartan Field'!$AO44:$AO49,BN43)+COUNTIF('Spartan Field'!$AS44:$AS49,BN43)+COUNTIF('Spartan Field'!$AW44:$AW49,BN43)+COUNTIF('Spartan Field'!$BA44:$BA49,BN43))</f>
        <v>1</v>
      </c>
      <c r="BO46" s="7">
        <f>(COUNTIF($AG44:$AG49,BO43)+COUNTIF($AK44:$AK49,BO43)+COUNTIF($AO44:$AO49,BO43)+COUNTIF($AS44:$AS49,BO43)+COUNTIF($AW44:$AW49,BO43)+COUNTIF($BA44:$BA49,BO43))+(COUNTIF('Spartan Field'!$AG44:$AG49,BO43)+COUNTIF('Spartan Field'!$AK44:$AK49,BO43)+COUNTIF('Spartan Field'!$AO44:$AO49,BO43)+COUNTIF('Spartan Field'!$AS44:$AS49,BO43)+COUNTIF('Spartan Field'!$AW44:$AW49,BO43)+COUNTIF('Spartan Field'!$BA44:$BA49,BO43))</f>
        <v>0</v>
      </c>
      <c r="BP46" s="7">
        <f>SUM(BL46:BO46)</f>
        <v>4</v>
      </c>
    </row>
    <row r="47" spans="1:68" ht="24.75" customHeight="1" x14ac:dyDescent="0.25">
      <c r="A47" s="88"/>
      <c r="B47" s="89"/>
      <c r="C47" s="89"/>
      <c r="D47" s="90"/>
      <c r="E47" s="5"/>
      <c r="F47" s="10"/>
      <c r="G47" s="8"/>
      <c r="H47" s="11"/>
      <c r="I47" s="5"/>
      <c r="J47" s="10"/>
      <c r="K47" s="8"/>
      <c r="L47" s="11"/>
      <c r="M47" s="5"/>
      <c r="N47" s="10"/>
      <c r="O47" s="8"/>
      <c r="P47" s="11"/>
      <c r="Q47" s="5"/>
      <c r="R47" s="10"/>
      <c r="S47" s="8"/>
      <c r="T47" s="11"/>
      <c r="U47" s="5"/>
      <c r="V47" s="10"/>
      <c r="W47" s="8"/>
      <c r="X47" s="11"/>
      <c r="Y47" s="5">
        <v>0.125</v>
      </c>
      <c r="Z47" s="10"/>
      <c r="AA47" s="8"/>
      <c r="AB47" s="11"/>
      <c r="AE47">
        <f>F47</f>
        <v>0</v>
      </c>
      <c r="AG47">
        <f>H47</f>
        <v>0</v>
      </c>
      <c r="AI47">
        <f>J47</f>
        <v>0</v>
      </c>
      <c r="AK47">
        <f>L47</f>
        <v>0</v>
      </c>
      <c r="AM47">
        <f t="shared" si="121"/>
        <v>0</v>
      </c>
      <c r="AO47">
        <f t="shared" si="122"/>
        <v>0</v>
      </c>
      <c r="AQ47">
        <f t="shared" si="123"/>
        <v>0</v>
      </c>
      <c r="AS47">
        <f t="shared" si="124"/>
        <v>0</v>
      </c>
      <c r="AU47">
        <f t="shared" si="125"/>
        <v>0</v>
      </c>
      <c r="AW47">
        <f t="shared" si="126"/>
        <v>0</v>
      </c>
      <c r="AY47">
        <f t="shared" si="127"/>
        <v>0</v>
      </c>
      <c r="BA47">
        <f t="shared" si="128"/>
        <v>0</v>
      </c>
      <c r="BB47" s="7" t="s">
        <v>51</v>
      </c>
      <c r="BC47" s="7">
        <f>COUNTIF($AE48:$BA48,BC43)</f>
        <v>1</v>
      </c>
      <c r="BD47" s="7">
        <f t="shared" ref="BD47" si="135">COUNTIF($AE48:$BA48,BD43)</f>
        <v>1</v>
      </c>
      <c r="BE47" s="7">
        <f t="shared" ref="BE47" si="136">COUNTIF($AE48:$BA48,BE43)</f>
        <v>2</v>
      </c>
      <c r="BF47" s="7">
        <f t="shared" ref="BF47" si="137">COUNTIF($AE48:$BA48,BF43)</f>
        <v>0</v>
      </c>
      <c r="BG47" s="7">
        <f t="shared" ref="BG47" si="138">COUNTIF($AE48:$BA48,BG43)</f>
        <v>0</v>
      </c>
      <c r="BH47" s="7">
        <f t="shared" ref="BH47" si="139">COUNTIF($AE48:$BA48,BH43)</f>
        <v>0</v>
      </c>
      <c r="BI47" s="7">
        <f>SUM(BC47:BH47)</f>
        <v>4</v>
      </c>
      <c r="BK47" s="7" t="s">
        <v>51</v>
      </c>
      <c r="BL47" s="7">
        <f>COUNTIF($AE48:$BA48,BL43)+COUNTIF('Spartan Field'!$AE48:$BA48,BL43)</f>
        <v>0</v>
      </c>
      <c r="BM47" s="7">
        <f>COUNTIF($AE48:$BA48,BM43)+COUNTIF('Spartan Field'!$AE48:$BA48,BM43)</f>
        <v>0</v>
      </c>
      <c r="BN47" s="7">
        <f>COUNTIF($AE48:$BA48,BN43)+COUNTIF('Spartan Field'!$AE48:$BA48,BN43)</f>
        <v>0</v>
      </c>
      <c r="BO47" s="7">
        <f>COUNTIF($AE48:$BA48,BO43)+COUNTIF('Spartan Field'!$AE48:$BA48,BO43)</f>
        <v>0</v>
      </c>
      <c r="BP47" s="7">
        <f>SUM(BL47:BO47)</f>
        <v>0</v>
      </c>
    </row>
    <row r="48" spans="1:68" ht="24.75" customHeight="1" x14ac:dyDescent="0.25">
      <c r="A48" s="88"/>
      <c r="B48" s="89"/>
      <c r="C48" s="89"/>
      <c r="D48" s="90"/>
      <c r="E48" s="5">
        <v>0.22916666666666666</v>
      </c>
      <c r="F48" s="10" t="s">
        <v>24</v>
      </c>
      <c r="G48" s="8" t="s">
        <v>18</v>
      </c>
      <c r="H48" s="11" t="s">
        <v>21</v>
      </c>
      <c r="I48" s="5">
        <v>0.22916666666666666</v>
      </c>
      <c r="J48" s="10" t="s">
        <v>23</v>
      </c>
      <c r="K48" s="8" t="s">
        <v>18</v>
      </c>
      <c r="L48" s="11" t="s">
        <v>21</v>
      </c>
      <c r="M48" s="5">
        <v>0.22916666666666666</v>
      </c>
      <c r="N48" s="10" t="s">
        <v>317</v>
      </c>
      <c r="O48" s="8" t="s">
        <v>18</v>
      </c>
      <c r="P48" s="11" t="s">
        <v>318</v>
      </c>
      <c r="Q48" s="5">
        <v>0.22916666666666666</v>
      </c>
      <c r="R48" s="10"/>
      <c r="S48" s="8"/>
      <c r="T48" s="11"/>
      <c r="U48" s="5">
        <v>0.22916666666666666</v>
      </c>
      <c r="V48" s="10"/>
      <c r="W48" s="8"/>
      <c r="X48" s="11"/>
      <c r="Y48" s="18">
        <v>0.20833333333333334</v>
      </c>
      <c r="Z48" s="19"/>
      <c r="AA48" s="8"/>
      <c r="AB48" s="20"/>
      <c r="AE48" t="str">
        <f>F48</f>
        <v>Major Yankees</v>
      </c>
      <c r="AG48" t="str">
        <f>H48</f>
        <v>Major Mets</v>
      </c>
      <c r="AI48" t="str">
        <f>J48</f>
        <v>Major Red Sox</v>
      </c>
      <c r="AK48" t="str">
        <f>L48</f>
        <v>Major Mets</v>
      </c>
      <c r="AM48" t="str">
        <f t="shared" si="121"/>
        <v>50/70 Storm</v>
      </c>
      <c r="AO48" t="str">
        <f t="shared" si="122"/>
        <v>50/70 Thunder</v>
      </c>
      <c r="AQ48">
        <f t="shared" si="123"/>
        <v>0</v>
      </c>
      <c r="AS48">
        <f t="shared" si="124"/>
        <v>0</v>
      </c>
      <c r="AU48">
        <f t="shared" si="125"/>
        <v>0</v>
      </c>
      <c r="AW48">
        <f t="shared" si="126"/>
        <v>0</v>
      </c>
      <c r="AY48">
        <f t="shared" si="127"/>
        <v>0</v>
      </c>
      <c r="BA48">
        <f t="shared" si="128"/>
        <v>0</v>
      </c>
      <c r="BB48" s="7" t="s">
        <v>52</v>
      </c>
      <c r="BC48" s="7">
        <f>COUNTIF($AE49:$BA49,BC43)</f>
        <v>1</v>
      </c>
      <c r="BD48" s="7">
        <f t="shared" ref="BD48" si="140">COUNTIF($AE49:$BA49,BD43)</f>
        <v>1</v>
      </c>
      <c r="BE48" s="7">
        <f t="shared" ref="BE48" si="141">COUNTIF($AE49:$BA49,BE43)</f>
        <v>0</v>
      </c>
      <c r="BF48" s="7">
        <f t="shared" ref="BF48" si="142">COUNTIF($AE49:$BA49,BF43)</f>
        <v>1</v>
      </c>
      <c r="BG48" s="7">
        <f t="shared" ref="BG48" si="143">COUNTIF($AE49:$BA49,BG43)</f>
        <v>1</v>
      </c>
      <c r="BH48" s="7">
        <f t="shared" ref="BH48" si="144">COUNTIF($AE49:$BA49,BH43)</f>
        <v>0</v>
      </c>
      <c r="BI48" s="7">
        <f>SUM(BC48:BH48)</f>
        <v>4</v>
      </c>
      <c r="BK48" s="7" t="s">
        <v>52</v>
      </c>
      <c r="BL48" s="7">
        <f>COUNTIF($AE49:$BA49,BL43)+COUNTIF('Spartan Field'!$AE49:$BA49,BL43)</f>
        <v>2</v>
      </c>
      <c r="BM48" s="7">
        <f>COUNTIF($AE49:$BA49,BM43)+COUNTIF('Spartan Field'!$AE49:$BA49,BM43)</f>
        <v>2</v>
      </c>
      <c r="BN48" s="7">
        <f>COUNTIF($AE49:$BA49,BN43)+COUNTIF('Spartan Field'!$AE49:$BA49,BN43)</f>
        <v>0</v>
      </c>
      <c r="BO48" s="7">
        <f>COUNTIF($AE49:$BA49,BO43)+COUNTIF('Spartan Field'!$AE49:$BA49,BO43)</f>
        <v>0</v>
      </c>
      <c r="BP48" s="7">
        <f>SUM(BL48:BO48)</f>
        <v>4</v>
      </c>
    </row>
    <row r="49" spans="1:68" ht="24.75" customHeight="1" thickBot="1" x14ac:dyDescent="0.3">
      <c r="A49" s="91"/>
      <c r="B49" s="92"/>
      <c r="C49" s="92"/>
      <c r="D49" s="93"/>
      <c r="E49" s="6">
        <v>0.3125</v>
      </c>
      <c r="F49" s="12" t="s">
        <v>20</v>
      </c>
      <c r="G49" s="9" t="s">
        <v>18</v>
      </c>
      <c r="H49" s="13" t="s">
        <v>23</v>
      </c>
      <c r="I49" s="6">
        <v>0.3125</v>
      </c>
      <c r="J49" s="10" t="s">
        <v>24</v>
      </c>
      <c r="K49" s="8" t="s">
        <v>18</v>
      </c>
      <c r="L49" s="11" t="s">
        <v>22</v>
      </c>
      <c r="M49" s="6">
        <v>0.3125</v>
      </c>
      <c r="N49" s="12" t="s">
        <v>319</v>
      </c>
      <c r="O49" s="9" t="s">
        <v>18</v>
      </c>
      <c r="P49" s="13" t="s">
        <v>317</v>
      </c>
      <c r="Q49" s="6">
        <v>0.3125</v>
      </c>
      <c r="R49" s="27" t="s">
        <v>321</v>
      </c>
      <c r="S49" s="28"/>
      <c r="T49" s="29"/>
      <c r="U49" s="6">
        <v>0.3125</v>
      </c>
      <c r="V49" s="12"/>
      <c r="W49" s="9"/>
      <c r="X49" s="13"/>
      <c r="Y49" s="6">
        <v>0.29166666666666669</v>
      </c>
      <c r="Z49" s="12"/>
      <c r="AA49" s="9"/>
      <c r="AB49" s="13"/>
      <c r="AE49" t="str">
        <f>F49</f>
        <v>Major Dodgers</v>
      </c>
      <c r="AG49" t="str">
        <f>H49</f>
        <v>Major Red Sox</v>
      </c>
      <c r="AI49" t="str">
        <f>J49</f>
        <v>Major Yankees</v>
      </c>
      <c r="AK49" t="str">
        <f>L49</f>
        <v>Major Pirates</v>
      </c>
      <c r="AM49" t="str">
        <f t="shared" si="121"/>
        <v>50/70 Asbury</v>
      </c>
      <c r="AO49" t="str">
        <f t="shared" si="122"/>
        <v>50/70 Storm</v>
      </c>
      <c r="AQ49" t="str">
        <f t="shared" si="123"/>
        <v>Travel Baseball (Andrus)</v>
      </c>
      <c r="AS49">
        <f t="shared" si="124"/>
        <v>0</v>
      </c>
      <c r="AU49">
        <f t="shared" si="125"/>
        <v>0</v>
      </c>
      <c r="AW49">
        <f t="shared" si="126"/>
        <v>0</v>
      </c>
      <c r="AY49">
        <f t="shared" si="127"/>
        <v>0</v>
      </c>
      <c r="BA49">
        <f t="shared" si="128"/>
        <v>0</v>
      </c>
    </row>
    <row r="50" spans="1:68" s="2" customFormat="1" ht="24.75" customHeight="1" x14ac:dyDescent="0.25">
      <c r="A50" s="4">
        <f>Y43+1</f>
        <v>7</v>
      </c>
      <c r="B50" s="14" t="s">
        <v>6</v>
      </c>
      <c r="C50" s="15"/>
      <c r="D50" s="16"/>
      <c r="E50" s="4">
        <f>A50+1</f>
        <v>8</v>
      </c>
      <c r="F50" s="14" t="s">
        <v>0</v>
      </c>
      <c r="G50" s="15"/>
      <c r="H50" s="16"/>
      <c r="I50" s="4">
        <f>E50+1</f>
        <v>9</v>
      </c>
      <c r="J50" s="14" t="s">
        <v>1</v>
      </c>
      <c r="K50" s="15"/>
      <c r="L50" s="16"/>
      <c r="M50" s="4">
        <f>I50+1</f>
        <v>10</v>
      </c>
      <c r="N50" s="14" t="s">
        <v>2</v>
      </c>
      <c r="O50" s="15"/>
      <c r="P50" s="16"/>
      <c r="Q50" s="4">
        <f>M50+1</f>
        <v>11</v>
      </c>
      <c r="R50" s="14" t="s">
        <v>3</v>
      </c>
      <c r="S50" s="15"/>
      <c r="T50" s="16"/>
      <c r="U50" s="4">
        <f>Q50+1</f>
        <v>12</v>
      </c>
      <c r="V50" s="14" t="s">
        <v>4</v>
      </c>
      <c r="W50" s="15"/>
      <c r="X50" s="16"/>
      <c r="Y50" s="4">
        <f>U50+1</f>
        <v>13</v>
      </c>
      <c r="Z50" s="14" t="s">
        <v>5</v>
      </c>
      <c r="AA50" s="15"/>
      <c r="AB50" s="16"/>
      <c r="BB50" s="7" t="s">
        <v>27</v>
      </c>
      <c r="BC50" s="7" t="s">
        <v>24</v>
      </c>
      <c r="BD50" s="7" t="s">
        <v>23</v>
      </c>
      <c r="BE50" s="7" t="s">
        <v>21</v>
      </c>
      <c r="BF50" s="7" t="s">
        <v>22</v>
      </c>
      <c r="BG50" s="7" t="s">
        <v>20</v>
      </c>
      <c r="BH50" s="7" t="s">
        <v>19</v>
      </c>
      <c r="BI50" s="7" t="s">
        <v>10</v>
      </c>
      <c r="BK50" s="7" t="s">
        <v>27</v>
      </c>
      <c r="BL50" s="7" t="str">
        <f>BL43</f>
        <v>Minor Giants</v>
      </c>
      <c r="BM50" s="7" t="str">
        <f t="shared" ref="BM50:BO50" si="145">BM43</f>
        <v>Minor Mets</v>
      </c>
      <c r="BN50" s="7" t="str">
        <f t="shared" si="145"/>
        <v>Minor Reds</v>
      </c>
      <c r="BO50" s="7" t="str">
        <f t="shared" si="145"/>
        <v>Minor White Sox</v>
      </c>
      <c r="BP50" s="7" t="s">
        <v>10</v>
      </c>
    </row>
    <row r="51" spans="1:68" ht="24.75" customHeight="1" x14ac:dyDescent="0.25">
      <c r="A51" s="5"/>
      <c r="B51" s="10"/>
      <c r="C51" s="8"/>
      <c r="D51" s="11"/>
      <c r="E51" s="5"/>
      <c r="F51" s="10"/>
      <c r="G51" s="8"/>
      <c r="H51" s="11"/>
      <c r="I51" s="5"/>
      <c r="J51" s="10"/>
      <c r="K51" s="8"/>
      <c r="L51" s="11"/>
      <c r="M51" s="5"/>
      <c r="N51" s="10"/>
      <c r="O51" s="8"/>
      <c r="P51" s="11"/>
      <c r="Q51" s="5"/>
      <c r="R51" s="10"/>
      <c r="S51" s="8"/>
      <c r="T51" s="11"/>
      <c r="U51" s="5"/>
      <c r="V51" s="10"/>
      <c r="W51" s="8"/>
      <c r="X51" s="11"/>
      <c r="Y51" s="5">
        <v>0.375</v>
      </c>
      <c r="Z51" s="57" t="s">
        <v>315</v>
      </c>
      <c r="AA51" s="58"/>
      <c r="AB51" s="59"/>
      <c r="AE51">
        <f>F51</f>
        <v>0</v>
      </c>
      <c r="AG51">
        <f>H51</f>
        <v>0</v>
      </c>
      <c r="AI51">
        <f>J51</f>
        <v>0</v>
      </c>
      <c r="AK51">
        <f>L51</f>
        <v>0</v>
      </c>
      <c r="AM51">
        <f t="shared" ref="AM51:AM56" si="146">N51</f>
        <v>0</v>
      </c>
      <c r="AO51">
        <f t="shared" ref="AO51:AO56" si="147">P51</f>
        <v>0</v>
      </c>
      <c r="AQ51">
        <f t="shared" ref="AQ51:AQ56" si="148">R51</f>
        <v>0</v>
      </c>
      <c r="AS51">
        <f t="shared" ref="AS51:AS56" si="149">T51</f>
        <v>0</v>
      </c>
      <c r="AU51">
        <f t="shared" ref="AU51:AU56" si="150">V51</f>
        <v>0</v>
      </c>
      <c r="AW51">
        <f t="shared" ref="AW51:AW56" si="151">X51</f>
        <v>0</v>
      </c>
      <c r="AY51" t="str">
        <f t="shared" ref="AY51:AY56" si="152">Z51</f>
        <v>RAINOUT</v>
      </c>
      <c r="BA51">
        <f t="shared" ref="BA51:BA56" si="153">AB51</f>
        <v>0</v>
      </c>
      <c r="BB51" s="7" t="s">
        <v>7</v>
      </c>
      <c r="BC51" s="7">
        <f>COUNTIF($AE51:$BA56,BC50)</f>
        <v>1</v>
      </c>
      <c r="BD51" s="7">
        <f t="shared" ref="BD51" si="154">COUNTIF($AE51:$BA56,BD50)</f>
        <v>2</v>
      </c>
      <c r="BE51" s="7">
        <f t="shared" ref="BE51" si="155">COUNTIF($AE51:$BA56,BE50)</f>
        <v>2</v>
      </c>
      <c r="BF51" s="7">
        <f t="shared" ref="BF51" si="156">COUNTIF($AE51:$BA56,BF50)</f>
        <v>2</v>
      </c>
      <c r="BG51" s="7">
        <f t="shared" ref="BG51" si="157">COUNTIF($AE51:$BA56,BG50)</f>
        <v>1</v>
      </c>
      <c r="BH51" s="7">
        <f t="shared" ref="BH51" si="158">COUNTIF($AE51:$BA56,BH50)</f>
        <v>2</v>
      </c>
      <c r="BI51" s="7">
        <f>SUM(BC51:BH51)/2</f>
        <v>5</v>
      </c>
      <c r="BK51" s="7" t="s">
        <v>7</v>
      </c>
      <c r="BL51" s="7">
        <f>COUNTIF($AE51:$BA56,BL50)+COUNTIF('Spartan Field'!$AE51:$BA56,BL50)</f>
        <v>1</v>
      </c>
      <c r="BM51" s="7">
        <f>COUNTIF($AE51:$BA56,BM50)+COUNTIF('Spartan Field'!$AE51:$BA56,BM50)</f>
        <v>1</v>
      </c>
      <c r="BN51" s="7">
        <f>COUNTIF($AE51:$BA56,BN50)+COUNTIF('Spartan Field'!$AE51:$BA56,BN50)</f>
        <v>1</v>
      </c>
      <c r="BO51" s="7">
        <f>COUNTIF($AE51:$BA56,BO50)+COUNTIF('Spartan Field'!$AE51:$BA56,BO50)</f>
        <v>1</v>
      </c>
      <c r="BP51" s="7">
        <f>SUM(BL51:BO51)/2</f>
        <v>2</v>
      </c>
    </row>
    <row r="52" spans="1:68" ht="24.75" customHeight="1" x14ac:dyDescent="0.25">
      <c r="A52" s="5"/>
      <c r="B52" s="10"/>
      <c r="C52" s="8"/>
      <c r="D52" s="11"/>
      <c r="E52" s="5"/>
      <c r="F52" s="10"/>
      <c r="G52" s="8"/>
      <c r="H52" s="11"/>
      <c r="I52" s="5"/>
      <c r="J52" s="10"/>
      <c r="K52" s="8"/>
      <c r="L52" s="11"/>
      <c r="M52" s="5"/>
      <c r="N52" s="10"/>
      <c r="O52" s="8"/>
      <c r="P52" s="11"/>
      <c r="Q52" s="5"/>
      <c r="R52" s="10"/>
      <c r="S52" s="8"/>
      <c r="T52" s="11"/>
      <c r="U52" s="5"/>
      <c r="V52" s="10"/>
      <c r="W52" s="8"/>
      <c r="X52" s="11"/>
      <c r="Y52" s="5">
        <v>0.45833333333333331</v>
      </c>
      <c r="Z52" s="60"/>
      <c r="AA52" s="61"/>
      <c r="AB52" s="62"/>
      <c r="AE52">
        <f>F52</f>
        <v>0</v>
      </c>
      <c r="AG52">
        <f>H52</f>
        <v>0</v>
      </c>
      <c r="AI52">
        <f>J52</f>
        <v>0</v>
      </c>
      <c r="AK52">
        <f>L52</f>
        <v>0</v>
      </c>
      <c r="AM52">
        <f t="shared" si="146"/>
        <v>0</v>
      </c>
      <c r="AO52">
        <f t="shared" si="147"/>
        <v>0</v>
      </c>
      <c r="AQ52">
        <f t="shared" si="148"/>
        <v>0</v>
      </c>
      <c r="AS52">
        <f t="shared" si="149"/>
        <v>0</v>
      </c>
      <c r="AU52">
        <f t="shared" si="150"/>
        <v>0</v>
      </c>
      <c r="AW52">
        <f t="shared" si="151"/>
        <v>0</v>
      </c>
      <c r="AY52">
        <f t="shared" si="152"/>
        <v>0</v>
      </c>
      <c r="BA52">
        <f t="shared" si="153"/>
        <v>0</v>
      </c>
      <c r="BB52" s="7" t="s">
        <v>8</v>
      </c>
      <c r="BC52" s="7"/>
      <c r="BD52" s="7">
        <v>1</v>
      </c>
      <c r="BE52" s="7">
        <v>1</v>
      </c>
      <c r="BF52" s="7">
        <v>1</v>
      </c>
      <c r="BG52" s="7"/>
      <c r="BH52" s="7">
        <v>1</v>
      </c>
      <c r="BI52" s="7"/>
      <c r="BK52" s="7" t="s">
        <v>8</v>
      </c>
      <c r="BL52" s="7"/>
      <c r="BM52" s="7"/>
      <c r="BN52" s="7"/>
      <c r="BO52" s="7"/>
      <c r="BP52" s="7"/>
    </row>
    <row r="53" spans="1:68" ht="24.75" customHeight="1" x14ac:dyDescent="0.25">
      <c r="A53" s="3"/>
      <c r="B53" s="10"/>
      <c r="C53" s="8"/>
      <c r="D53" s="11"/>
      <c r="E53" s="3"/>
      <c r="F53" s="10"/>
      <c r="G53" s="8"/>
      <c r="H53" s="11"/>
      <c r="I53" s="3"/>
      <c r="J53" s="19"/>
      <c r="K53" s="8"/>
      <c r="L53" s="20"/>
      <c r="M53" s="3"/>
      <c r="N53" s="10"/>
      <c r="O53" s="8"/>
      <c r="P53" s="11" t="s">
        <v>320</v>
      </c>
      <c r="Q53" s="3"/>
      <c r="R53" s="10"/>
      <c r="S53" s="8"/>
      <c r="T53" s="11"/>
      <c r="U53" s="3"/>
      <c r="V53" s="10"/>
      <c r="W53" s="8"/>
      <c r="X53" s="11"/>
      <c r="Y53" s="5">
        <v>4.1666666666666664E-2</v>
      </c>
      <c r="Z53" s="60"/>
      <c r="AA53" s="61"/>
      <c r="AB53" s="71"/>
      <c r="AE53">
        <f>F53</f>
        <v>0</v>
      </c>
      <c r="AG53">
        <f>H53</f>
        <v>0</v>
      </c>
      <c r="AI53">
        <f>J53</f>
        <v>0</v>
      </c>
      <c r="AK53">
        <f>L53</f>
        <v>0</v>
      </c>
      <c r="AM53">
        <f t="shared" si="146"/>
        <v>0</v>
      </c>
      <c r="AO53" t="str">
        <f t="shared" si="147"/>
        <v>`</v>
      </c>
      <c r="AQ53">
        <f t="shared" si="148"/>
        <v>0</v>
      </c>
      <c r="AS53">
        <f t="shared" si="149"/>
        <v>0</v>
      </c>
      <c r="AU53">
        <f t="shared" si="150"/>
        <v>0</v>
      </c>
      <c r="AW53">
        <f t="shared" si="151"/>
        <v>0</v>
      </c>
      <c r="AY53">
        <f t="shared" si="152"/>
        <v>0</v>
      </c>
      <c r="BA53">
        <f t="shared" si="153"/>
        <v>0</v>
      </c>
      <c r="BB53" s="7" t="s">
        <v>9</v>
      </c>
      <c r="BC53" s="7">
        <f>COUNTIF($AG51:$AG56,BC50)+COUNTIF($AK51:$AK56,BC50)+COUNTIF($AO51:$AO56,BC50)+COUNTIF($AS51:$AS56,BC50)+COUNTIF($AW51:$AW56,BC50)+COUNTIF($BA51:$BA56,BC50)</f>
        <v>1</v>
      </c>
      <c r="BD53" s="7">
        <f t="shared" ref="BD53:BH53" si="159">COUNTIF($AG51:$AG56,BD50)+COUNTIF($AK51:$AK56,BD50)+COUNTIF($AO51:$AO56,BD50)+COUNTIF($AS51:$AS56,BD50)+COUNTIF($AW51:$AW56,BD50)+COUNTIF($BA51:$BA56,BD50)</f>
        <v>2</v>
      </c>
      <c r="BE53" s="7">
        <f t="shared" si="159"/>
        <v>0</v>
      </c>
      <c r="BF53" s="7">
        <f t="shared" si="159"/>
        <v>2</v>
      </c>
      <c r="BG53" s="7">
        <f t="shared" si="159"/>
        <v>0</v>
      </c>
      <c r="BH53" s="7">
        <f t="shared" si="159"/>
        <v>0</v>
      </c>
      <c r="BI53" s="7">
        <f>SUM(BC53:BH53)</f>
        <v>5</v>
      </c>
      <c r="BK53" s="7" t="s">
        <v>9</v>
      </c>
      <c r="BL53" s="7">
        <f>(COUNTIF($AG51:$AG56,BL50)+COUNTIF($AK51:$AK56,BL50)+COUNTIF($AO51:$AO56,BL50)+COUNTIF($AS51:$AS56,BL50)+COUNTIF($AW51:$AW56,BL50)+COUNTIF($BA51:$BA56,BL50))+(COUNTIF('Spartan Field'!$AG51:$AG56,BL50)+COUNTIF('Spartan Field'!$AK51:$AK56,BL50)+COUNTIF('Spartan Field'!$AO51:$AO56,BL50)+COUNTIF('Spartan Field'!$AS51:$AS56,BL50)+COUNTIF('Spartan Field'!$AW51:$AW56,BL50)+COUNTIF('Spartan Field'!$BA51:$BA56,BL50))</f>
        <v>0</v>
      </c>
      <c r="BM53" s="7">
        <f>(COUNTIF($AG51:$AG56,BM50)+COUNTIF($AK51:$AK56,BM50)+COUNTIF($AO51:$AO56,BM50)+COUNTIF($AS51:$AS56,BM50)+COUNTIF($AW51:$AW56,BM50)+COUNTIF($BA51:$BA56,BM50))+(COUNTIF('Spartan Field'!$AG51:$AG56,BM50)+COUNTIF('Spartan Field'!$AK51:$AK56,BM50)+COUNTIF('Spartan Field'!$AO51:$AO56,BM50)+COUNTIF('Spartan Field'!$AS51:$AS56,BM50)+COUNTIF('Spartan Field'!$AW51:$AW56,BM50)+COUNTIF('Spartan Field'!$BA51:$BA56,BM50))</f>
        <v>0</v>
      </c>
      <c r="BN53" s="7">
        <f>(COUNTIF($AG51:$AG56,BN50)+COUNTIF($AK51:$AK56,BN50)+COUNTIF($AO51:$AO56,BN50)+COUNTIF($AS51:$AS56,BN50)+COUNTIF($AW51:$AW56,BN50)+COUNTIF($BA51:$BA56,BN50))+(COUNTIF('Spartan Field'!$AG51:$AG56,BN50)+COUNTIF('Spartan Field'!$AK51:$AK56,BN50)+COUNTIF('Spartan Field'!$AO51:$AO56,BN50)+COUNTIF('Spartan Field'!$AS51:$AS56,BN50)+COUNTIF('Spartan Field'!$AW51:$AW56,BN50)+COUNTIF('Spartan Field'!$BA51:$BA56,BN50))</f>
        <v>1</v>
      </c>
      <c r="BO53" s="7">
        <f>(COUNTIF($AG51:$AG56,BO50)+COUNTIF($AK51:$AK56,BO50)+COUNTIF($AO51:$AO56,BO50)+COUNTIF($AS51:$AS56,BO50)+COUNTIF($AW51:$AW56,BO50)+COUNTIF($BA51:$BA56,BO50))+(COUNTIF('Spartan Field'!$AG51:$AG56,BO50)+COUNTIF('Spartan Field'!$AK51:$AK56,BO50)+COUNTIF('Spartan Field'!$AO51:$AO56,BO50)+COUNTIF('Spartan Field'!$AS51:$AS56,BO50)+COUNTIF('Spartan Field'!$AW51:$AW56,BO50)+COUNTIF('Spartan Field'!$BA51:$BA56,BO50))</f>
        <v>1</v>
      </c>
      <c r="BP53" s="7">
        <f>SUM(BL53:BO53)</f>
        <v>2</v>
      </c>
    </row>
    <row r="54" spans="1:68" ht="24.75" customHeight="1" x14ac:dyDescent="0.25">
      <c r="A54" s="5"/>
      <c r="B54" s="10"/>
      <c r="C54" s="8"/>
      <c r="D54" s="11"/>
      <c r="E54" s="5"/>
      <c r="F54" s="10"/>
      <c r="G54" s="8"/>
      <c r="H54" s="11"/>
      <c r="I54" s="5"/>
      <c r="J54" s="10"/>
      <c r="K54" s="8"/>
      <c r="L54" s="11"/>
      <c r="M54" s="5"/>
      <c r="N54" s="10"/>
      <c r="O54" s="8"/>
      <c r="P54" s="11"/>
      <c r="Q54" s="5"/>
      <c r="R54" s="10"/>
      <c r="S54" s="8"/>
      <c r="T54" s="11"/>
      <c r="U54" s="5"/>
      <c r="V54" s="10"/>
      <c r="W54" s="8"/>
      <c r="X54" s="11"/>
      <c r="Y54" s="5">
        <v>0.125</v>
      </c>
      <c r="Z54" s="60"/>
      <c r="AA54" s="61"/>
      <c r="AB54" s="62"/>
      <c r="AE54">
        <f>F54</f>
        <v>0</v>
      </c>
      <c r="AG54">
        <f>H54</f>
        <v>0</v>
      </c>
      <c r="AI54">
        <f>J54</f>
        <v>0</v>
      </c>
      <c r="AK54">
        <f>L54</f>
        <v>0</v>
      </c>
      <c r="AM54">
        <f t="shared" si="146"/>
        <v>0</v>
      </c>
      <c r="AO54">
        <f t="shared" si="147"/>
        <v>0</v>
      </c>
      <c r="AQ54">
        <f t="shared" si="148"/>
        <v>0</v>
      </c>
      <c r="AS54">
        <f t="shared" si="149"/>
        <v>0</v>
      </c>
      <c r="AU54">
        <f t="shared" si="150"/>
        <v>0</v>
      </c>
      <c r="AW54">
        <f t="shared" si="151"/>
        <v>0</v>
      </c>
      <c r="AY54">
        <f t="shared" si="152"/>
        <v>0</v>
      </c>
      <c r="BA54">
        <f t="shared" si="153"/>
        <v>0</v>
      </c>
      <c r="BB54" s="7" t="s">
        <v>51</v>
      </c>
      <c r="BC54" s="7">
        <f>COUNTIF($AE55:$BA55,BC50)</f>
        <v>1</v>
      </c>
      <c r="BD54" s="7">
        <f t="shared" ref="BD54" si="160">COUNTIF($AE55:$BA55,BD50)</f>
        <v>0</v>
      </c>
      <c r="BE54" s="7">
        <f t="shared" ref="BE54" si="161">COUNTIF($AE55:$BA55,BE50)</f>
        <v>2</v>
      </c>
      <c r="BF54" s="7">
        <f t="shared" ref="BF54" si="162">COUNTIF($AE55:$BA55,BF50)</f>
        <v>2</v>
      </c>
      <c r="BG54" s="7">
        <f t="shared" ref="BG54" si="163">COUNTIF($AE55:$BA55,BG50)</f>
        <v>0</v>
      </c>
      <c r="BH54" s="7">
        <f t="shared" ref="BH54" si="164">COUNTIF($AE55:$BA55,BH50)</f>
        <v>1</v>
      </c>
      <c r="BI54" s="7">
        <f>SUM(BC54:BH54)</f>
        <v>6</v>
      </c>
      <c r="BK54" s="7" t="s">
        <v>51</v>
      </c>
      <c r="BL54" s="7">
        <f>COUNTIF($AE55:$BA55,BL50)+COUNTIF('Spartan Field'!$AE55:$BA55,BL50)</f>
        <v>0</v>
      </c>
      <c r="BM54" s="7">
        <f>COUNTIF($AE55:$BA55,BM50)+COUNTIF('Spartan Field'!$AE55:$BA55,BM50)</f>
        <v>0</v>
      </c>
      <c r="BN54" s="7">
        <f>COUNTIF($AE55:$BA55,BN50)+COUNTIF('Spartan Field'!$AE55:$BA55,BN50)</f>
        <v>0</v>
      </c>
      <c r="BO54" s="7">
        <f>COUNTIF($AE55:$BA55,BO50)+COUNTIF('Spartan Field'!$AE55:$BA55,BO50)</f>
        <v>0</v>
      </c>
      <c r="BP54" s="7">
        <f>SUM(BL54:BO54)</f>
        <v>0</v>
      </c>
    </row>
    <row r="55" spans="1:68" ht="24.75" customHeight="1" x14ac:dyDescent="0.25">
      <c r="A55" s="18"/>
      <c r="B55" s="19"/>
      <c r="C55" s="17"/>
      <c r="D55" s="20"/>
      <c r="E55" s="5">
        <v>0.22916666666666666</v>
      </c>
      <c r="F55" s="10"/>
      <c r="G55" s="8"/>
      <c r="H55" s="11"/>
      <c r="I55" s="5">
        <v>0.22916666666666666</v>
      </c>
      <c r="J55" s="10" t="s">
        <v>21</v>
      </c>
      <c r="K55" s="8" t="s">
        <v>18</v>
      </c>
      <c r="L55" s="11" t="s">
        <v>22</v>
      </c>
      <c r="M55" s="5">
        <v>0.22916666666666666</v>
      </c>
      <c r="N55" s="10" t="s">
        <v>317</v>
      </c>
      <c r="O55" s="8" t="s">
        <v>18</v>
      </c>
      <c r="P55" s="11" t="s">
        <v>319</v>
      </c>
      <c r="Q55" s="5">
        <v>0.22916666666666666</v>
      </c>
      <c r="R55" s="10" t="s">
        <v>21</v>
      </c>
      <c r="S55" s="8" t="s">
        <v>18</v>
      </c>
      <c r="T55" s="11" t="s">
        <v>24</v>
      </c>
      <c r="U55" s="5">
        <v>0.22916666666666666</v>
      </c>
      <c r="V55" s="10" t="s">
        <v>19</v>
      </c>
      <c r="W55" s="8" t="s">
        <v>18</v>
      </c>
      <c r="X55" s="11" t="s">
        <v>22</v>
      </c>
      <c r="Y55" s="18">
        <v>0.20833333333333334</v>
      </c>
      <c r="Z55" s="63"/>
      <c r="AA55" s="61"/>
      <c r="AB55" s="64"/>
      <c r="AE55">
        <f>F55</f>
        <v>0</v>
      </c>
      <c r="AG55">
        <f>H55</f>
        <v>0</v>
      </c>
      <c r="AI55" t="str">
        <f>J55</f>
        <v>Major Mets</v>
      </c>
      <c r="AK55" t="str">
        <f>L55</f>
        <v>Major Pirates</v>
      </c>
      <c r="AM55" t="str">
        <f t="shared" si="146"/>
        <v>50/70 Storm</v>
      </c>
      <c r="AO55" t="str">
        <f t="shared" si="147"/>
        <v>50/70 Asbury</v>
      </c>
      <c r="AQ55" t="str">
        <f t="shared" si="148"/>
        <v>Major Mets</v>
      </c>
      <c r="AS55" t="str">
        <f t="shared" si="149"/>
        <v>Major Yankees</v>
      </c>
      <c r="AU55" t="str">
        <f t="shared" si="150"/>
        <v>Major Angels</v>
      </c>
      <c r="AW55" t="str">
        <f t="shared" si="151"/>
        <v>Major Pirates</v>
      </c>
      <c r="AY55">
        <f t="shared" si="152"/>
        <v>0</v>
      </c>
      <c r="BA55">
        <f t="shared" si="153"/>
        <v>0</v>
      </c>
      <c r="BB55" s="7" t="s">
        <v>52</v>
      </c>
      <c r="BC55" s="7">
        <f>COUNTIF($AE56:$BA56,BC50)</f>
        <v>0</v>
      </c>
      <c r="BD55" s="7">
        <f t="shared" ref="BD55" si="165">COUNTIF($AE56:$BA56,BD50)</f>
        <v>2</v>
      </c>
      <c r="BE55" s="7">
        <f t="shared" ref="BE55" si="166">COUNTIF($AE56:$BA56,BE50)</f>
        <v>0</v>
      </c>
      <c r="BF55" s="7">
        <f t="shared" ref="BF55" si="167">COUNTIF($AE56:$BA56,BF50)</f>
        <v>0</v>
      </c>
      <c r="BG55" s="7">
        <f t="shared" ref="BG55" si="168">COUNTIF($AE56:$BA56,BG50)</f>
        <v>1</v>
      </c>
      <c r="BH55" s="7">
        <f t="shared" ref="BH55" si="169">COUNTIF($AE56:$BA56,BH50)</f>
        <v>1</v>
      </c>
      <c r="BI55" s="7">
        <f>SUM(BC55:BH55)</f>
        <v>4</v>
      </c>
      <c r="BK55" s="7" t="s">
        <v>52</v>
      </c>
      <c r="BL55" s="7">
        <f>COUNTIF($AE56:$BA56,BL50)+COUNTIF('Spartan Field'!$AE56:$BA56,BL50)</f>
        <v>1</v>
      </c>
      <c r="BM55" s="7">
        <f>COUNTIF($AE56:$BA56,BM50)+COUNTIF('Spartan Field'!$AE56:$BA56,BM50)</f>
        <v>1</v>
      </c>
      <c r="BN55" s="7">
        <f>COUNTIF($AE56:$BA56,BN50)+COUNTIF('Spartan Field'!$AE56:$BA56,BN50)</f>
        <v>1</v>
      </c>
      <c r="BO55" s="7">
        <f>COUNTIF($AE56:$BA56,BO50)+COUNTIF('Spartan Field'!$AE56:$BA56,BO50)</f>
        <v>1</v>
      </c>
      <c r="BP55" s="7">
        <f>SUM(BL55:BO55)</f>
        <v>4</v>
      </c>
    </row>
    <row r="56" spans="1:68" ht="24.75" customHeight="1" thickBot="1" x14ac:dyDescent="0.3">
      <c r="A56" s="6"/>
      <c r="B56" s="12"/>
      <c r="C56" s="9"/>
      <c r="D56" s="13"/>
      <c r="E56" s="6">
        <v>0.3125</v>
      </c>
      <c r="F56" s="12"/>
      <c r="G56" s="9"/>
      <c r="H56" s="13"/>
      <c r="I56" s="6">
        <v>0.3125</v>
      </c>
      <c r="J56" s="12" t="s">
        <v>19</v>
      </c>
      <c r="K56" s="9" t="s">
        <v>18</v>
      </c>
      <c r="L56" s="13" t="s">
        <v>23</v>
      </c>
      <c r="M56" s="6">
        <v>0.3125</v>
      </c>
      <c r="N56" s="12" t="s">
        <v>319</v>
      </c>
      <c r="O56" s="9" t="s">
        <v>18</v>
      </c>
      <c r="P56" s="13" t="s">
        <v>318</v>
      </c>
      <c r="Q56" s="6">
        <v>0.3125</v>
      </c>
      <c r="R56" s="12" t="s">
        <v>20</v>
      </c>
      <c r="S56" s="9" t="s">
        <v>18</v>
      </c>
      <c r="T56" s="13" t="s">
        <v>23</v>
      </c>
      <c r="U56" s="6">
        <v>0.3125</v>
      </c>
      <c r="V56" s="12"/>
      <c r="W56" s="9"/>
      <c r="X56" s="13"/>
      <c r="Y56" s="6">
        <v>0.29166666666666669</v>
      </c>
      <c r="Z56" s="12"/>
      <c r="AA56" s="9"/>
      <c r="AB56" s="13"/>
      <c r="AE56">
        <f>F56</f>
        <v>0</v>
      </c>
      <c r="AG56">
        <f>H56</f>
        <v>0</v>
      </c>
      <c r="AI56" t="str">
        <f>J56</f>
        <v>Major Angels</v>
      </c>
      <c r="AK56" t="str">
        <f>L56</f>
        <v>Major Red Sox</v>
      </c>
      <c r="AM56" t="str">
        <f t="shared" si="146"/>
        <v>50/70 Asbury</v>
      </c>
      <c r="AO56" t="str">
        <f t="shared" si="147"/>
        <v>50/70 Thunder</v>
      </c>
      <c r="AQ56" t="str">
        <f t="shared" si="148"/>
        <v>Major Dodgers</v>
      </c>
      <c r="AS56" t="str">
        <f t="shared" si="149"/>
        <v>Major Red Sox</v>
      </c>
      <c r="AU56">
        <f t="shared" si="150"/>
        <v>0</v>
      </c>
      <c r="AW56">
        <f t="shared" si="151"/>
        <v>0</v>
      </c>
      <c r="AY56">
        <f t="shared" si="152"/>
        <v>0</v>
      </c>
      <c r="BA56">
        <f t="shared" si="153"/>
        <v>0</v>
      </c>
    </row>
    <row r="57" spans="1:68" s="2" customFormat="1" ht="24.75" customHeight="1" x14ac:dyDescent="0.25">
      <c r="A57" s="4">
        <f>Y50+1</f>
        <v>14</v>
      </c>
      <c r="B57" s="14" t="s">
        <v>6</v>
      </c>
      <c r="C57" s="15"/>
      <c r="D57" s="16"/>
      <c r="E57" s="4">
        <f>A57+1</f>
        <v>15</v>
      </c>
      <c r="F57" s="14" t="s">
        <v>0</v>
      </c>
      <c r="G57" s="15"/>
      <c r="H57" s="16"/>
      <c r="I57" s="4">
        <f>E57+1</f>
        <v>16</v>
      </c>
      <c r="J57" s="14" t="s">
        <v>1</v>
      </c>
      <c r="K57" s="15"/>
      <c r="L57" s="16"/>
      <c r="M57" s="4">
        <f>I57+1</f>
        <v>17</v>
      </c>
      <c r="N57" s="14" t="s">
        <v>2</v>
      </c>
      <c r="O57" s="15"/>
      <c r="P57" s="16"/>
      <c r="Q57" s="4">
        <f>M57+1</f>
        <v>18</v>
      </c>
      <c r="R57" s="14" t="s">
        <v>3</v>
      </c>
      <c r="S57" s="15"/>
      <c r="T57" s="16"/>
      <c r="U57" s="4">
        <f>Q57+1</f>
        <v>19</v>
      </c>
      <c r="V57" s="14" t="s">
        <v>4</v>
      </c>
      <c r="W57" s="15"/>
      <c r="X57" s="16"/>
      <c r="Y57" s="4">
        <f>U57+1</f>
        <v>20</v>
      </c>
      <c r="Z57" s="14" t="s">
        <v>5</v>
      </c>
      <c r="AA57" s="15"/>
      <c r="AB57" s="16"/>
      <c r="BB57" s="7" t="s">
        <v>27</v>
      </c>
      <c r="BC57" s="7" t="s">
        <v>24</v>
      </c>
      <c r="BD57" s="7" t="s">
        <v>23</v>
      </c>
      <c r="BE57" s="7" t="s">
        <v>21</v>
      </c>
      <c r="BF57" s="7" t="s">
        <v>22</v>
      </c>
      <c r="BG57" s="7" t="s">
        <v>20</v>
      </c>
      <c r="BH57" s="7" t="s">
        <v>19</v>
      </c>
      <c r="BI57" s="7" t="s">
        <v>10</v>
      </c>
      <c r="BK57" s="7" t="s">
        <v>27</v>
      </c>
      <c r="BL57" s="7" t="str">
        <f>BL50</f>
        <v>Minor Giants</v>
      </c>
      <c r="BM57" s="7" t="str">
        <f t="shared" ref="BM57:BO57" si="170">BM50</f>
        <v>Minor Mets</v>
      </c>
      <c r="BN57" s="7" t="str">
        <f t="shared" si="170"/>
        <v>Minor Reds</v>
      </c>
      <c r="BO57" s="7" t="str">
        <f t="shared" si="170"/>
        <v>Minor White Sox</v>
      </c>
      <c r="BP57" s="7" t="s">
        <v>10</v>
      </c>
    </row>
    <row r="58" spans="1:68" ht="24.75" customHeight="1" x14ac:dyDescent="0.25">
      <c r="A58" s="5"/>
      <c r="B58" s="10"/>
      <c r="C58" s="8"/>
      <c r="D58" s="11"/>
      <c r="E58" s="5"/>
      <c r="F58" s="10"/>
      <c r="G58" s="8"/>
      <c r="H58" s="11"/>
      <c r="I58" s="5"/>
      <c r="J58" s="10"/>
      <c r="K58" s="8"/>
      <c r="L58" s="11"/>
      <c r="M58" s="5"/>
      <c r="N58" s="10"/>
      <c r="O58" s="8"/>
      <c r="P58" s="11"/>
      <c r="Q58" s="5"/>
      <c r="R58" s="10"/>
      <c r="S58" s="8"/>
      <c r="T58" s="11"/>
      <c r="U58" s="5"/>
      <c r="V58" s="10"/>
      <c r="W58" s="8"/>
      <c r="X58" s="11"/>
      <c r="Y58" s="5">
        <v>0.375</v>
      </c>
      <c r="Z58" s="10"/>
      <c r="AA58" s="8"/>
      <c r="AB58" s="11"/>
      <c r="AE58">
        <f>F58</f>
        <v>0</v>
      </c>
      <c r="AG58">
        <f>H58</f>
        <v>0</v>
      </c>
      <c r="AI58">
        <f>J58</f>
        <v>0</v>
      </c>
      <c r="AK58">
        <f>L58</f>
        <v>0</v>
      </c>
      <c r="AM58">
        <f t="shared" ref="AM58:AM63" si="171">N58</f>
        <v>0</v>
      </c>
      <c r="AO58">
        <f t="shared" ref="AO58:AO63" si="172">P58</f>
        <v>0</v>
      </c>
      <c r="AQ58">
        <f t="shared" ref="AQ58:AQ63" si="173">R58</f>
        <v>0</v>
      </c>
      <c r="AS58">
        <f t="shared" ref="AS58:AS63" si="174">T58</f>
        <v>0</v>
      </c>
      <c r="AU58">
        <f t="shared" ref="AU58:AU63" si="175">V58</f>
        <v>0</v>
      </c>
      <c r="AW58">
        <f t="shared" ref="AW58:AW63" si="176">X58</f>
        <v>0</v>
      </c>
      <c r="AY58">
        <f t="shared" ref="AY58:AY63" si="177">Z58</f>
        <v>0</v>
      </c>
      <c r="BA58">
        <f t="shared" ref="BA58:BA63" si="178">AB58</f>
        <v>0</v>
      </c>
      <c r="BB58" s="7" t="s">
        <v>7</v>
      </c>
      <c r="BC58" s="7">
        <f>COUNTIF($AE58:$BA63,BC57)</f>
        <v>3</v>
      </c>
      <c r="BD58" s="7">
        <f t="shared" ref="BD58" si="179">COUNTIF($AE58:$BA63,BD57)</f>
        <v>3</v>
      </c>
      <c r="BE58" s="7">
        <f t="shared" ref="BE58" si="180">COUNTIF($AE58:$BA63,BE57)</f>
        <v>4</v>
      </c>
      <c r="BF58" s="7">
        <f t="shared" ref="BF58" si="181">COUNTIF($AE58:$BA63,BF57)</f>
        <v>3</v>
      </c>
      <c r="BG58" s="7">
        <f t="shared" ref="BG58" si="182">COUNTIF($AE58:$BA63,BG57)</f>
        <v>3</v>
      </c>
      <c r="BH58" s="7">
        <f t="shared" ref="BH58" si="183">COUNTIF($AE58:$BA63,BH57)</f>
        <v>4</v>
      </c>
      <c r="BI58" s="7">
        <f>SUM(BC58:BH58)/2</f>
        <v>10</v>
      </c>
      <c r="BK58" s="7" t="s">
        <v>7</v>
      </c>
      <c r="BL58" s="7">
        <f>COUNTIF($AE58:$BA63,BL57)+COUNTIF('Spartan Field'!$AE58:$BA63,BL57)</f>
        <v>2</v>
      </c>
      <c r="BM58" s="7">
        <f>COUNTIF($AE58:$BA63,BM57)+COUNTIF('Spartan Field'!$AE58:$BA63,BM57)</f>
        <v>2</v>
      </c>
      <c r="BN58" s="7">
        <f>COUNTIF($AE58:$BA63,BN57)+COUNTIF('Spartan Field'!$AE58:$BA63,BN57)</f>
        <v>2</v>
      </c>
      <c r="BO58" s="7">
        <f>COUNTIF($AE58:$BA63,BO57)+COUNTIF('Spartan Field'!$AE58:$BA63,BO57)</f>
        <v>2</v>
      </c>
      <c r="BP58" s="7">
        <f>SUM(BL58:BO58)/2</f>
        <v>4</v>
      </c>
    </row>
    <row r="59" spans="1:68" ht="24.75" customHeight="1" x14ac:dyDescent="0.25">
      <c r="A59" s="5"/>
      <c r="B59" s="10"/>
      <c r="C59" s="8"/>
      <c r="D59" s="11"/>
      <c r="E59" s="5"/>
      <c r="F59" s="10"/>
      <c r="G59" s="8"/>
      <c r="H59" s="11"/>
      <c r="I59" s="5"/>
      <c r="J59" s="10"/>
      <c r="K59" s="8"/>
      <c r="L59" s="11"/>
      <c r="M59" s="5"/>
      <c r="N59" s="10"/>
      <c r="O59" s="8"/>
      <c r="P59" s="11"/>
      <c r="Q59" s="5"/>
      <c r="R59" s="10"/>
      <c r="S59" s="8"/>
      <c r="T59" s="11"/>
      <c r="U59" s="5"/>
      <c r="V59" s="10"/>
      <c r="W59" s="8"/>
      <c r="X59" s="11"/>
      <c r="Y59" s="5">
        <v>0.45833333333333331</v>
      </c>
      <c r="Z59" s="10" t="s">
        <v>34</v>
      </c>
      <c r="AA59" s="8" t="s">
        <v>18</v>
      </c>
      <c r="AB59" s="11" t="s">
        <v>33</v>
      </c>
      <c r="AE59">
        <f>F59</f>
        <v>0</v>
      </c>
      <c r="AG59">
        <f>H59</f>
        <v>0</v>
      </c>
      <c r="AI59">
        <f>J59</f>
        <v>0</v>
      </c>
      <c r="AK59">
        <f>L59</f>
        <v>0</v>
      </c>
      <c r="AM59">
        <f t="shared" si="171"/>
        <v>0</v>
      </c>
      <c r="AO59">
        <f t="shared" si="172"/>
        <v>0</v>
      </c>
      <c r="AQ59">
        <f t="shared" si="173"/>
        <v>0</v>
      </c>
      <c r="AS59">
        <f t="shared" si="174"/>
        <v>0</v>
      </c>
      <c r="AU59">
        <f t="shared" si="175"/>
        <v>0</v>
      </c>
      <c r="AW59">
        <f t="shared" si="176"/>
        <v>0</v>
      </c>
      <c r="AY59" t="str">
        <f t="shared" si="177"/>
        <v>Minor White Sox</v>
      </c>
      <c r="BA59" t="str">
        <f t="shared" si="178"/>
        <v>Minor Reds</v>
      </c>
      <c r="BB59" s="7" t="s">
        <v>8</v>
      </c>
      <c r="BC59" s="7"/>
      <c r="BD59" s="7"/>
      <c r="BE59" s="7">
        <v>1</v>
      </c>
      <c r="BF59" s="7">
        <v>1</v>
      </c>
      <c r="BG59" s="7">
        <v>1</v>
      </c>
      <c r="BH59" s="7">
        <v>1</v>
      </c>
      <c r="BI59" s="7"/>
      <c r="BK59" s="7" t="s">
        <v>8</v>
      </c>
      <c r="BL59" s="7"/>
      <c r="BM59" s="7"/>
      <c r="BN59" s="7"/>
      <c r="BO59" s="7"/>
      <c r="BP59" s="7"/>
    </row>
    <row r="60" spans="1:68" ht="24.75" customHeight="1" x14ac:dyDescent="0.25">
      <c r="A60" s="3"/>
      <c r="B60" s="10"/>
      <c r="C60" s="8"/>
      <c r="D60" s="11"/>
      <c r="E60" s="3"/>
      <c r="F60" s="10"/>
      <c r="G60" s="8"/>
      <c r="H60" s="11"/>
      <c r="I60" s="3"/>
      <c r="J60" s="10"/>
      <c r="K60" s="8"/>
      <c r="L60" s="11"/>
      <c r="M60" s="3"/>
      <c r="N60" s="10"/>
      <c r="O60" s="8"/>
      <c r="P60" s="11"/>
      <c r="Q60" s="3"/>
      <c r="R60" s="10"/>
      <c r="S60" s="8"/>
      <c r="T60" s="11"/>
      <c r="U60" s="3"/>
      <c r="V60" s="10"/>
      <c r="W60" s="8"/>
      <c r="X60" s="11"/>
      <c r="Y60" s="5">
        <v>4.1666666666666664E-2</v>
      </c>
      <c r="Z60" s="10" t="s">
        <v>32</v>
      </c>
      <c r="AA60" s="8" t="s">
        <v>18</v>
      </c>
      <c r="AB60" s="11" t="s">
        <v>31</v>
      </c>
      <c r="AE60">
        <f>F60</f>
        <v>0</v>
      </c>
      <c r="AG60">
        <f>H60</f>
        <v>0</v>
      </c>
      <c r="AI60">
        <f>J60</f>
        <v>0</v>
      </c>
      <c r="AK60">
        <f>L60</f>
        <v>0</v>
      </c>
      <c r="AM60">
        <f t="shared" si="171"/>
        <v>0</v>
      </c>
      <c r="AO60">
        <f t="shared" si="172"/>
        <v>0</v>
      </c>
      <c r="AQ60">
        <f t="shared" si="173"/>
        <v>0</v>
      </c>
      <c r="AS60">
        <f t="shared" si="174"/>
        <v>0</v>
      </c>
      <c r="AU60">
        <f t="shared" si="175"/>
        <v>0</v>
      </c>
      <c r="AW60">
        <f t="shared" si="176"/>
        <v>0</v>
      </c>
      <c r="AY60" t="str">
        <f t="shared" si="177"/>
        <v>Minor Mets</v>
      </c>
      <c r="BA60" t="str">
        <f t="shared" si="178"/>
        <v>Minor Giants</v>
      </c>
      <c r="BB60" s="7" t="s">
        <v>9</v>
      </c>
      <c r="BC60" s="7">
        <f>COUNTIF($AG58:$AG63,BC57)+COUNTIF($AK58:$AK63,BC57)+COUNTIF($AO58:$AO63,BC57)+COUNTIF($AS58:$AS63,BC57)+COUNTIF($AW58:$AW63,BC57)+COUNTIF($BA58:$BA63,BC57)</f>
        <v>2</v>
      </c>
      <c r="BD60" s="7">
        <f t="shared" ref="BD60:BH60" si="184">COUNTIF($AG58:$AG63,BD57)+COUNTIF($AK58:$AK63,BD57)+COUNTIF($AO58:$AO63,BD57)+COUNTIF($AS58:$AS63,BD57)+COUNTIF($AW58:$AW63,BD57)+COUNTIF($BA58:$BA63,BD57)</f>
        <v>1</v>
      </c>
      <c r="BE60" s="7">
        <f t="shared" si="184"/>
        <v>2</v>
      </c>
      <c r="BF60" s="7">
        <f t="shared" si="184"/>
        <v>2</v>
      </c>
      <c r="BG60" s="7">
        <f t="shared" si="184"/>
        <v>1</v>
      </c>
      <c r="BH60" s="7">
        <f t="shared" si="184"/>
        <v>2</v>
      </c>
      <c r="BI60" s="7">
        <f>SUM(BC60:BH60)</f>
        <v>10</v>
      </c>
      <c r="BK60" s="7" t="s">
        <v>9</v>
      </c>
      <c r="BL60" s="7">
        <f>(COUNTIF($AG58:$AG63,BL57)+COUNTIF($AK58:$AK63,BL57)+COUNTIF($AO58:$AO63,BL57)+COUNTIF($AS58:$AS63,BL57)+COUNTIF($AW58:$AW63,BL57)+COUNTIF($BA58:$BA63,BL57))+(COUNTIF('Spartan Field'!$AG58:$AG63,BL57)+COUNTIF('Spartan Field'!$AK58:$AK63,BL57)+COUNTIF('Spartan Field'!$AO58:$AO63,BL57)+COUNTIF('Spartan Field'!$AS58:$AS63,BL57)+COUNTIF('Spartan Field'!$AW58:$AW63,BL57)+COUNTIF('Spartan Field'!$BA58:$BA63,BL57))</f>
        <v>1</v>
      </c>
      <c r="BM60" s="7">
        <f>(COUNTIF($AG58:$AG63,BM57)+COUNTIF($AK58:$AK63,BM57)+COUNTIF($AO58:$AO63,BM57)+COUNTIF($AS58:$AS63,BM57)+COUNTIF($AW58:$AW63,BM57)+COUNTIF($BA58:$BA63,BM57))+(COUNTIF('Spartan Field'!$AG58:$AG63,BM57)+COUNTIF('Spartan Field'!$AK58:$AK63,BM57)+COUNTIF('Spartan Field'!$AO58:$AO63,BM57)+COUNTIF('Spartan Field'!$AS58:$AS63,BM57)+COUNTIF('Spartan Field'!$AW58:$AW63,BM57)+COUNTIF('Spartan Field'!$BA58:$BA63,BM57))</f>
        <v>1</v>
      </c>
      <c r="BN60" s="7">
        <f>(COUNTIF($AG58:$AG63,BN57)+COUNTIF($AK58:$AK63,BN57)+COUNTIF($AO58:$AO63,BN57)+COUNTIF($AS58:$AS63,BN57)+COUNTIF($AW58:$AW63,BN57)+COUNTIF($BA58:$BA63,BN57))+(COUNTIF('Spartan Field'!$AG58:$AG63,BN57)+COUNTIF('Spartan Field'!$AK58:$AK63,BN57)+COUNTIF('Spartan Field'!$AO58:$AO63,BN57)+COUNTIF('Spartan Field'!$AS58:$AS63,BN57)+COUNTIF('Spartan Field'!$AW58:$AW63,BN57)+COUNTIF('Spartan Field'!$BA58:$BA63,BN57))</f>
        <v>1</v>
      </c>
      <c r="BO60" s="7">
        <f>(COUNTIF($AG58:$AG63,BO57)+COUNTIF($AK58:$AK63,BO57)+COUNTIF($AO58:$AO63,BO57)+COUNTIF($AS58:$AS63,BO57)+COUNTIF($AW58:$AW63,BO57)+COUNTIF($BA58:$BA63,BO57))+(COUNTIF('Spartan Field'!$AG58:$AG63,BO57)+COUNTIF('Spartan Field'!$AK58:$AK63,BO57)+COUNTIF('Spartan Field'!$AO58:$AO63,BO57)+COUNTIF('Spartan Field'!$AS58:$AS63,BO57)+COUNTIF('Spartan Field'!$AW58:$AW63,BO57)+COUNTIF('Spartan Field'!$BA58:$BA63,BO57))</f>
        <v>1</v>
      </c>
      <c r="BP60" s="7">
        <f>SUM(BL60:BO60)</f>
        <v>4</v>
      </c>
    </row>
    <row r="61" spans="1:68" ht="24.75" customHeight="1" x14ac:dyDescent="0.25">
      <c r="A61" s="5"/>
      <c r="B61" s="10"/>
      <c r="C61" s="8"/>
      <c r="D61" s="11"/>
      <c r="E61" s="5"/>
      <c r="F61" s="10"/>
      <c r="G61" s="8"/>
      <c r="H61" s="11"/>
      <c r="I61" s="5"/>
      <c r="J61" s="10"/>
      <c r="K61" s="8"/>
      <c r="L61" s="11"/>
      <c r="M61" s="5"/>
      <c r="N61" s="10"/>
      <c r="O61" s="8"/>
      <c r="P61" s="11"/>
      <c r="Q61" s="5"/>
      <c r="R61" s="19"/>
      <c r="S61" s="8"/>
      <c r="T61" s="20"/>
      <c r="U61" s="5"/>
      <c r="V61" s="10"/>
      <c r="W61" s="8"/>
      <c r="X61" s="11"/>
      <c r="Y61" s="5">
        <v>0.125</v>
      </c>
      <c r="Z61" s="10" t="s">
        <v>19</v>
      </c>
      <c r="AA61" s="8" t="s">
        <v>18</v>
      </c>
      <c r="AB61" s="11" t="s">
        <v>24</v>
      </c>
      <c r="AE61">
        <f>F61</f>
        <v>0</v>
      </c>
      <c r="AG61">
        <f>H61</f>
        <v>0</v>
      </c>
      <c r="AI61">
        <f>J61</f>
        <v>0</v>
      </c>
      <c r="AK61">
        <f>L61</f>
        <v>0</v>
      </c>
      <c r="AM61">
        <f t="shared" si="171"/>
        <v>0</v>
      </c>
      <c r="AO61">
        <f t="shared" si="172"/>
        <v>0</v>
      </c>
      <c r="AQ61">
        <f t="shared" si="173"/>
        <v>0</v>
      </c>
      <c r="AS61">
        <f t="shared" si="174"/>
        <v>0</v>
      </c>
      <c r="AU61">
        <f t="shared" si="175"/>
        <v>0</v>
      </c>
      <c r="AW61">
        <f t="shared" si="176"/>
        <v>0</v>
      </c>
      <c r="AY61" t="str">
        <f t="shared" si="177"/>
        <v>Major Angels</v>
      </c>
      <c r="BA61" t="str">
        <f t="shared" si="178"/>
        <v>Major Yankees</v>
      </c>
      <c r="BB61" s="7" t="s">
        <v>51</v>
      </c>
      <c r="BC61" s="7">
        <f>COUNTIF($AE62:$BA62,BC57)</f>
        <v>1</v>
      </c>
      <c r="BD61" s="7">
        <f t="shared" ref="BD61" si="185">COUNTIF($AE62:$BA62,BD57)</f>
        <v>2</v>
      </c>
      <c r="BE61" s="7">
        <f t="shared" ref="BE61" si="186">COUNTIF($AE62:$BA62,BE57)</f>
        <v>2</v>
      </c>
      <c r="BF61" s="7">
        <f t="shared" ref="BF61" si="187">COUNTIF($AE62:$BA62,BF57)</f>
        <v>2</v>
      </c>
      <c r="BG61" s="7">
        <f t="shared" ref="BG61" si="188">COUNTIF($AE62:$BA62,BG57)</f>
        <v>2</v>
      </c>
      <c r="BH61" s="7">
        <f t="shared" ref="BH61" si="189">COUNTIF($AE62:$BA62,BH57)</f>
        <v>1</v>
      </c>
      <c r="BI61" s="7">
        <f>SUM(BC61:BH61)</f>
        <v>10</v>
      </c>
      <c r="BK61" s="7" t="s">
        <v>51</v>
      </c>
      <c r="BL61" s="7">
        <f>COUNTIF($AE62:$BA62,BL57)+COUNTIF('Spartan Field'!$AE62:$BA62,BL57)</f>
        <v>0</v>
      </c>
      <c r="BM61" s="7">
        <f>COUNTIF($AE62:$BA62,BM57)+COUNTIF('Spartan Field'!$AE62:$BA62,BM57)</f>
        <v>0</v>
      </c>
      <c r="BN61" s="7">
        <f>COUNTIF($AE62:$BA62,BN57)+COUNTIF('Spartan Field'!$AE62:$BA62,BN57)</f>
        <v>0</v>
      </c>
      <c r="BO61" s="7">
        <f>COUNTIF($AE62:$BA62,BO57)+COUNTIF('Spartan Field'!$AE62:$BA62,BO57)</f>
        <v>0</v>
      </c>
      <c r="BP61" s="7">
        <f>SUM(BL61:BO61)</f>
        <v>0</v>
      </c>
    </row>
    <row r="62" spans="1:68" ht="24.75" customHeight="1" x14ac:dyDescent="0.25">
      <c r="A62" s="18"/>
      <c r="B62" s="19"/>
      <c r="C62" s="17"/>
      <c r="D62" s="20"/>
      <c r="E62" s="5">
        <v>0.22916666666666666</v>
      </c>
      <c r="F62" s="10" t="s">
        <v>20</v>
      </c>
      <c r="G62" s="8" t="s">
        <v>18</v>
      </c>
      <c r="H62" s="11" t="s">
        <v>22</v>
      </c>
      <c r="I62" s="5">
        <v>0.22916666666666666</v>
      </c>
      <c r="J62" s="10" t="s">
        <v>21</v>
      </c>
      <c r="K62" s="8" t="s">
        <v>18</v>
      </c>
      <c r="L62" s="11" t="s">
        <v>19</v>
      </c>
      <c r="M62" s="5">
        <v>0.22916666666666666</v>
      </c>
      <c r="N62" s="10" t="s">
        <v>318</v>
      </c>
      <c r="O62" s="8" t="s">
        <v>18</v>
      </c>
      <c r="P62" s="11" t="s">
        <v>319</v>
      </c>
      <c r="Q62" s="5">
        <v>0.22916666666666666</v>
      </c>
      <c r="R62" s="19" t="s">
        <v>23</v>
      </c>
      <c r="S62" s="8" t="s">
        <v>18</v>
      </c>
      <c r="T62" s="20" t="s">
        <v>24</v>
      </c>
      <c r="U62" s="5">
        <v>0.22916666666666666</v>
      </c>
      <c r="V62" s="10" t="s">
        <v>20</v>
      </c>
      <c r="W62" s="8" t="s">
        <v>18</v>
      </c>
      <c r="X62" s="11" t="s">
        <v>21</v>
      </c>
      <c r="Y62" s="18">
        <v>0.20833333333333334</v>
      </c>
      <c r="Z62" s="10" t="s">
        <v>23</v>
      </c>
      <c r="AA62" s="8" t="s">
        <v>18</v>
      </c>
      <c r="AB62" s="11" t="s">
        <v>22</v>
      </c>
      <c r="AE62" t="str">
        <f>F62</f>
        <v>Major Dodgers</v>
      </c>
      <c r="AG62" t="str">
        <f>H62</f>
        <v>Major Pirates</v>
      </c>
      <c r="AI62" t="str">
        <f>J62</f>
        <v>Major Mets</v>
      </c>
      <c r="AK62" t="str">
        <f>L62</f>
        <v>Major Angels</v>
      </c>
      <c r="AM62" t="str">
        <f t="shared" si="171"/>
        <v>50/70 Thunder</v>
      </c>
      <c r="AO62" t="str">
        <f t="shared" si="172"/>
        <v>50/70 Asbury</v>
      </c>
      <c r="AQ62" t="str">
        <f t="shared" si="173"/>
        <v>Major Red Sox</v>
      </c>
      <c r="AS62" t="str">
        <f t="shared" si="174"/>
        <v>Major Yankees</v>
      </c>
      <c r="AU62" t="str">
        <f t="shared" si="175"/>
        <v>Major Dodgers</v>
      </c>
      <c r="AW62" t="str">
        <f t="shared" si="176"/>
        <v>Major Mets</v>
      </c>
      <c r="AY62" t="str">
        <f t="shared" si="177"/>
        <v>Major Red Sox</v>
      </c>
      <c r="BA62" t="str">
        <f t="shared" si="178"/>
        <v>Major Pirates</v>
      </c>
      <c r="BB62" s="7" t="s">
        <v>52</v>
      </c>
      <c r="BC62" s="7">
        <f>COUNTIF($AE63:$BA63,BC57)</f>
        <v>1</v>
      </c>
      <c r="BD62" s="7">
        <f t="shared" ref="BD62" si="190">COUNTIF($AE63:$BA63,BD57)</f>
        <v>1</v>
      </c>
      <c r="BE62" s="7">
        <f t="shared" ref="BE62" si="191">COUNTIF($AE63:$BA63,BE57)</f>
        <v>2</v>
      </c>
      <c r="BF62" s="7">
        <f t="shared" ref="BF62" si="192">COUNTIF($AE63:$BA63,BF57)</f>
        <v>1</v>
      </c>
      <c r="BG62" s="7">
        <f t="shared" ref="BG62" si="193">COUNTIF($AE63:$BA63,BG57)</f>
        <v>1</v>
      </c>
      <c r="BH62" s="7">
        <f t="shared" ref="BH62" si="194">COUNTIF($AE63:$BA63,BH57)</f>
        <v>2</v>
      </c>
      <c r="BI62" s="7">
        <f>SUM(BC62:BH62)</f>
        <v>8</v>
      </c>
      <c r="BK62" s="7" t="s">
        <v>52</v>
      </c>
      <c r="BL62" s="7">
        <f>COUNTIF($AE63:$BA63,BL57)+COUNTIF('Spartan Field'!$AE63:$BA63,BL57)</f>
        <v>1</v>
      </c>
      <c r="BM62" s="7">
        <f>COUNTIF($AE63:$BA63,BM57)+COUNTIF('Spartan Field'!$AE63:$BA63,BM57)</f>
        <v>1</v>
      </c>
      <c r="BN62" s="7">
        <f>COUNTIF($AE63:$BA63,BN57)+COUNTIF('Spartan Field'!$AE63:$BA63,BN57)</f>
        <v>1</v>
      </c>
      <c r="BO62" s="7">
        <f>COUNTIF($AE63:$BA63,BO57)+COUNTIF('Spartan Field'!$AE63:$BA63,BO57)</f>
        <v>1</v>
      </c>
      <c r="BP62" s="7">
        <f>SUM(BL62:BO62)</f>
        <v>4</v>
      </c>
    </row>
    <row r="63" spans="1:68" ht="24.75" customHeight="1" thickBot="1" x14ac:dyDescent="0.3">
      <c r="A63" s="6"/>
      <c r="B63" s="12"/>
      <c r="C63" s="9"/>
      <c r="D63" s="13"/>
      <c r="E63" s="6">
        <v>0.3125</v>
      </c>
      <c r="F63" s="12" t="s">
        <v>19</v>
      </c>
      <c r="G63" s="9" t="s">
        <v>18</v>
      </c>
      <c r="H63" s="13" t="s">
        <v>21</v>
      </c>
      <c r="I63" s="6">
        <v>0.3125</v>
      </c>
      <c r="J63" s="12" t="s">
        <v>24</v>
      </c>
      <c r="K63" s="9" t="s">
        <v>18</v>
      </c>
      <c r="L63" s="13" t="s">
        <v>23</v>
      </c>
      <c r="M63" s="6">
        <v>0.3125</v>
      </c>
      <c r="N63" s="12" t="s">
        <v>317</v>
      </c>
      <c r="O63" s="9" t="s">
        <v>18</v>
      </c>
      <c r="P63" s="13" t="s">
        <v>318</v>
      </c>
      <c r="Q63" s="6">
        <v>0.3125</v>
      </c>
      <c r="R63" s="12" t="s">
        <v>21</v>
      </c>
      <c r="S63" s="9" t="s">
        <v>18</v>
      </c>
      <c r="T63" s="13" t="s">
        <v>20</v>
      </c>
      <c r="U63" s="6">
        <v>0.3125</v>
      </c>
      <c r="V63" s="12" t="s">
        <v>22</v>
      </c>
      <c r="W63" s="9" t="s">
        <v>18</v>
      </c>
      <c r="X63" s="13" t="s">
        <v>19</v>
      </c>
      <c r="Y63" s="6">
        <v>0.29166666666666669</v>
      </c>
      <c r="Z63" s="12"/>
      <c r="AA63" s="9"/>
      <c r="AB63" s="13"/>
      <c r="AE63" t="str">
        <f>F63</f>
        <v>Major Angels</v>
      </c>
      <c r="AG63" t="str">
        <f>H63</f>
        <v>Major Mets</v>
      </c>
      <c r="AI63" t="str">
        <f>J63</f>
        <v>Major Yankees</v>
      </c>
      <c r="AK63" t="str">
        <f>L63</f>
        <v>Major Red Sox</v>
      </c>
      <c r="AM63" t="str">
        <f t="shared" si="171"/>
        <v>50/70 Storm</v>
      </c>
      <c r="AO63" t="str">
        <f t="shared" si="172"/>
        <v>50/70 Thunder</v>
      </c>
      <c r="AQ63" t="str">
        <f t="shared" si="173"/>
        <v>Major Mets</v>
      </c>
      <c r="AS63" t="str">
        <f t="shared" si="174"/>
        <v>Major Dodgers</v>
      </c>
      <c r="AU63" t="str">
        <f t="shared" si="175"/>
        <v>Major Pirates</v>
      </c>
      <c r="AW63" t="str">
        <f t="shared" si="176"/>
        <v>Major Angels</v>
      </c>
      <c r="AY63">
        <f t="shared" si="177"/>
        <v>0</v>
      </c>
      <c r="BA63">
        <f t="shared" si="178"/>
        <v>0</v>
      </c>
    </row>
    <row r="64" spans="1:68" s="2" customFormat="1" ht="24.75" customHeight="1" x14ac:dyDescent="0.25">
      <c r="A64" s="4">
        <f>Y57+1</f>
        <v>21</v>
      </c>
      <c r="B64" s="14" t="s">
        <v>6</v>
      </c>
      <c r="C64" s="15"/>
      <c r="D64" s="16"/>
      <c r="E64" s="4">
        <f>A64+1</f>
        <v>22</v>
      </c>
      <c r="F64" s="14" t="s">
        <v>0</v>
      </c>
      <c r="G64" s="15"/>
      <c r="H64" s="16"/>
      <c r="I64" s="4">
        <f>E64+1</f>
        <v>23</v>
      </c>
      <c r="J64" s="14" t="s">
        <v>1</v>
      </c>
      <c r="K64" s="15"/>
      <c r="L64" s="16"/>
      <c r="M64" s="4">
        <f>I64+1</f>
        <v>24</v>
      </c>
      <c r="N64" s="14" t="s">
        <v>2</v>
      </c>
      <c r="O64" s="15"/>
      <c r="P64" s="16"/>
      <c r="Q64" s="4">
        <f>M64+1</f>
        <v>25</v>
      </c>
      <c r="R64" s="14" t="s">
        <v>3</v>
      </c>
      <c r="S64" s="15"/>
      <c r="T64" s="16"/>
      <c r="U64" s="4">
        <f>Q64+1</f>
        <v>26</v>
      </c>
      <c r="V64" s="14" t="s">
        <v>4</v>
      </c>
      <c r="W64" s="15"/>
      <c r="X64" s="16"/>
      <c r="Y64" s="4">
        <f>U64+1</f>
        <v>27</v>
      </c>
      <c r="Z64" s="14" t="s">
        <v>5</v>
      </c>
      <c r="AA64" s="15"/>
      <c r="AB64" s="16"/>
      <c r="BB64" s="7" t="s">
        <v>27</v>
      </c>
      <c r="BC64" s="7" t="s">
        <v>24</v>
      </c>
      <c r="BD64" s="7" t="s">
        <v>23</v>
      </c>
      <c r="BE64" s="7" t="s">
        <v>21</v>
      </c>
      <c r="BF64" s="7" t="s">
        <v>22</v>
      </c>
      <c r="BG64" s="7" t="s">
        <v>20</v>
      </c>
      <c r="BH64" s="7" t="s">
        <v>19</v>
      </c>
      <c r="BI64" s="7" t="s">
        <v>10</v>
      </c>
      <c r="BK64" s="7" t="s">
        <v>27</v>
      </c>
      <c r="BL64" s="7" t="str">
        <f>BL57</f>
        <v>Minor Giants</v>
      </c>
      <c r="BM64" s="7" t="str">
        <f t="shared" ref="BM64:BO64" si="195">BM57</f>
        <v>Minor Mets</v>
      </c>
      <c r="BN64" s="7" t="str">
        <f t="shared" si="195"/>
        <v>Minor Reds</v>
      </c>
      <c r="BO64" s="7" t="str">
        <f t="shared" si="195"/>
        <v>Minor White Sox</v>
      </c>
      <c r="BP64" s="7" t="s">
        <v>10</v>
      </c>
    </row>
    <row r="65" spans="1:68" ht="24.75" customHeight="1" x14ac:dyDescent="0.25">
      <c r="A65" s="5"/>
      <c r="B65" s="10"/>
      <c r="C65" s="8"/>
      <c r="D65" s="11"/>
      <c r="E65" s="5"/>
      <c r="F65" s="10"/>
      <c r="G65" s="8"/>
      <c r="H65" s="11"/>
      <c r="I65" s="5"/>
      <c r="J65" s="10"/>
      <c r="K65" s="8"/>
      <c r="L65" s="11"/>
      <c r="M65" s="5"/>
      <c r="N65" s="10"/>
      <c r="O65" s="8"/>
      <c r="P65" s="11"/>
      <c r="Q65" s="5"/>
      <c r="R65" s="10"/>
      <c r="S65" s="8"/>
      <c r="T65" s="11"/>
      <c r="U65" s="5"/>
      <c r="V65" s="10"/>
      <c r="W65" s="8"/>
      <c r="X65" s="11"/>
      <c r="Y65" s="5">
        <v>0.375</v>
      </c>
      <c r="Z65" s="76" t="s">
        <v>28</v>
      </c>
      <c r="AA65" s="77"/>
      <c r="AB65" s="78"/>
      <c r="AE65">
        <f>F65</f>
        <v>0</v>
      </c>
      <c r="AG65">
        <f>H65</f>
        <v>0</v>
      </c>
      <c r="AI65">
        <f>J65</f>
        <v>0</v>
      </c>
      <c r="AK65">
        <f>L65</f>
        <v>0</v>
      </c>
      <c r="AM65">
        <f t="shared" ref="AM65:AM70" si="196">N65</f>
        <v>0</v>
      </c>
      <c r="AO65">
        <f t="shared" ref="AO65:AO70" si="197">P65</f>
        <v>0</v>
      </c>
      <c r="AQ65">
        <f t="shared" ref="AQ65:AQ70" si="198">R65</f>
        <v>0</v>
      </c>
      <c r="AS65">
        <f t="shared" ref="AS65:AS70" si="199">T65</f>
        <v>0</v>
      </c>
      <c r="AU65">
        <f t="shared" ref="AU65:AU70" si="200">V65</f>
        <v>0</v>
      </c>
      <c r="AW65">
        <f t="shared" ref="AW65:AW70" si="201">X65</f>
        <v>0</v>
      </c>
      <c r="AY65" t="str">
        <f t="shared" ref="AY65:AY70" si="202">Z65</f>
        <v>MEMORIAL DAY WEEKEND</v>
      </c>
      <c r="BA65">
        <f t="shared" ref="BA65:BA70" si="203">AB65</f>
        <v>0</v>
      </c>
      <c r="BB65" s="7" t="s">
        <v>7</v>
      </c>
      <c r="BC65" s="7">
        <f>COUNTIF($AE65:$BA70,BC64)</f>
        <v>2</v>
      </c>
      <c r="BD65" s="7">
        <f t="shared" ref="BD65" si="204">COUNTIF($AE65:$BA70,BD64)</f>
        <v>3</v>
      </c>
      <c r="BE65" s="7">
        <f t="shared" ref="BE65" si="205">COUNTIF($AE65:$BA70,BE64)</f>
        <v>3</v>
      </c>
      <c r="BF65" s="7">
        <f t="shared" ref="BF65" si="206">COUNTIF($AE65:$BA70,BF64)</f>
        <v>3</v>
      </c>
      <c r="BG65" s="7">
        <f t="shared" ref="BG65" si="207">COUNTIF($AE65:$BA70,BG64)</f>
        <v>3</v>
      </c>
      <c r="BH65" s="7">
        <f t="shared" ref="BH65" si="208">COUNTIF($AE65:$BA70,BH64)</f>
        <v>2</v>
      </c>
      <c r="BI65" s="7">
        <f>SUM(BC65:BH65)/2</f>
        <v>8</v>
      </c>
      <c r="BK65" s="7" t="s">
        <v>7</v>
      </c>
      <c r="BL65" s="7">
        <f>COUNTIF($AE65:$BA70,BL64)+COUNTIF('Spartan Field'!$AE65:$BA70,BL64)</f>
        <v>1</v>
      </c>
      <c r="BM65" s="7">
        <f>COUNTIF($AE65:$BA70,BM64)+COUNTIF('Spartan Field'!$AE65:$BA70,BM64)</f>
        <v>1</v>
      </c>
      <c r="BN65" s="7">
        <f>COUNTIF($AE65:$BA70,BN64)+COUNTIF('Spartan Field'!$AE65:$BA70,BN64)</f>
        <v>2</v>
      </c>
      <c r="BO65" s="7">
        <f>COUNTIF($AE65:$BA70,BO64)+COUNTIF('Spartan Field'!$AE65:$BA70,BO64)</f>
        <v>2</v>
      </c>
      <c r="BP65" s="7">
        <f>SUM(BL65:BO65)/2</f>
        <v>3</v>
      </c>
    </row>
    <row r="66" spans="1:68" ht="24.75" customHeight="1" x14ac:dyDescent="0.25">
      <c r="A66" s="5"/>
      <c r="B66" s="10"/>
      <c r="C66" s="8"/>
      <c r="D66" s="11"/>
      <c r="E66" s="5"/>
      <c r="F66" s="10"/>
      <c r="G66" s="8"/>
      <c r="H66" s="11"/>
      <c r="I66" s="5"/>
      <c r="J66" s="10"/>
      <c r="K66" s="8"/>
      <c r="L66" s="11"/>
      <c r="M66" s="5"/>
      <c r="N66" s="10"/>
      <c r="O66" s="8"/>
      <c r="P66" s="11"/>
      <c r="Q66" s="5"/>
      <c r="R66" s="10"/>
      <c r="S66" s="8"/>
      <c r="T66" s="11"/>
      <c r="U66" s="5"/>
      <c r="V66" s="10"/>
      <c r="W66" s="8"/>
      <c r="X66" s="11"/>
      <c r="Y66" s="5">
        <v>0.45833333333333331</v>
      </c>
      <c r="Z66" s="79"/>
      <c r="AA66" s="80"/>
      <c r="AB66" s="81"/>
      <c r="AE66">
        <f>F66</f>
        <v>0</v>
      </c>
      <c r="AG66">
        <f>H66</f>
        <v>0</v>
      </c>
      <c r="AI66">
        <f>J66</f>
        <v>0</v>
      </c>
      <c r="AK66">
        <f>L66</f>
        <v>0</v>
      </c>
      <c r="AM66">
        <f t="shared" si="196"/>
        <v>0</v>
      </c>
      <c r="AO66">
        <f t="shared" si="197"/>
        <v>0</v>
      </c>
      <c r="AQ66">
        <f t="shared" si="198"/>
        <v>0</v>
      </c>
      <c r="AS66">
        <f t="shared" si="199"/>
        <v>0</v>
      </c>
      <c r="AU66">
        <f t="shared" si="200"/>
        <v>0</v>
      </c>
      <c r="AW66">
        <f t="shared" si="201"/>
        <v>0</v>
      </c>
      <c r="AY66">
        <f t="shared" si="202"/>
        <v>0</v>
      </c>
      <c r="BA66">
        <f t="shared" si="203"/>
        <v>0</v>
      </c>
      <c r="BB66" s="7" t="s">
        <v>8</v>
      </c>
      <c r="BC66" s="7">
        <v>1</v>
      </c>
      <c r="BD66" s="7">
        <v>1</v>
      </c>
      <c r="BE66" s="7"/>
      <c r="BF66" s="7"/>
      <c r="BG66" s="7"/>
      <c r="BH66" s="7"/>
      <c r="BI66" s="7"/>
      <c r="BK66" s="7" t="s">
        <v>8</v>
      </c>
      <c r="BL66" s="7"/>
      <c r="BM66" s="7"/>
      <c r="BN66" s="7"/>
      <c r="BO66" s="7"/>
      <c r="BP66" s="7"/>
    </row>
    <row r="67" spans="1:68" ht="24.75" customHeight="1" x14ac:dyDescent="0.25">
      <c r="A67" s="3"/>
      <c r="B67" s="10"/>
      <c r="C67" s="8"/>
      <c r="D67" s="11"/>
      <c r="E67" s="3"/>
      <c r="F67" s="10"/>
      <c r="G67" s="8"/>
      <c r="H67" s="11"/>
      <c r="I67" s="3"/>
      <c r="J67" s="10"/>
      <c r="K67" s="8"/>
      <c r="L67" s="11"/>
      <c r="M67" s="3"/>
      <c r="N67" s="10"/>
      <c r="O67" s="8"/>
      <c r="P67" s="11"/>
      <c r="Q67" s="3"/>
      <c r="R67" s="10"/>
      <c r="S67" s="8"/>
      <c r="T67" s="11"/>
      <c r="U67" s="3"/>
      <c r="V67" s="10"/>
      <c r="W67" s="8"/>
      <c r="X67" s="11"/>
      <c r="Y67" s="5">
        <v>4.1666666666666664E-2</v>
      </c>
      <c r="Z67" s="79"/>
      <c r="AA67" s="80"/>
      <c r="AB67" s="81"/>
      <c r="AE67">
        <f>F67</f>
        <v>0</v>
      </c>
      <c r="AG67">
        <f>H67</f>
        <v>0</v>
      </c>
      <c r="AI67">
        <f>J67</f>
        <v>0</v>
      </c>
      <c r="AK67">
        <f>L67</f>
        <v>0</v>
      </c>
      <c r="AM67">
        <f t="shared" si="196"/>
        <v>0</v>
      </c>
      <c r="AO67">
        <f t="shared" si="197"/>
        <v>0</v>
      </c>
      <c r="AQ67">
        <f t="shared" si="198"/>
        <v>0</v>
      </c>
      <c r="AS67">
        <f t="shared" si="199"/>
        <v>0</v>
      </c>
      <c r="AU67">
        <f t="shared" si="200"/>
        <v>0</v>
      </c>
      <c r="AW67">
        <f t="shared" si="201"/>
        <v>0</v>
      </c>
      <c r="AY67">
        <f t="shared" si="202"/>
        <v>0</v>
      </c>
      <c r="BA67">
        <f t="shared" si="203"/>
        <v>0</v>
      </c>
      <c r="BB67" s="7" t="s">
        <v>9</v>
      </c>
      <c r="BC67" s="7">
        <f>COUNTIF($AG65:$AG70,BC64)+COUNTIF($AK65:$AK70,BC64)+COUNTIF($AO65:$AO70,BC64)+COUNTIF($AS65:$AS70,BC64)+COUNTIF($AW65:$AW70,BC64)+COUNTIF($BA65:$BA70,BC64)</f>
        <v>0</v>
      </c>
      <c r="BD67" s="7">
        <f t="shared" ref="BD67:BH67" si="209">COUNTIF($AG65:$AG70,BD64)+COUNTIF($AK65:$AK70,BD64)+COUNTIF($AO65:$AO70,BD64)+COUNTIF($AS65:$AS70,BD64)+COUNTIF($AW65:$AW70,BD64)+COUNTIF($BA65:$BA70,BD64)</f>
        <v>1</v>
      </c>
      <c r="BE67" s="7">
        <f t="shared" si="209"/>
        <v>2</v>
      </c>
      <c r="BF67" s="7">
        <f t="shared" si="209"/>
        <v>1</v>
      </c>
      <c r="BG67" s="7">
        <f t="shared" si="209"/>
        <v>3</v>
      </c>
      <c r="BH67" s="7">
        <f t="shared" si="209"/>
        <v>1</v>
      </c>
      <c r="BI67" s="7">
        <f>SUM(BC67:BH67)</f>
        <v>8</v>
      </c>
      <c r="BK67" s="7" t="s">
        <v>9</v>
      </c>
      <c r="BL67" s="7">
        <f>(COUNTIF($AG65:$AG70,BL64)+COUNTIF($AK65:$AK70,BL64)+COUNTIF($AO65:$AO70,BL64)+COUNTIF($AS65:$AS70,BL64)+COUNTIF($AW65:$AW70,BL64)+COUNTIF($BA65:$BA70,BL64))+(COUNTIF('Spartan Field'!$AG65:$AG70,BL64)+COUNTIF('Spartan Field'!$AK65:$AK70,BL64)+COUNTIF('Spartan Field'!$AO65:$AO70,BL64)+COUNTIF('Spartan Field'!$AS65:$AS70,BL64)+COUNTIF('Spartan Field'!$AW65:$AW70,BL64)+COUNTIF('Spartan Field'!$BA65:$BA70,BL64))</f>
        <v>1</v>
      </c>
      <c r="BM67" s="7">
        <f>(COUNTIF($AG65:$AG70,BM64)+COUNTIF($AK65:$AK70,BM64)+COUNTIF($AO65:$AO70,BM64)+COUNTIF($AS65:$AS70,BM64)+COUNTIF($AW65:$AW70,BM64)+COUNTIF($BA65:$BA70,BM64))+(COUNTIF('Spartan Field'!$AG65:$AG70,BM64)+COUNTIF('Spartan Field'!$AK65:$AK70,BM64)+COUNTIF('Spartan Field'!$AO65:$AO70,BM64)+COUNTIF('Spartan Field'!$AS65:$AS70,BM64)+COUNTIF('Spartan Field'!$AW65:$AW70,BM64)+COUNTIF('Spartan Field'!$BA65:$BA70,BM64))</f>
        <v>1</v>
      </c>
      <c r="BN67" s="7">
        <f>(COUNTIF($AG65:$AG70,BN64)+COUNTIF($AK65:$AK70,BN64)+COUNTIF($AO65:$AO70,BN64)+COUNTIF($AS65:$AS70,BN64)+COUNTIF($AW65:$AW70,BN64)+COUNTIF($BA65:$BA70,BN64))+(COUNTIF('Spartan Field'!$AG65:$AG70,BN64)+COUNTIF('Spartan Field'!$AK65:$AK70,BN64)+COUNTIF('Spartan Field'!$AO65:$AO70,BN64)+COUNTIF('Spartan Field'!$AS65:$AS70,BN64)+COUNTIF('Spartan Field'!$AW65:$AW70,BN64)+COUNTIF('Spartan Field'!$BA65:$BA70,BN64))</f>
        <v>0</v>
      </c>
      <c r="BO67" s="7">
        <f>(COUNTIF($AG65:$AG70,BO64)+COUNTIF($AK65:$AK70,BO64)+COUNTIF($AO65:$AO70,BO64)+COUNTIF($AS65:$AS70,BO64)+COUNTIF($AW65:$AW70,BO64)+COUNTIF($BA65:$BA70,BO64))+(COUNTIF('Spartan Field'!$AG65:$AG70,BO64)+COUNTIF('Spartan Field'!$AK65:$AK70,BO64)+COUNTIF('Spartan Field'!$AO65:$AO70,BO64)+COUNTIF('Spartan Field'!$AS65:$AS70,BO64)+COUNTIF('Spartan Field'!$AW65:$AW70,BO64)+COUNTIF('Spartan Field'!$BA65:$BA70,BO64))</f>
        <v>1</v>
      </c>
      <c r="BP67" s="7">
        <f>SUM(BL67:BO67)</f>
        <v>3</v>
      </c>
    </row>
    <row r="68" spans="1:68" ht="24.75" customHeight="1" x14ac:dyDescent="0.25">
      <c r="A68" s="5"/>
      <c r="B68" s="10"/>
      <c r="C68" s="8"/>
      <c r="D68" s="11"/>
      <c r="E68" s="5"/>
      <c r="F68" s="10"/>
      <c r="G68" s="8"/>
      <c r="H68" s="11"/>
      <c r="I68" s="5"/>
      <c r="J68" s="10"/>
      <c r="K68" s="8"/>
      <c r="L68" s="11"/>
      <c r="M68" s="5"/>
      <c r="N68" s="10"/>
      <c r="O68" s="8"/>
      <c r="P68" s="11"/>
      <c r="Q68" s="5"/>
      <c r="R68" s="10"/>
      <c r="S68" s="8"/>
      <c r="T68" s="11"/>
      <c r="U68" s="5"/>
      <c r="V68" s="10"/>
      <c r="W68" s="8"/>
      <c r="X68" s="11"/>
      <c r="Y68" s="5">
        <v>0.125</v>
      </c>
      <c r="Z68" s="79"/>
      <c r="AA68" s="80"/>
      <c r="AB68" s="81"/>
      <c r="AE68">
        <f>F68</f>
        <v>0</v>
      </c>
      <c r="AG68">
        <f>H68</f>
        <v>0</v>
      </c>
      <c r="AI68">
        <f>J68</f>
        <v>0</v>
      </c>
      <c r="AK68">
        <f>L68</f>
        <v>0</v>
      </c>
      <c r="AM68">
        <f t="shared" si="196"/>
        <v>0</v>
      </c>
      <c r="AO68">
        <f t="shared" si="197"/>
        <v>0</v>
      </c>
      <c r="AQ68">
        <f t="shared" si="198"/>
        <v>0</v>
      </c>
      <c r="AS68">
        <f t="shared" si="199"/>
        <v>0</v>
      </c>
      <c r="AU68">
        <f t="shared" si="200"/>
        <v>0</v>
      </c>
      <c r="AW68">
        <f t="shared" si="201"/>
        <v>0</v>
      </c>
      <c r="AY68">
        <f t="shared" si="202"/>
        <v>0</v>
      </c>
      <c r="BA68">
        <f t="shared" si="203"/>
        <v>0</v>
      </c>
      <c r="BB68" s="7" t="s">
        <v>51</v>
      </c>
      <c r="BC68" s="7">
        <f>COUNTIF($AE69:$BA69,BC64)</f>
        <v>1</v>
      </c>
      <c r="BD68" s="7">
        <f t="shared" ref="BD68" si="210">COUNTIF($AE69:$BA69,BD64)</f>
        <v>2</v>
      </c>
      <c r="BE68" s="7">
        <f t="shared" ref="BE68" si="211">COUNTIF($AE69:$BA69,BE64)</f>
        <v>2</v>
      </c>
      <c r="BF68" s="7">
        <f t="shared" ref="BF68" si="212">COUNTIF($AE69:$BA69,BF64)</f>
        <v>0</v>
      </c>
      <c r="BG68" s="7">
        <f t="shared" ref="BG68" si="213">COUNTIF($AE69:$BA69,BG64)</f>
        <v>2</v>
      </c>
      <c r="BH68" s="7">
        <f t="shared" ref="BH68" si="214">COUNTIF($AE69:$BA69,BH64)</f>
        <v>1</v>
      </c>
      <c r="BI68" s="7">
        <f>SUM(BC68:BH68)</f>
        <v>8</v>
      </c>
      <c r="BK68" s="7" t="s">
        <v>51</v>
      </c>
      <c r="BL68" s="7">
        <f>COUNTIF($AE69:$BA69,BL64)+COUNTIF('Spartan Field'!$AE69:$BA69,BL64)</f>
        <v>0</v>
      </c>
      <c r="BM68" s="7">
        <f>COUNTIF($AE69:$BA69,BM64)+COUNTIF('Spartan Field'!$AE69:$BA69,BM64)</f>
        <v>0</v>
      </c>
      <c r="BN68" s="7">
        <f>COUNTIF($AE69:$BA69,BN64)+COUNTIF('Spartan Field'!$AE69:$BA69,BN64)</f>
        <v>0</v>
      </c>
      <c r="BO68" s="7">
        <f>COUNTIF($AE69:$BA69,BO64)+COUNTIF('Spartan Field'!$AE69:$BA69,BO64)</f>
        <v>0</v>
      </c>
      <c r="BP68" s="7">
        <f>SUM(BL68:BO68)</f>
        <v>0</v>
      </c>
    </row>
    <row r="69" spans="1:68" ht="24.75" customHeight="1" x14ac:dyDescent="0.25">
      <c r="A69" s="18"/>
      <c r="B69" s="19"/>
      <c r="C69" s="17"/>
      <c r="D69" s="20"/>
      <c r="E69" s="5">
        <v>0.22916666666666666</v>
      </c>
      <c r="F69" s="10" t="s">
        <v>23</v>
      </c>
      <c r="G69" s="8" t="s">
        <v>18</v>
      </c>
      <c r="H69" s="11" t="s">
        <v>21</v>
      </c>
      <c r="I69" s="5">
        <v>0.22916666666666666</v>
      </c>
      <c r="J69" s="10" t="s">
        <v>19</v>
      </c>
      <c r="K69" s="8" t="s">
        <v>18</v>
      </c>
      <c r="L69" s="11" t="s">
        <v>20</v>
      </c>
      <c r="M69" s="5">
        <v>0.22916666666666666</v>
      </c>
      <c r="N69" s="10" t="s">
        <v>318</v>
      </c>
      <c r="O69" s="8" t="s">
        <v>18</v>
      </c>
      <c r="P69" s="11" t="s">
        <v>317</v>
      </c>
      <c r="Q69" s="5">
        <v>0.22916666666666666</v>
      </c>
      <c r="R69" s="10" t="s">
        <v>21</v>
      </c>
      <c r="S69" s="8" t="s">
        <v>18</v>
      </c>
      <c r="T69" s="11" t="s">
        <v>23</v>
      </c>
      <c r="U69" s="5">
        <v>0.22916666666666666</v>
      </c>
      <c r="V69" s="10" t="s">
        <v>24</v>
      </c>
      <c r="W69" s="8" t="s">
        <v>18</v>
      </c>
      <c r="X69" s="11" t="s">
        <v>20</v>
      </c>
      <c r="Y69" s="18">
        <v>0.20833333333333334</v>
      </c>
      <c r="Z69" s="79"/>
      <c r="AA69" s="80"/>
      <c r="AB69" s="81"/>
      <c r="AE69" t="str">
        <f>F69</f>
        <v>Major Red Sox</v>
      </c>
      <c r="AG69" t="str">
        <f>H69</f>
        <v>Major Mets</v>
      </c>
      <c r="AI69" t="str">
        <f>J69</f>
        <v>Major Angels</v>
      </c>
      <c r="AK69" t="str">
        <f>L69</f>
        <v>Major Dodgers</v>
      </c>
      <c r="AM69" t="str">
        <f t="shared" si="196"/>
        <v>50/70 Thunder</v>
      </c>
      <c r="AO69" t="str">
        <f t="shared" si="197"/>
        <v>50/70 Storm</v>
      </c>
      <c r="AQ69" t="str">
        <f t="shared" si="198"/>
        <v>Major Mets</v>
      </c>
      <c r="AS69" t="str">
        <f t="shared" si="199"/>
        <v>Major Red Sox</v>
      </c>
      <c r="AU69" t="str">
        <f t="shared" si="200"/>
        <v>Major Yankees</v>
      </c>
      <c r="AW69" t="str">
        <f t="shared" si="201"/>
        <v>Major Dodgers</v>
      </c>
      <c r="AY69">
        <f t="shared" si="202"/>
        <v>0</v>
      </c>
      <c r="BA69">
        <f t="shared" si="203"/>
        <v>0</v>
      </c>
      <c r="BB69" s="7" t="s">
        <v>52</v>
      </c>
      <c r="BC69" s="7">
        <f>COUNTIF($AE70:$BA70,BC64)</f>
        <v>1</v>
      </c>
      <c r="BD69" s="7">
        <f t="shared" ref="BD69" si="215">COUNTIF($AE70:$BA70,BD64)</f>
        <v>1</v>
      </c>
      <c r="BE69" s="7">
        <f t="shared" ref="BE69" si="216">COUNTIF($AE70:$BA70,BE64)</f>
        <v>1</v>
      </c>
      <c r="BF69" s="7">
        <f t="shared" ref="BF69" si="217">COUNTIF($AE70:$BA70,BF64)</f>
        <v>3</v>
      </c>
      <c r="BG69" s="7">
        <f t="shared" ref="BG69" si="218">COUNTIF($AE70:$BA70,BG64)</f>
        <v>1</v>
      </c>
      <c r="BH69" s="7">
        <f t="shared" ref="BH69" si="219">COUNTIF($AE70:$BA70,BH64)</f>
        <v>1</v>
      </c>
      <c r="BI69" s="7">
        <f>SUM(BC69:BH69)</f>
        <v>8</v>
      </c>
      <c r="BK69" s="7" t="s">
        <v>52</v>
      </c>
      <c r="BL69" s="7">
        <f>COUNTIF($AE70:$BA70,BL64)+COUNTIF('Spartan Field'!$AE70:$BA70,BL64)</f>
        <v>1</v>
      </c>
      <c r="BM69" s="7">
        <f>COUNTIF($AE70:$BA70,BM64)+COUNTIF('Spartan Field'!$AE70:$BA70,BM64)</f>
        <v>1</v>
      </c>
      <c r="BN69" s="7">
        <f>COUNTIF($AE70:$BA70,BN64)+COUNTIF('Spartan Field'!$AE70:$BA70,BN64)</f>
        <v>2</v>
      </c>
      <c r="BO69" s="7">
        <f>COUNTIF($AE70:$BA70,BO64)+COUNTIF('Spartan Field'!$AE70:$BA70,BO64)</f>
        <v>2</v>
      </c>
      <c r="BP69" s="7">
        <f>SUM(BL69:BO69)</f>
        <v>6</v>
      </c>
    </row>
    <row r="70" spans="1:68" ht="24.75" customHeight="1" thickBot="1" x14ac:dyDescent="0.3">
      <c r="A70" s="6"/>
      <c r="B70" s="12"/>
      <c r="C70" s="9"/>
      <c r="D70" s="13"/>
      <c r="E70" s="6">
        <v>0.3125</v>
      </c>
      <c r="F70" s="12" t="s">
        <v>22</v>
      </c>
      <c r="G70" s="9" t="s">
        <v>18</v>
      </c>
      <c r="H70" s="13" t="s">
        <v>20</v>
      </c>
      <c r="I70" s="6">
        <v>0.3125</v>
      </c>
      <c r="J70" s="12" t="s">
        <v>22</v>
      </c>
      <c r="K70" s="9" t="s">
        <v>18</v>
      </c>
      <c r="L70" s="13" t="s">
        <v>21</v>
      </c>
      <c r="M70" s="6">
        <v>0.3125</v>
      </c>
      <c r="N70" s="12" t="s">
        <v>317</v>
      </c>
      <c r="O70" s="9" t="s">
        <v>18</v>
      </c>
      <c r="P70" s="13" t="s">
        <v>319</v>
      </c>
      <c r="Q70" s="6">
        <v>0.3125</v>
      </c>
      <c r="R70" s="12" t="s">
        <v>24</v>
      </c>
      <c r="S70" s="9" t="s">
        <v>18</v>
      </c>
      <c r="T70" s="13" t="s">
        <v>19</v>
      </c>
      <c r="U70" s="6">
        <v>0.3125</v>
      </c>
      <c r="V70" s="12" t="s">
        <v>23</v>
      </c>
      <c r="W70" s="9" t="s">
        <v>18</v>
      </c>
      <c r="X70" s="13" t="s">
        <v>22</v>
      </c>
      <c r="Y70" s="6">
        <v>0.29166666666666669</v>
      </c>
      <c r="Z70" s="82"/>
      <c r="AA70" s="83"/>
      <c r="AB70" s="84"/>
      <c r="AE70" t="str">
        <f>F70</f>
        <v>Major Pirates</v>
      </c>
      <c r="AG70" t="str">
        <f>H70</f>
        <v>Major Dodgers</v>
      </c>
      <c r="AI70" t="str">
        <f>J70</f>
        <v>Major Pirates</v>
      </c>
      <c r="AK70" t="str">
        <f>L70</f>
        <v>Major Mets</v>
      </c>
      <c r="AM70" t="str">
        <f t="shared" si="196"/>
        <v>50/70 Storm</v>
      </c>
      <c r="AO70" t="str">
        <f t="shared" si="197"/>
        <v>50/70 Asbury</v>
      </c>
      <c r="AQ70" t="str">
        <f t="shared" si="198"/>
        <v>Major Yankees</v>
      </c>
      <c r="AS70" t="str">
        <f t="shared" si="199"/>
        <v>Major Angels</v>
      </c>
      <c r="AU70" t="str">
        <f t="shared" si="200"/>
        <v>Major Red Sox</v>
      </c>
      <c r="AW70" t="str">
        <f t="shared" si="201"/>
        <v>Major Pirates</v>
      </c>
      <c r="AY70">
        <f t="shared" si="202"/>
        <v>0</v>
      </c>
      <c r="BA70">
        <f t="shared" si="203"/>
        <v>0</v>
      </c>
    </row>
    <row r="71" spans="1:68" s="2" customFormat="1" ht="24.75" customHeight="1" x14ac:dyDescent="0.25">
      <c r="A71" s="4">
        <f>Y64+1</f>
        <v>28</v>
      </c>
      <c r="B71" s="14" t="s">
        <v>6</v>
      </c>
      <c r="C71" s="15"/>
      <c r="D71" s="16"/>
      <c r="E71" s="4">
        <f>A71+1</f>
        <v>29</v>
      </c>
      <c r="F71" s="14" t="s">
        <v>0</v>
      </c>
      <c r="G71" s="15"/>
      <c r="H71" s="16"/>
      <c r="I71" s="4">
        <f>E71+1</f>
        <v>30</v>
      </c>
      <c r="J71" s="14" t="s">
        <v>1</v>
      </c>
      <c r="K71" s="15"/>
      <c r="L71" s="16"/>
      <c r="M71" s="4">
        <f>I71+1</f>
        <v>31</v>
      </c>
      <c r="N71" s="14" t="s">
        <v>2</v>
      </c>
      <c r="O71" s="15"/>
      <c r="P71" s="16"/>
      <c r="BB71" s="7" t="s">
        <v>27</v>
      </c>
      <c r="BC71" s="7" t="s">
        <v>24</v>
      </c>
      <c r="BD71" s="7" t="s">
        <v>23</v>
      </c>
      <c r="BE71" s="7" t="s">
        <v>21</v>
      </c>
      <c r="BF71" s="7" t="s">
        <v>22</v>
      </c>
      <c r="BG71" s="7" t="s">
        <v>20</v>
      </c>
      <c r="BH71" s="7" t="s">
        <v>19</v>
      </c>
      <c r="BI71" s="7" t="s">
        <v>10</v>
      </c>
      <c r="BK71" s="7" t="s">
        <v>27</v>
      </c>
      <c r="BL71" s="7" t="str">
        <f>BL64</f>
        <v>Minor Giants</v>
      </c>
      <c r="BM71" s="7" t="str">
        <f t="shared" ref="BM71:BO71" si="220">BM64</f>
        <v>Minor Mets</v>
      </c>
      <c r="BN71" s="7" t="str">
        <f t="shared" si="220"/>
        <v>Minor Reds</v>
      </c>
      <c r="BO71" s="7" t="str">
        <f t="shared" si="220"/>
        <v>Minor White Sox</v>
      </c>
      <c r="BP71" s="7" t="s">
        <v>10</v>
      </c>
    </row>
    <row r="72" spans="1:68" ht="24.75" customHeight="1" x14ac:dyDescent="0.25">
      <c r="A72" s="5"/>
      <c r="B72" s="76" t="s">
        <v>28</v>
      </c>
      <c r="C72" s="77"/>
      <c r="D72" s="78"/>
      <c r="E72" s="5"/>
      <c r="F72" s="76" t="s">
        <v>28</v>
      </c>
      <c r="G72" s="77"/>
      <c r="H72" s="78"/>
      <c r="I72" s="5"/>
      <c r="J72" s="30"/>
      <c r="K72" s="31"/>
      <c r="L72" s="32"/>
      <c r="M72" s="5"/>
      <c r="N72" s="10"/>
      <c r="O72" s="8"/>
      <c r="P72" s="11"/>
      <c r="AE72" t="str">
        <f>F72</f>
        <v>MEMORIAL DAY WEEKEND</v>
      </c>
      <c r="AG72">
        <f>H72</f>
        <v>0</v>
      </c>
      <c r="AI72">
        <f>J72</f>
        <v>0</v>
      </c>
      <c r="AK72">
        <f>L72</f>
        <v>0</v>
      </c>
      <c r="AM72">
        <f t="shared" ref="AM72:AM77" si="221">N72</f>
        <v>0</v>
      </c>
      <c r="AO72">
        <f t="shared" ref="AO72:AO77" si="222">P72</f>
        <v>0</v>
      </c>
      <c r="AQ72">
        <f t="shared" ref="AQ72:AQ77" si="223">R72</f>
        <v>0</v>
      </c>
      <c r="AS72">
        <f t="shared" ref="AS72:AS77" si="224">T72</f>
        <v>0</v>
      </c>
      <c r="AU72">
        <f t="shared" ref="AU72:AU77" si="225">V72</f>
        <v>0</v>
      </c>
      <c r="AW72">
        <f t="shared" ref="AW72:AW77" si="226">X72</f>
        <v>0</v>
      </c>
      <c r="AY72">
        <f t="shared" ref="AY72:AY77" si="227">Z72</f>
        <v>0</v>
      </c>
      <c r="BA72">
        <f t="shared" ref="BA72:BA77" si="228">AB72</f>
        <v>0</v>
      </c>
      <c r="BB72" s="7" t="s">
        <v>7</v>
      </c>
      <c r="BC72" s="7">
        <f>COUNTIF($AE72:$BA77,BC71)</f>
        <v>1</v>
      </c>
      <c r="BD72" s="7">
        <f t="shared" ref="BD72" si="229">COUNTIF($AE72:$BA77,BD71)</f>
        <v>0</v>
      </c>
      <c r="BE72" s="7">
        <f t="shared" ref="BE72" si="230">COUNTIF($AE72:$BA77,BE71)</f>
        <v>0</v>
      </c>
      <c r="BF72" s="7">
        <f t="shared" ref="BF72" si="231">COUNTIF($AE72:$BA77,BF71)</f>
        <v>1</v>
      </c>
      <c r="BG72" s="7">
        <f t="shared" ref="BG72" si="232">COUNTIF($AE72:$BA77,BG71)</f>
        <v>1</v>
      </c>
      <c r="BH72" s="7">
        <f t="shared" ref="BH72" si="233">COUNTIF($AE72:$BA77,BH71)</f>
        <v>1</v>
      </c>
      <c r="BI72" s="7">
        <f>SUM(BC72:BH72)/2</f>
        <v>2</v>
      </c>
      <c r="BK72" s="7" t="s">
        <v>7</v>
      </c>
      <c r="BL72" s="7">
        <f>COUNTIF($AE72:$BA77,BL71)+COUNTIF('Spartan Field'!$AE72:$BA77,BL71)</f>
        <v>0</v>
      </c>
      <c r="BM72" s="7">
        <f>COUNTIF($AE72:$BA77,BM71)+COUNTIF('Spartan Field'!$AE72:$BA77,BM71)</f>
        <v>0</v>
      </c>
      <c r="BN72" s="7">
        <f>COUNTIF($AE72:$BA77,BN71)+COUNTIF('Spartan Field'!$AE72:$BA77,BN71)</f>
        <v>0</v>
      </c>
      <c r="BO72" s="7">
        <f>COUNTIF($AE72:$BA77,BO71)+COUNTIF('Spartan Field'!$AE72:$BA77,BO71)</f>
        <v>0</v>
      </c>
      <c r="BP72" s="7">
        <f>SUM(BL72:BO72)/2</f>
        <v>0</v>
      </c>
    </row>
    <row r="73" spans="1:68" ht="24.75" customHeight="1" x14ac:dyDescent="0.25">
      <c r="A73" s="5"/>
      <c r="B73" s="79"/>
      <c r="C73" s="80"/>
      <c r="D73" s="81"/>
      <c r="E73" s="5"/>
      <c r="F73" s="79"/>
      <c r="G73" s="80"/>
      <c r="H73" s="81"/>
      <c r="I73" s="5"/>
      <c r="J73" s="10"/>
      <c r="K73" s="8"/>
      <c r="L73" s="11"/>
      <c r="M73" s="5"/>
      <c r="N73" s="10"/>
      <c r="O73" s="8"/>
      <c r="P73" s="11"/>
      <c r="AE73">
        <f>F73</f>
        <v>0</v>
      </c>
      <c r="AG73">
        <f>H73</f>
        <v>0</v>
      </c>
      <c r="AI73">
        <f>J73</f>
        <v>0</v>
      </c>
      <c r="AK73">
        <f>L73</f>
        <v>0</v>
      </c>
      <c r="AM73">
        <f t="shared" si="221"/>
        <v>0</v>
      </c>
      <c r="AO73">
        <f t="shared" si="222"/>
        <v>0</v>
      </c>
      <c r="AQ73">
        <f t="shared" si="223"/>
        <v>0</v>
      </c>
      <c r="AS73">
        <f t="shared" si="224"/>
        <v>0</v>
      </c>
      <c r="AU73">
        <f t="shared" si="225"/>
        <v>0</v>
      </c>
      <c r="AW73">
        <f t="shared" si="226"/>
        <v>0</v>
      </c>
      <c r="AY73">
        <f t="shared" si="227"/>
        <v>0</v>
      </c>
      <c r="BA73">
        <f t="shared" si="228"/>
        <v>0</v>
      </c>
      <c r="BB73" s="7" t="s">
        <v>8</v>
      </c>
      <c r="BC73" s="7"/>
      <c r="BD73" s="7"/>
      <c r="BE73" s="7"/>
      <c r="BF73" s="7"/>
      <c r="BG73" s="7"/>
      <c r="BH73" s="7"/>
      <c r="BI73" s="7"/>
      <c r="BK73" s="7" t="s">
        <v>8</v>
      </c>
      <c r="BL73" s="7"/>
      <c r="BM73" s="7"/>
      <c r="BN73" s="7"/>
      <c r="BO73" s="7"/>
      <c r="BP73" s="7"/>
    </row>
    <row r="74" spans="1:68" ht="24.75" customHeight="1" x14ac:dyDescent="0.25">
      <c r="A74" s="3"/>
      <c r="B74" s="79"/>
      <c r="C74" s="80"/>
      <c r="D74" s="81"/>
      <c r="E74" s="3"/>
      <c r="F74" s="79"/>
      <c r="G74" s="80"/>
      <c r="H74" s="81"/>
      <c r="I74" s="3"/>
      <c r="J74" s="10"/>
      <c r="K74" s="8"/>
      <c r="L74" s="11"/>
      <c r="M74" s="3"/>
      <c r="N74" s="10"/>
      <c r="O74" s="8"/>
      <c r="P74" s="11"/>
      <c r="AE74">
        <f>F74</f>
        <v>0</v>
      </c>
      <c r="AG74">
        <f>H74</f>
        <v>0</v>
      </c>
      <c r="AI74">
        <f>J74</f>
        <v>0</v>
      </c>
      <c r="AK74">
        <f>L74</f>
        <v>0</v>
      </c>
      <c r="AM74">
        <f t="shared" si="221"/>
        <v>0</v>
      </c>
      <c r="AO74">
        <f t="shared" si="222"/>
        <v>0</v>
      </c>
      <c r="AQ74">
        <f t="shared" si="223"/>
        <v>0</v>
      </c>
      <c r="AS74">
        <f t="shared" si="224"/>
        <v>0</v>
      </c>
      <c r="AU74">
        <f t="shared" si="225"/>
        <v>0</v>
      </c>
      <c r="AW74">
        <f t="shared" si="226"/>
        <v>0</v>
      </c>
      <c r="AY74">
        <f t="shared" si="227"/>
        <v>0</v>
      </c>
      <c r="BA74">
        <f t="shared" si="228"/>
        <v>0</v>
      </c>
      <c r="BB74" s="7" t="s">
        <v>9</v>
      </c>
      <c r="BC74" s="7">
        <f>COUNTIF($AG72:$AG77,BC71)+COUNTIF($AK72:$AK77,BC71)+COUNTIF($AO72:$AO77,BC71)+COUNTIF($AS72:$AS77,BC71)+COUNTIF($AW72:$AW77,BC71)+COUNTIF($BA72:$BA77,BC71)</f>
        <v>1</v>
      </c>
      <c r="BD74" s="7">
        <f t="shared" ref="BD74:BH74" si="234">COUNTIF($AG72:$AG77,BD71)+COUNTIF($AK72:$AK77,BD71)+COUNTIF($AO72:$AO77,BD71)+COUNTIF($AS72:$AS77,BD71)+COUNTIF($AW72:$AW77,BD71)+COUNTIF($BA72:$BA77,BD71)</f>
        <v>0</v>
      </c>
      <c r="BE74" s="7">
        <f t="shared" si="234"/>
        <v>0</v>
      </c>
      <c r="BF74" s="7">
        <f t="shared" si="234"/>
        <v>0</v>
      </c>
      <c r="BG74" s="7">
        <f t="shared" si="234"/>
        <v>0</v>
      </c>
      <c r="BH74" s="7">
        <f t="shared" si="234"/>
        <v>1</v>
      </c>
      <c r="BI74" s="7">
        <f>SUM(BC74:BH74)</f>
        <v>2</v>
      </c>
      <c r="BK74" s="7" t="s">
        <v>9</v>
      </c>
      <c r="BL74" s="7">
        <f>(COUNTIF($AG72:$AG77,BL71)+COUNTIF($AK72:$AK77,BL71)+COUNTIF($AO72:$AO77,BL71)+COUNTIF($AS72:$AS77,BL71)+COUNTIF($AW72:$AW77,BL71)+COUNTIF($BA72:$BA77,BL71))+(COUNTIF('Spartan Field'!$AG72:$AG77,BL71)+COUNTIF('Spartan Field'!$AK72:$AK77,BL71)+COUNTIF('Spartan Field'!$AO72:$AO77,BL71)+COUNTIF('Spartan Field'!$AS72:$AS77,BL71)+COUNTIF('Spartan Field'!$AW72:$AW77,BL71)+COUNTIF('Spartan Field'!$BA72:$BA77,BL71))</f>
        <v>0</v>
      </c>
      <c r="BM74" s="7">
        <f>(COUNTIF($AG72:$AG77,BM71)+COUNTIF($AK72:$AK77,BM71)+COUNTIF($AO72:$AO77,BM71)+COUNTIF($AS72:$AS77,BM71)+COUNTIF($AW72:$AW77,BM71)+COUNTIF($BA72:$BA77,BM71))+(COUNTIF('Spartan Field'!$AG72:$AG77,BM71)+COUNTIF('Spartan Field'!$AK72:$AK77,BM71)+COUNTIF('Spartan Field'!$AO72:$AO77,BM71)+COUNTIF('Spartan Field'!$AS72:$AS77,BM71)+COUNTIF('Spartan Field'!$AW72:$AW77,BM71)+COUNTIF('Spartan Field'!$BA72:$BA77,BM71))</f>
        <v>0</v>
      </c>
      <c r="BN74" s="7">
        <f>(COUNTIF($AG72:$AG77,BN71)+COUNTIF($AK72:$AK77,BN71)+COUNTIF($AO72:$AO77,BN71)+COUNTIF($AS72:$AS77,BN71)+COUNTIF($AW72:$AW77,BN71)+COUNTIF($BA72:$BA77,BN71))+(COUNTIF('Spartan Field'!$AG72:$AG77,BN71)+COUNTIF('Spartan Field'!$AK72:$AK77,BN71)+COUNTIF('Spartan Field'!$AO72:$AO77,BN71)+COUNTIF('Spartan Field'!$AS72:$AS77,BN71)+COUNTIF('Spartan Field'!$AW72:$AW77,BN71)+COUNTIF('Spartan Field'!$BA72:$BA77,BN71))</f>
        <v>0</v>
      </c>
      <c r="BO74" s="7">
        <f>(COUNTIF($AG72:$AG77,BO71)+COUNTIF($AK72:$AK77,BO71)+COUNTIF($AO72:$AO77,BO71)+COUNTIF($AS72:$AS77,BO71)+COUNTIF($AW72:$AW77,BO71)+COUNTIF($BA72:$BA77,BO71))+(COUNTIF('Spartan Field'!$AG72:$AG77,BO71)+COUNTIF('Spartan Field'!$AK72:$AK77,BO71)+COUNTIF('Spartan Field'!$AO72:$AO77,BO71)+COUNTIF('Spartan Field'!$AS72:$AS77,BO71)+COUNTIF('Spartan Field'!$AW72:$AW77,BO71)+COUNTIF('Spartan Field'!$BA72:$BA77,BO71))</f>
        <v>0</v>
      </c>
      <c r="BP74" s="7">
        <f>SUM(BL74:BO74)</f>
        <v>0</v>
      </c>
    </row>
    <row r="75" spans="1:68" ht="24.75" customHeight="1" x14ac:dyDescent="0.25">
      <c r="A75" s="5"/>
      <c r="B75" s="79"/>
      <c r="C75" s="80"/>
      <c r="D75" s="81"/>
      <c r="E75" s="5"/>
      <c r="F75" s="79"/>
      <c r="G75" s="80"/>
      <c r="H75" s="81"/>
      <c r="I75" s="5"/>
      <c r="J75" s="10"/>
      <c r="K75" s="8"/>
      <c r="L75" s="11"/>
      <c r="M75" s="5"/>
      <c r="N75" s="10"/>
      <c r="O75" s="8"/>
      <c r="P75" s="11"/>
      <c r="AE75">
        <f>F75</f>
        <v>0</v>
      </c>
      <c r="AG75">
        <f>H75</f>
        <v>0</v>
      </c>
      <c r="AI75">
        <f>J75</f>
        <v>0</v>
      </c>
      <c r="AK75">
        <f>L75</f>
        <v>0</v>
      </c>
      <c r="AM75">
        <f t="shared" si="221"/>
        <v>0</v>
      </c>
      <c r="AO75">
        <f t="shared" si="222"/>
        <v>0</v>
      </c>
      <c r="AQ75">
        <f t="shared" si="223"/>
        <v>0</v>
      </c>
      <c r="AS75">
        <f t="shared" si="224"/>
        <v>0</v>
      </c>
      <c r="AU75">
        <f t="shared" si="225"/>
        <v>0</v>
      </c>
      <c r="AW75">
        <f t="shared" si="226"/>
        <v>0</v>
      </c>
      <c r="AY75">
        <f t="shared" si="227"/>
        <v>0</v>
      </c>
      <c r="BA75">
        <f t="shared" si="228"/>
        <v>0</v>
      </c>
      <c r="BB75" s="7" t="s">
        <v>51</v>
      </c>
      <c r="BC75" s="7">
        <f>COUNTIF($AE76:$BA76,BC71)</f>
        <v>1</v>
      </c>
      <c r="BD75" s="7">
        <f t="shared" ref="BD75" si="235">COUNTIF($AE76:$BA76,BD71)</f>
        <v>0</v>
      </c>
      <c r="BE75" s="7">
        <f t="shared" ref="BE75" si="236">COUNTIF($AE76:$BA76,BE71)</f>
        <v>0</v>
      </c>
      <c r="BF75" s="7">
        <f t="shared" ref="BF75" si="237">COUNTIF($AE76:$BA76,BF71)</f>
        <v>1</v>
      </c>
      <c r="BG75" s="7">
        <f t="shared" ref="BG75" si="238">COUNTIF($AE76:$BA76,BG71)</f>
        <v>0</v>
      </c>
      <c r="BH75" s="7">
        <f t="shared" ref="BH75" si="239">COUNTIF($AE76:$BA76,BH71)</f>
        <v>0</v>
      </c>
      <c r="BI75" s="7">
        <f>SUM(BC75:BH75)</f>
        <v>2</v>
      </c>
      <c r="BK75" s="7" t="s">
        <v>51</v>
      </c>
      <c r="BL75" s="7">
        <f>COUNTIF($AE76:$BA76,BL71)+COUNTIF('Spartan Field'!$AE76:$BA76,BL71)</f>
        <v>0</v>
      </c>
      <c r="BM75" s="7">
        <f>COUNTIF($AE76:$BA76,BM71)+COUNTIF('Spartan Field'!$AE76:$BA76,BM71)</f>
        <v>0</v>
      </c>
      <c r="BN75" s="7">
        <f>COUNTIF($AE76:$BA76,BN71)+COUNTIF('Spartan Field'!$AE76:$BA76,BN71)</f>
        <v>0</v>
      </c>
      <c r="BO75" s="7">
        <f>COUNTIF($AE76:$BA76,BO71)+COUNTIF('Spartan Field'!$AE76:$BA76,BO71)</f>
        <v>0</v>
      </c>
      <c r="BP75" s="7">
        <f>SUM(BL75:BO75)</f>
        <v>0</v>
      </c>
    </row>
    <row r="76" spans="1:68" ht="24.75" customHeight="1" x14ac:dyDescent="0.25">
      <c r="A76" s="18"/>
      <c r="B76" s="79"/>
      <c r="C76" s="80"/>
      <c r="D76" s="81"/>
      <c r="E76" s="5">
        <v>0.22916666666666666</v>
      </c>
      <c r="F76" s="79"/>
      <c r="G76" s="80"/>
      <c r="H76" s="81"/>
      <c r="I76" s="5">
        <v>0.22916666666666666</v>
      </c>
      <c r="J76" s="10" t="s">
        <v>22</v>
      </c>
      <c r="K76" s="8" t="s">
        <v>18</v>
      </c>
      <c r="L76" s="11" t="s">
        <v>24</v>
      </c>
      <c r="M76" s="5">
        <v>0.22916666666666666</v>
      </c>
      <c r="N76" s="10" t="s">
        <v>319</v>
      </c>
      <c r="O76" s="8" t="s">
        <v>18</v>
      </c>
      <c r="P76" s="11" t="s">
        <v>317</v>
      </c>
      <c r="AE76">
        <f>F76</f>
        <v>0</v>
      </c>
      <c r="AG76">
        <f>H76</f>
        <v>0</v>
      </c>
      <c r="AI76" t="str">
        <f>J76</f>
        <v>Major Pirates</v>
      </c>
      <c r="AK76" t="str">
        <f>L76</f>
        <v>Major Yankees</v>
      </c>
      <c r="AM76" t="str">
        <f t="shared" si="221"/>
        <v>50/70 Asbury</v>
      </c>
      <c r="AO76" t="str">
        <f t="shared" si="222"/>
        <v>50/70 Storm</v>
      </c>
      <c r="AQ76">
        <f t="shared" si="223"/>
        <v>0</v>
      </c>
      <c r="AS76">
        <f t="shared" si="224"/>
        <v>0</v>
      </c>
      <c r="AU76">
        <f t="shared" si="225"/>
        <v>0</v>
      </c>
      <c r="AW76">
        <f t="shared" si="226"/>
        <v>0</v>
      </c>
      <c r="AY76">
        <f t="shared" si="227"/>
        <v>0</v>
      </c>
      <c r="BA76">
        <f t="shared" si="228"/>
        <v>0</v>
      </c>
      <c r="BB76" s="7" t="s">
        <v>52</v>
      </c>
      <c r="BC76" s="7">
        <f>COUNTIF($AE77:$BA77,BC71)</f>
        <v>0</v>
      </c>
      <c r="BD76" s="7">
        <f t="shared" ref="BD76" si="240">COUNTIF($AE77:$BA77,BD71)</f>
        <v>0</v>
      </c>
      <c r="BE76" s="7">
        <f t="shared" ref="BE76" si="241">COUNTIF($AE77:$BA77,BE71)</f>
        <v>0</v>
      </c>
      <c r="BF76" s="7">
        <f t="shared" ref="BF76" si="242">COUNTIF($AE77:$BA77,BF71)</f>
        <v>0</v>
      </c>
      <c r="BG76" s="7">
        <f t="shared" ref="BG76" si="243">COUNTIF($AE77:$BA77,BG71)</f>
        <v>1</v>
      </c>
      <c r="BH76" s="7">
        <f t="shared" ref="BH76" si="244">COUNTIF($AE77:$BA77,BH71)</f>
        <v>1</v>
      </c>
      <c r="BI76" s="7">
        <f>SUM(BC76:BH76)</f>
        <v>2</v>
      </c>
      <c r="BK76" s="7" t="s">
        <v>52</v>
      </c>
      <c r="BL76" s="7">
        <f>COUNTIF($AE77:$BA77,BL71)+COUNTIF('Spartan Field'!$AE77:$BA77,BL71)</f>
        <v>0</v>
      </c>
      <c r="BM76" s="7">
        <f>COUNTIF($AE77:$BA77,BM71)+COUNTIF('Spartan Field'!$AE77:$BA77,BM71)</f>
        <v>0</v>
      </c>
      <c r="BN76" s="7">
        <f>COUNTIF($AE77:$BA77,BN71)+COUNTIF('Spartan Field'!$AE77:$BA77,BN71)</f>
        <v>0</v>
      </c>
      <c r="BO76" s="7">
        <f>COUNTIF($AE77:$BA77,BO71)+COUNTIF('Spartan Field'!$AE77:$BA77,BO71)</f>
        <v>0</v>
      </c>
      <c r="BP76" s="7">
        <f>SUM(BL76:BO76)</f>
        <v>0</v>
      </c>
    </row>
    <row r="77" spans="1:68" ht="24.75" customHeight="1" thickBot="1" x14ac:dyDescent="0.3">
      <c r="A77" s="6"/>
      <c r="B77" s="82"/>
      <c r="C77" s="83"/>
      <c r="D77" s="84"/>
      <c r="E77" s="6">
        <v>0.3125</v>
      </c>
      <c r="F77" s="82"/>
      <c r="G77" s="83"/>
      <c r="H77" s="84"/>
      <c r="I77" s="6">
        <v>0.3125</v>
      </c>
      <c r="J77" s="12" t="s">
        <v>20</v>
      </c>
      <c r="K77" s="9" t="s">
        <v>18</v>
      </c>
      <c r="L77" s="13" t="s">
        <v>19</v>
      </c>
      <c r="M77" s="6">
        <v>0.3125</v>
      </c>
      <c r="N77" s="12" t="s">
        <v>318</v>
      </c>
      <c r="O77" s="9" t="s">
        <v>18</v>
      </c>
      <c r="P77" s="13" t="s">
        <v>319</v>
      </c>
      <c r="AE77">
        <f>F77</f>
        <v>0</v>
      </c>
      <c r="AG77">
        <f>H77</f>
        <v>0</v>
      </c>
      <c r="AI77" t="str">
        <f>J77</f>
        <v>Major Dodgers</v>
      </c>
      <c r="AK77" t="str">
        <f>L77</f>
        <v>Major Angels</v>
      </c>
      <c r="AM77" t="str">
        <f t="shared" si="221"/>
        <v>50/70 Thunder</v>
      </c>
      <c r="AO77" t="str">
        <f t="shared" si="222"/>
        <v>50/70 Asbury</v>
      </c>
      <c r="AQ77">
        <f t="shared" si="223"/>
        <v>0</v>
      </c>
      <c r="AS77">
        <f t="shared" si="224"/>
        <v>0</v>
      </c>
      <c r="AU77">
        <f t="shared" si="225"/>
        <v>0</v>
      </c>
      <c r="AW77">
        <f t="shared" si="226"/>
        <v>0</v>
      </c>
      <c r="AY77">
        <f t="shared" si="227"/>
        <v>0</v>
      </c>
      <c r="BA77">
        <f t="shared" si="228"/>
        <v>0</v>
      </c>
    </row>
    <row r="78" spans="1:68" ht="24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85" t="s">
        <v>14</v>
      </c>
      <c r="N78" s="86"/>
      <c r="O78" s="86"/>
      <c r="P78" s="87"/>
      <c r="Q78" s="4">
        <v>1</v>
      </c>
      <c r="R78" s="14" t="s">
        <v>3</v>
      </c>
      <c r="S78" s="15"/>
      <c r="T78" s="16"/>
      <c r="U78" s="4">
        <f>Q78+1</f>
        <v>2</v>
      </c>
      <c r="V78" s="14" t="s">
        <v>4</v>
      </c>
      <c r="W78" s="15"/>
      <c r="X78" s="16"/>
      <c r="Y78" s="4">
        <f>U78+1</f>
        <v>3</v>
      </c>
      <c r="Z78" s="14" t="s">
        <v>5</v>
      </c>
      <c r="AA78" s="15"/>
      <c r="AB78" s="16"/>
      <c r="BB78" s="7" t="s">
        <v>27</v>
      </c>
      <c r="BC78" s="7" t="s">
        <v>24</v>
      </c>
      <c r="BD78" s="7" t="s">
        <v>23</v>
      </c>
      <c r="BE78" s="7" t="s">
        <v>21</v>
      </c>
      <c r="BF78" s="7" t="s">
        <v>22</v>
      </c>
      <c r="BG78" s="7" t="s">
        <v>20</v>
      </c>
      <c r="BH78" s="7" t="s">
        <v>19</v>
      </c>
      <c r="BI78" s="7" t="s">
        <v>10</v>
      </c>
      <c r="BK78" s="7" t="s">
        <v>27</v>
      </c>
      <c r="BL78" s="7" t="str">
        <f>BL71</f>
        <v>Minor Giants</v>
      </c>
      <c r="BM78" s="7" t="str">
        <f t="shared" ref="BM78:BO78" si="245">BM71</f>
        <v>Minor Mets</v>
      </c>
      <c r="BN78" s="7" t="str">
        <f t="shared" si="245"/>
        <v>Minor Reds</v>
      </c>
      <c r="BO78" s="7" t="str">
        <f t="shared" si="245"/>
        <v>Minor White Sox</v>
      </c>
      <c r="BP78" s="7" t="s">
        <v>10</v>
      </c>
    </row>
    <row r="79" spans="1:68" ht="24.75" customHeight="1" x14ac:dyDescent="0.25">
      <c r="E79" s="2"/>
      <c r="F79" s="2"/>
      <c r="G79" s="2"/>
      <c r="H79" s="2"/>
      <c r="I79" s="2"/>
      <c r="J79" s="2"/>
      <c r="K79" s="2"/>
      <c r="L79" s="2"/>
      <c r="M79" s="88"/>
      <c r="N79" s="89"/>
      <c r="O79" s="89"/>
      <c r="P79" s="90"/>
      <c r="Q79" s="5"/>
      <c r="R79" s="30"/>
      <c r="S79" s="31"/>
      <c r="T79" s="32"/>
      <c r="U79" s="5"/>
      <c r="V79" s="30"/>
      <c r="W79" s="31"/>
      <c r="X79" s="32"/>
      <c r="Y79" s="5">
        <v>0.375</v>
      </c>
      <c r="Z79" s="30"/>
      <c r="AA79" s="31"/>
      <c r="AB79" s="32"/>
      <c r="AE79">
        <f>F79</f>
        <v>0</v>
      </c>
      <c r="AG79">
        <f>H79</f>
        <v>0</v>
      </c>
      <c r="AI79">
        <f>J79</f>
        <v>0</v>
      </c>
      <c r="AK79">
        <f>L79</f>
        <v>0</v>
      </c>
      <c r="AM79">
        <f t="shared" ref="AM79:AM84" si="246">N79</f>
        <v>0</v>
      </c>
      <c r="AO79">
        <f t="shared" ref="AO79:AO84" si="247">P79</f>
        <v>0</v>
      </c>
      <c r="AQ79">
        <f t="shared" ref="AQ79:AQ84" si="248">R79</f>
        <v>0</v>
      </c>
      <c r="AS79">
        <f t="shared" ref="AS79:AS84" si="249">T79</f>
        <v>0</v>
      </c>
      <c r="AU79">
        <f t="shared" ref="AU79:AU84" si="250">V79</f>
        <v>0</v>
      </c>
      <c r="AW79">
        <f t="shared" ref="AW79:AW84" si="251">X79</f>
        <v>0</v>
      </c>
      <c r="AY79">
        <f t="shared" ref="AY79:AY84" si="252">Z79</f>
        <v>0</v>
      </c>
      <c r="BA79">
        <f t="shared" ref="BA79:BA84" si="253">AB79</f>
        <v>0</v>
      </c>
      <c r="BB79" s="7" t="s">
        <v>7</v>
      </c>
      <c r="BC79" s="7">
        <f>COUNTIF($AE79:$BA84,BC78)</f>
        <v>0</v>
      </c>
      <c r="BD79" s="7">
        <f t="shared" ref="BD79" si="254">COUNTIF($AE79:$BA84,BD78)</f>
        <v>0</v>
      </c>
      <c r="BE79" s="7">
        <f t="shared" ref="BE79" si="255">COUNTIF($AE79:$BA84,BE78)</f>
        <v>0</v>
      </c>
      <c r="BF79" s="7">
        <f t="shared" ref="BF79" si="256">COUNTIF($AE79:$BA84,BF78)</f>
        <v>0</v>
      </c>
      <c r="BG79" s="7">
        <f t="shared" ref="BG79" si="257">COUNTIF($AE79:$BA84,BG78)</f>
        <v>0</v>
      </c>
      <c r="BH79" s="7">
        <f t="shared" ref="BH79" si="258">COUNTIF($AE79:$BA84,BH78)</f>
        <v>0</v>
      </c>
      <c r="BI79" s="7">
        <f>SUM(BC79:BH79)/2</f>
        <v>0</v>
      </c>
      <c r="BK79" s="7" t="s">
        <v>7</v>
      </c>
      <c r="BL79" s="7">
        <f>COUNTIF($AE79:$BA84,BL78)+COUNTIF('Spartan Field'!$AE79:$BA84,BL78)</f>
        <v>0</v>
      </c>
      <c r="BM79" s="7">
        <f>COUNTIF($AE79:$BA84,BM78)+COUNTIF('Spartan Field'!$AE79:$BA84,BM78)</f>
        <v>0</v>
      </c>
      <c r="BN79" s="7">
        <f>COUNTIF($AE79:$BA84,BN78)+COUNTIF('Spartan Field'!$AE79:$BA84,BN78)</f>
        <v>0</v>
      </c>
      <c r="BO79" s="7">
        <f>COUNTIF($AE79:$BA84,BO78)+COUNTIF('Spartan Field'!$AE79:$BA84,BO78)</f>
        <v>0</v>
      </c>
      <c r="BP79" s="7">
        <f>SUM(BL79:BO79)/2</f>
        <v>0</v>
      </c>
    </row>
    <row r="80" spans="1:68" ht="24.75" customHeight="1" x14ac:dyDescent="0.25">
      <c r="E80" s="2"/>
      <c r="F80" s="2"/>
      <c r="G80" s="2"/>
      <c r="H80" s="2"/>
      <c r="I80" s="2"/>
      <c r="J80" s="2"/>
      <c r="K80" s="2"/>
      <c r="L80" s="2"/>
      <c r="M80" s="88"/>
      <c r="N80" s="89"/>
      <c r="O80" s="89"/>
      <c r="P80" s="90"/>
      <c r="Q80" s="5"/>
      <c r="R80" s="10"/>
      <c r="S80" s="8"/>
      <c r="T80" s="11"/>
      <c r="U80" s="5"/>
      <c r="V80" s="10"/>
      <c r="W80" s="8"/>
      <c r="X80" s="11"/>
      <c r="Y80" s="5">
        <v>0.45833333333333331</v>
      </c>
      <c r="Z80" s="10"/>
      <c r="AA80" s="8" t="s">
        <v>324</v>
      </c>
      <c r="AB80" s="11"/>
      <c r="AE80">
        <f>F80</f>
        <v>0</v>
      </c>
      <c r="AG80">
        <f>H80</f>
        <v>0</v>
      </c>
      <c r="AI80">
        <f>J80</f>
        <v>0</v>
      </c>
      <c r="AK80">
        <f>L80</f>
        <v>0</v>
      </c>
      <c r="AM80">
        <f t="shared" si="246"/>
        <v>0</v>
      </c>
      <c r="AO80">
        <f t="shared" si="247"/>
        <v>0</v>
      </c>
      <c r="AQ80">
        <f t="shared" si="248"/>
        <v>0</v>
      </c>
      <c r="AS80">
        <f t="shared" si="249"/>
        <v>0</v>
      </c>
      <c r="AU80">
        <f t="shared" si="250"/>
        <v>0</v>
      </c>
      <c r="AW80">
        <f t="shared" si="251"/>
        <v>0</v>
      </c>
      <c r="AY80">
        <f t="shared" si="252"/>
        <v>0</v>
      </c>
      <c r="BA80">
        <f t="shared" si="253"/>
        <v>0</v>
      </c>
      <c r="BB80" s="7" t="s">
        <v>8</v>
      </c>
      <c r="BC80" s="7"/>
      <c r="BD80" s="7"/>
      <c r="BE80" s="7"/>
      <c r="BF80" s="7"/>
      <c r="BG80" s="7"/>
      <c r="BH80" s="7"/>
      <c r="BI80" s="7"/>
      <c r="BK80" s="7" t="s">
        <v>8</v>
      </c>
      <c r="BL80" s="7"/>
      <c r="BM80" s="7"/>
      <c r="BN80" s="7"/>
      <c r="BO80" s="7"/>
      <c r="BP80" s="7"/>
    </row>
    <row r="81" spans="1:68" ht="24.75" customHeight="1" x14ac:dyDescent="0.25">
      <c r="E81" s="2"/>
      <c r="F81" s="2"/>
      <c r="G81" s="2"/>
      <c r="H81" s="2"/>
      <c r="I81" s="2"/>
      <c r="J81" s="2"/>
      <c r="K81" s="2"/>
      <c r="L81" s="2"/>
      <c r="M81" s="88"/>
      <c r="N81" s="89"/>
      <c r="O81" s="89"/>
      <c r="P81" s="90"/>
      <c r="Q81" s="3"/>
      <c r="R81" s="10"/>
      <c r="S81" s="8"/>
      <c r="T81" s="11"/>
      <c r="U81" s="3"/>
      <c r="V81" s="10"/>
      <c r="W81" s="8"/>
      <c r="X81" s="11"/>
      <c r="Y81" s="5">
        <v>4.1666666666666664E-2</v>
      </c>
      <c r="Z81" s="10"/>
      <c r="AA81" s="8" t="s">
        <v>325</v>
      </c>
      <c r="AB81" s="11"/>
      <c r="AE81">
        <f>F81</f>
        <v>0</v>
      </c>
      <c r="AG81">
        <f>H81</f>
        <v>0</v>
      </c>
      <c r="AI81">
        <f>J81</f>
        <v>0</v>
      </c>
      <c r="AK81">
        <f>L81</f>
        <v>0</v>
      </c>
      <c r="AM81">
        <f t="shared" si="246"/>
        <v>0</v>
      </c>
      <c r="AO81">
        <f t="shared" si="247"/>
        <v>0</v>
      </c>
      <c r="AQ81">
        <f t="shared" si="248"/>
        <v>0</v>
      </c>
      <c r="AS81">
        <f t="shared" si="249"/>
        <v>0</v>
      </c>
      <c r="AU81">
        <f t="shared" si="250"/>
        <v>0</v>
      </c>
      <c r="AW81">
        <f t="shared" si="251"/>
        <v>0</v>
      </c>
      <c r="AY81">
        <f t="shared" si="252"/>
        <v>0</v>
      </c>
      <c r="BA81">
        <f t="shared" si="253"/>
        <v>0</v>
      </c>
      <c r="BB81" s="7" t="s">
        <v>9</v>
      </c>
      <c r="BC81" s="7">
        <f>COUNTIF($AG79:$AG84,BC78)+COUNTIF($AK79:$AK84,BC78)+COUNTIF($AO79:$AO84,BC78)+COUNTIF($AS79:$AS84,BC78)+COUNTIF($AW79:$AW84,BC78)+COUNTIF($BA79:$BA84,BC78)</f>
        <v>0</v>
      </c>
      <c r="BD81" s="7">
        <f t="shared" ref="BD81:BH81" si="259">COUNTIF($AG79:$AG84,BD78)+COUNTIF($AK79:$AK84,BD78)+COUNTIF($AO79:$AO84,BD78)+COUNTIF($AS79:$AS84,BD78)+COUNTIF($AW79:$AW84,BD78)+COUNTIF($BA79:$BA84,BD78)</f>
        <v>0</v>
      </c>
      <c r="BE81" s="7">
        <f t="shared" si="259"/>
        <v>0</v>
      </c>
      <c r="BF81" s="7">
        <f t="shared" si="259"/>
        <v>0</v>
      </c>
      <c r="BG81" s="7">
        <f t="shared" si="259"/>
        <v>0</v>
      </c>
      <c r="BH81" s="7">
        <f t="shared" si="259"/>
        <v>0</v>
      </c>
      <c r="BI81" s="7">
        <f>SUM(BC81:BH81)</f>
        <v>0</v>
      </c>
      <c r="BK81" s="7" t="s">
        <v>9</v>
      </c>
      <c r="BL81" s="7">
        <f>(COUNTIF($AG79:$AG84,BL78)+COUNTIF($AK79:$AK84,BL78)+COUNTIF($AO79:$AO84,BL78)+COUNTIF($AS79:$AS84,BL78)+COUNTIF($AW79:$AW84,BL78)+COUNTIF($BA79:$BA84,BL78))+(COUNTIF('Spartan Field'!$AG79:$AG84,BL78)+COUNTIF('Spartan Field'!$AK79:$AK84,BL78)+COUNTIF('Spartan Field'!$AO79:$AO84,BL78)+COUNTIF('Spartan Field'!$AS79:$AS84,BL78)+COUNTIF('Spartan Field'!$AW79:$AW84,BL78)+COUNTIF('Spartan Field'!$BA79:$BA84,BL78))</f>
        <v>0</v>
      </c>
      <c r="BM81" s="7">
        <f>(COUNTIF($AG79:$AG84,BM78)+COUNTIF($AK79:$AK84,BM78)+COUNTIF($AO79:$AO84,BM78)+COUNTIF($AS79:$AS84,BM78)+COUNTIF($AW79:$AW84,BM78)+COUNTIF($BA79:$BA84,BM78))+(COUNTIF('Spartan Field'!$AG79:$AG84,BM78)+COUNTIF('Spartan Field'!$AK79:$AK84,BM78)+COUNTIF('Spartan Field'!$AO79:$AO84,BM78)+COUNTIF('Spartan Field'!$AS79:$AS84,BM78)+COUNTIF('Spartan Field'!$AW79:$AW84,BM78)+COUNTIF('Spartan Field'!$BA79:$BA84,BM78))</f>
        <v>0</v>
      </c>
      <c r="BN81" s="7">
        <f>(COUNTIF($AG79:$AG84,BN78)+COUNTIF($AK79:$AK84,BN78)+COUNTIF($AO79:$AO84,BN78)+COUNTIF($AS79:$AS84,BN78)+COUNTIF($AW79:$AW84,BN78)+COUNTIF($BA79:$BA84,BN78))+(COUNTIF('Spartan Field'!$AG79:$AG84,BN78)+COUNTIF('Spartan Field'!$AK79:$AK84,BN78)+COUNTIF('Spartan Field'!$AO79:$AO84,BN78)+COUNTIF('Spartan Field'!$AS79:$AS84,BN78)+COUNTIF('Spartan Field'!$AW79:$AW84,BN78)+COUNTIF('Spartan Field'!$BA79:$BA84,BN78))</f>
        <v>0</v>
      </c>
      <c r="BO81" s="7">
        <f>(COUNTIF($AG79:$AG84,BO78)+COUNTIF($AK79:$AK84,BO78)+COUNTIF($AO79:$AO84,BO78)+COUNTIF($AS79:$AS84,BO78)+COUNTIF($AW79:$AW84,BO78)+COUNTIF($BA79:$BA84,BO78))+(COUNTIF('Spartan Field'!$AG79:$AG84,BO78)+COUNTIF('Spartan Field'!$AK79:$AK84,BO78)+COUNTIF('Spartan Field'!$AO79:$AO84,BO78)+COUNTIF('Spartan Field'!$AS79:$AS84,BO78)+COUNTIF('Spartan Field'!$AW79:$AW84,BO78)+COUNTIF('Spartan Field'!$BA79:$BA84,BO78))</f>
        <v>0</v>
      </c>
      <c r="BP81" s="7">
        <f>SUM(BL81:BO81)</f>
        <v>0</v>
      </c>
    </row>
    <row r="82" spans="1:68" ht="24.75" customHeight="1" x14ac:dyDescent="0.25">
      <c r="E82" s="2"/>
      <c r="F82" s="2"/>
      <c r="G82" s="2"/>
      <c r="H82" s="2"/>
      <c r="I82" s="2"/>
      <c r="J82" s="2"/>
      <c r="K82" s="2"/>
      <c r="L82" s="2"/>
      <c r="M82" s="88"/>
      <c r="N82" s="89"/>
      <c r="O82" s="89"/>
      <c r="P82" s="90"/>
      <c r="Q82" s="5"/>
      <c r="R82" s="10"/>
      <c r="S82" s="8"/>
      <c r="T82" s="11"/>
      <c r="U82" s="5"/>
      <c r="V82" s="10"/>
      <c r="W82" s="8"/>
      <c r="X82" s="11"/>
      <c r="Y82" s="5">
        <v>0.125</v>
      </c>
      <c r="Z82" s="10"/>
      <c r="AA82" s="8"/>
      <c r="AB82" s="11"/>
      <c r="AE82">
        <f>F82</f>
        <v>0</v>
      </c>
      <c r="AG82">
        <f>H82</f>
        <v>0</v>
      </c>
      <c r="AI82">
        <f>J82</f>
        <v>0</v>
      </c>
      <c r="AK82">
        <f>L82</f>
        <v>0</v>
      </c>
      <c r="AM82">
        <f t="shared" si="246"/>
        <v>0</v>
      </c>
      <c r="AO82">
        <f t="shared" si="247"/>
        <v>0</v>
      </c>
      <c r="AQ82">
        <f t="shared" si="248"/>
        <v>0</v>
      </c>
      <c r="AS82">
        <f t="shared" si="249"/>
        <v>0</v>
      </c>
      <c r="AU82">
        <f t="shared" si="250"/>
        <v>0</v>
      </c>
      <c r="AW82">
        <f t="shared" si="251"/>
        <v>0</v>
      </c>
      <c r="AY82">
        <f t="shared" si="252"/>
        <v>0</v>
      </c>
      <c r="BA82">
        <f t="shared" si="253"/>
        <v>0</v>
      </c>
      <c r="BB82" s="7" t="s">
        <v>51</v>
      </c>
      <c r="BC82" s="7">
        <f>COUNTIF($AE83:$BA83,BC78)</f>
        <v>0</v>
      </c>
      <c r="BD82" s="7">
        <f t="shared" ref="BD82" si="260">COUNTIF($AE83:$BA83,BD78)</f>
        <v>0</v>
      </c>
      <c r="BE82" s="7">
        <f t="shared" ref="BE82" si="261">COUNTIF($AE83:$BA83,BE78)</f>
        <v>0</v>
      </c>
      <c r="BF82" s="7">
        <f t="shared" ref="BF82" si="262">COUNTIF($AE83:$BA83,BF78)</f>
        <v>0</v>
      </c>
      <c r="BG82" s="7">
        <f t="shared" ref="BG82" si="263">COUNTIF($AE83:$BA83,BG78)</f>
        <v>0</v>
      </c>
      <c r="BH82" s="7">
        <f t="shared" ref="BH82" si="264">COUNTIF($AE83:$BA83,BH78)</f>
        <v>0</v>
      </c>
      <c r="BI82" s="7">
        <f>SUM(BC82:BH82)</f>
        <v>0</v>
      </c>
      <c r="BK82" s="7" t="s">
        <v>51</v>
      </c>
      <c r="BL82" s="7">
        <f>COUNTIF($AE83:$BA83,BL78)+COUNTIF('Spartan Field'!$AE83:$BA83,BL78)</f>
        <v>0</v>
      </c>
      <c r="BM82" s="7">
        <f>COUNTIF($AE83:$BA83,BM78)+COUNTIF('Spartan Field'!$AE83:$BA83,BM78)</f>
        <v>0</v>
      </c>
      <c r="BN82" s="7">
        <f>COUNTIF($AE83:$BA83,BN78)+COUNTIF('Spartan Field'!$AE83:$BA83,BN78)</f>
        <v>0</v>
      </c>
      <c r="BO82" s="7">
        <f>COUNTIF($AE83:$BA83,BO78)+COUNTIF('Spartan Field'!$AE83:$BA83,BO78)</f>
        <v>0</v>
      </c>
      <c r="BP82" s="7">
        <f>SUM(BL82:BO82)</f>
        <v>0</v>
      </c>
    </row>
    <row r="83" spans="1:68" ht="24.75" customHeight="1" x14ac:dyDescent="0.25">
      <c r="E83" s="2"/>
      <c r="F83" s="2"/>
      <c r="G83" s="2"/>
      <c r="H83" s="2"/>
      <c r="I83" s="2"/>
      <c r="J83" s="2"/>
      <c r="K83" s="2"/>
      <c r="L83" s="2"/>
      <c r="M83" s="88"/>
      <c r="N83" s="89"/>
      <c r="O83" s="89"/>
      <c r="P83" s="90"/>
      <c r="Q83" s="5"/>
      <c r="R83" s="10"/>
      <c r="S83" s="8" t="s">
        <v>322</v>
      </c>
      <c r="T83" s="11"/>
      <c r="U83" s="5">
        <v>0.22916666666666666</v>
      </c>
      <c r="V83" s="10"/>
      <c r="W83" s="8"/>
      <c r="X83" s="11"/>
      <c r="Y83" s="18">
        <v>0.20833333333333334</v>
      </c>
      <c r="Z83" s="19"/>
      <c r="AA83" s="8"/>
      <c r="AB83" s="20"/>
      <c r="AE83">
        <f>F83</f>
        <v>0</v>
      </c>
      <c r="AG83">
        <f>H83</f>
        <v>0</v>
      </c>
      <c r="AI83">
        <f>J83</f>
        <v>0</v>
      </c>
      <c r="AK83">
        <f>L83</f>
        <v>0</v>
      </c>
      <c r="AM83">
        <f t="shared" si="246"/>
        <v>0</v>
      </c>
      <c r="AO83">
        <f t="shared" si="247"/>
        <v>0</v>
      </c>
      <c r="AQ83">
        <f t="shared" si="248"/>
        <v>0</v>
      </c>
      <c r="AS83">
        <f t="shared" si="249"/>
        <v>0</v>
      </c>
      <c r="AU83">
        <f t="shared" si="250"/>
        <v>0</v>
      </c>
      <c r="AW83">
        <f t="shared" si="251"/>
        <v>0</v>
      </c>
      <c r="AY83">
        <f t="shared" si="252"/>
        <v>0</v>
      </c>
      <c r="BA83">
        <f t="shared" si="253"/>
        <v>0</v>
      </c>
      <c r="BB83" s="7" t="s">
        <v>52</v>
      </c>
      <c r="BC83" s="7">
        <f>COUNTIF($AE84:$BA84,BC78)</f>
        <v>0</v>
      </c>
      <c r="BD83" s="7">
        <f t="shared" ref="BD83" si="265">COUNTIF($AE84:$BA84,BD78)</f>
        <v>0</v>
      </c>
      <c r="BE83" s="7">
        <f t="shared" ref="BE83" si="266">COUNTIF($AE84:$BA84,BE78)</f>
        <v>0</v>
      </c>
      <c r="BF83" s="7">
        <f t="shared" ref="BF83" si="267">COUNTIF($AE84:$BA84,BF78)</f>
        <v>0</v>
      </c>
      <c r="BG83" s="7">
        <f t="shared" ref="BG83" si="268">COUNTIF($AE84:$BA84,BG78)</f>
        <v>0</v>
      </c>
      <c r="BH83" s="7">
        <f t="shared" ref="BH83" si="269">COUNTIF($AE84:$BA84,BH78)</f>
        <v>0</v>
      </c>
      <c r="BI83" s="7">
        <f>SUM(BC83:BH83)</f>
        <v>0</v>
      </c>
      <c r="BK83" s="7" t="s">
        <v>52</v>
      </c>
      <c r="BL83" s="7">
        <f>COUNTIF($AE84:$BA84,BL78)+COUNTIF('Spartan Field'!$AE84:$BA84,BL78)</f>
        <v>0</v>
      </c>
      <c r="BM83" s="7">
        <f>COUNTIF($AE84:$BA84,BM78)+COUNTIF('Spartan Field'!$AE84:$BA84,BM78)</f>
        <v>0</v>
      </c>
      <c r="BN83" s="7">
        <f>COUNTIF($AE84:$BA84,BN78)+COUNTIF('Spartan Field'!$AE84:$BA84,BN78)</f>
        <v>0</v>
      </c>
      <c r="BO83" s="7">
        <f>COUNTIF($AE84:$BA84,BO78)+COUNTIF('Spartan Field'!$AE84:$BA84,BO78)</f>
        <v>0</v>
      </c>
      <c r="BP83" s="7">
        <f>SUM(BL83:BO83)</f>
        <v>0</v>
      </c>
    </row>
    <row r="84" spans="1:68" ht="24.75" customHeight="1" thickBot="1" x14ac:dyDescent="0.3">
      <c r="E84" s="2"/>
      <c r="F84" s="2"/>
      <c r="G84" s="2"/>
      <c r="H84" s="2"/>
      <c r="I84" s="2"/>
      <c r="J84" s="2"/>
      <c r="K84" s="2"/>
      <c r="L84" s="2"/>
      <c r="M84" s="91"/>
      <c r="N84" s="92"/>
      <c r="O84" s="92"/>
      <c r="P84" s="93"/>
      <c r="Q84" s="6"/>
      <c r="R84" s="12"/>
      <c r="S84" s="9" t="s">
        <v>323</v>
      </c>
      <c r="T84" s="13"/>
      <c r="U84" s="6">
        <v>0.3125</v>
      </c>
      <c r="V84" s="12"/>
      <c r="W84" s="9"/>
      <c r="X84" s="13"/>
      <c r="Y84" s="6">
        <v>0.29166666666666669</v>
      </c>
      <c r="Z84" s="12"/>
      <c r="AA84" s="9"/>
      <c r="AB84" s="13"/>
      <c r="AE84">
        <f>F84</f>
        <v>0</v>
      </c>
      <c r="AG84">
        <f>H84</f>
        <v>0</v>
      </c>
      <c r="AI84">
        <f>J84</f>
        <v>0</v>
      </c>
      <c r="AK84">
        <f>L84</f>
        <v>0</v>
      </c>
      <c r="AM84">
        <f t="shared" si="246"/>
        <v>0</v>
      </c>
      <c r="AO84">
        <f t="shared" si="247"/>
        <v>0</v>
      </c>
      <c r="AQ84">
        <f t="shared" si="248"/>
        <v>0</v>
      </c>
      <c r="AS84">
        <f t="shared" si="249"/>
        <v>0</v>
      </c>
      <c r="AU84">
        <f t="shared" si="250"/>
        <v>0</v>
      </c>
      <c r="AW84">
        <f t="shared" si="251"/>
        <v>0</v>
      </c>
      <c r="AY84">
        <f t="shared" si="252"/>
        <v>0</v>
      </c>
      <c r="BA84">
        <f t="shared" si="253"/>
        <v>0</v>
      </c>
    </row>
    <row r="85" spans="1:68" s="2" customFormat="1" ht="24.75" customHeight="1" x14ac:dyDescent="0.25">
      <c r="A85" s="4">
        <f>Y78+1</f>
        <v>4</v>
      </c>
      <c r="B85" s="14" t="s">
        <v>6</v>
      </c>
      <c r="C85" s="15"/>
      <c r="D85" s="16"/>
      <c r="E85" s="4">
        <f>A85+1</f>
        <v>5</v>
      </c>
      <c r="F85" s="14" t="s">
        <v>0</v>
      </c>
      <c r="G85" s="15"/>
      <c r="H85" s="16"/>
      <c r="I85" s="4">
        <f>E85+1</f>
        <v>6</v>
      </c>
      <c r="J85" s="14" t="s">
        <v>1</v>
      </c>
      <c r="K85" s="15"/>
      <c r="L85" s="16"/>
      <c r="M85" s="4">
        <f>I85+1</f>
        <v>7</v>
      </c>
      <c r="N85" s="14" t="s">
        <v>2</v>
      </c>
      <c r="O85" s="15"/>
      <c r="P85" s="16"/>
      <c r="Q85" s="4">
        <f>M85+1</f>
        <v>8</v>
      </c>
      <c r="R85" s="14" t="s">
        <v>3</v>
      </c>
      <c r="S85" s="15"/>
      <c r="T85" s="16"/>
      <c r="U85" s="4">
        <f>Q85+1</f>
        <v>9</v>
      </c>
      <c r="V85" s="14" t="s">
        <v>4</v>
      </c>
      <c r="W85" s="15"/>
      <c r="X85" s="16"/>
      <c r="Y85" s="4">
        <f>U85+1</f>
        <v>10</v>
      </c>
      <c r="Z85" s="14" t="s">
        <v>5</v>
      </c>
      <c r="AA85" s="15"/>
      <c r="AB85" s="16"/>
      <c r="BB85" s="7" t="s">
        <v>27</v>
      </c>
      <c r="BC85" s="7" t="s">
        <v>24</v>
      </c>
      <c r="BD85" s="7" t="s">
        <v>23</v>
      </c>
      <c r="BE85" s="7" t="s">
        <v>21</v>
      </c>
      <c r="BF85" s="7" t="s">
        <v>22</v>
      </c>
      <c r="BG85" s="7" t="s">
        <v>20</v>
      </c>
      <c r="BH85" s="7" t="s">
        <v>19</v>
      </c>
      <c r="BI85" s="7" t="s">
        <v>10</v>
      </c>
      <c r="BK85" s="7" t="s">
        <v>27</v>
      </c>
      <c r="BL85" s="7" t="str">
        <f>BL78</f>
        <v>Minor Giants</v>
      </c>
      <c r="BM85" s="7" t="str">
        <f t="shared" ref="BM85:BO85" si="270">BM78</f>
        <v>Minor Mets</v>
      </c>
      <c r="BN85" s="7" t="str">
        <f t="shared" si="270"/>
        <v>Minor Reds</v>
      </c>
      <c r="BO85" s="7" t="str">
        <f t="shared" si="270"/>
        <v>Minor White Sox</v>
      </c>
      <c r="BP85" s="7" t="s">
        <v>10</v>
      </c>
    </row>
    <row r="86" spans="1:68" ht="24.75" customHeight="1" x14ac:dyDescent="0.25">
      <c r="A86" s="5"/>
      <c r="B86" s="10"/>
      <c r="C86" s="8"/>
      <c r="D86" s="11"/>
      <c r="E86" s="5"/>
      <c r="F86" s="10"/>
      <c r="G86" s="8"/>
      <c r="H86" s="11"/>
      <c r="I86" s="5"/>
      <c r="J86" s="10"/>
      <c r="K86" s="8"/>
      <c r="L86" s="11"/>
      <c r="M86" s="5"/>
      <c r="N86" s="30" t="s">
        <v>55</v>
      </c>
      <c r="O86" s="31"/>
      <c r="P86" s="32"/>
      <c r="Q86" s="5"/>
      <c r="R86" s="30" t="s">
        <v>94</v>
      </c>
      <c r="S86" s="31"/>
      <c r="T86" s="32"/>
      <c r="U86" s="5"/>
      <c r="V86" s="30"/>
      <c r="W86" s="31"/>
      <c r="X86" s="32"/>
      <c r="Y86" s="5">
        <v>0.375</v>
      </c>
      <c r="Z86" s="30"/>
      <c r="AA86" s="31"/>
      <c r="AB86" s="32"/>
      <c r="AE86">
        <f>F86</f>
        <v>0</v>
      </c>
      <c r="AG86">
        <f>H86</f>
        <v>0</v>
      </c>
      <c r="AI86">
        <f>J86</f>
        <v>0</v>
      </c>
      <c r="AK86">
        <f>L86</f>
        <v>0</v>
      </c>
      <c r="AM86" t="str">
        <f t="shared" ref="AM86:AM91" si="271">N86</f>
        <v>MAJOR PLAYOFF</v>
      </c>
      <c r="AO86">
        <f t="shared" ref="AO86:AO91" si="272">P86</f>
        <v>0</v>
      </c>
      <c r="AQ86" t="str">
        <f t="shared" ref="AQ86:AQ91" si="273">R86</f>
        <v>MAJOR BB PLAYOFF</v>
      </c>
      <c r="AS86">
        <f t="shared" ref="AS86:AS91" si="274">T86</f>
        <v>0</v>
      </c>
      <c r="AU86">
        <f t="shared" ref="AU86:AU91" si="275">V86</f>
        <v>0</v>
      </c>
      <c r="AW86">
        <f t="shared" ref="AW86:AW91" si="276">X86</f>
        <v>0</v>
      </c>
      <c r="AY86">
        <f t="shared" ref="AY86:AY91" si="277">Z86</f>
        <v>0</v>
      </c>
      <c r="BA86">
        <f t="shared" ref="BA86:BA91" si="278">AB86</f>
        <v>0</v>
      </c>
      <c r="BB86" s="7" t="s">
        <v>7</v>
      </c>
      <c r="BC86" s="7">
        <f>COUNTIF($AE86:$BA91,BC85)</f>
        <v>1</v>
      </c>
      <c r="BD86" s="7">
        <f t="shared" ref="BD86" si="279">COUNTIF($AE86:$BA91,BD85)</f>
        <v>1</v>
      </c>
      <c r="BE86" s="7">
        <f t="shared" ref="BE86" si="280">COUNTIF($AE86:$BA91,BE85)</f>
        <v>2</v>
      </c>
      <c r="BF86" s="7">
        <f t="shared" ref="BF86" si="281">COUNTIF($AE86:$BA91,BF85)</f>
        <v>1</v>
      </c>
      <c r="BG86" s="7">
        <f t="shared" ref="BG86" si="282">COUNTIF($AE86:$BA91,BG85)</f>
        <v>2</v>
      </c>
      <c r="BH86" s="7">
        <f t="shared" ref="BH86" si="283">COUNTIF($AE86:$BA91,BH85)</f>
        <v>1</v>
      </c>
      <c r="BI86" s="7">
        <f>SUM(BC86:BH86)/2</f>
        <v>4</v>
      </c>
      <c r="BK86" s="7" t="s">
        <v>7</v>
      </c>
      <c r="BL86" s="7">
        <f>COUNTIF($AE86:$BA91,BL85)+COUNTIF('Spartan Field'!$AE86:$BA91,BL85)</f>
        <v>0</v>
      </c>
      <c r="BM86" s="7">
        <f>COUNTIF($AE86:$BA91,BM85)+COUNTIF('Spartan Field'!$AE86:$BA91,BM85)</f>
        <v>0</v>
      </c>
      <c r="BN86" s="7">
        <f>COUNTIF($AE86:$BA91,BN85)+COUNTIF('Spartan Field'!$AE86:$BA91,BN85)</f>
        <v>0</v>
      </c>
      <c r="BO86" s="7">
        <f>COUNTIF($AE86:$BA91,BO85)+COUNTIF('Spartan Field'!$AE86:$BA91,BO85)</f>
        <v>0</v>
      </c>
      <c r="BP86" s="7">
        <f>SUM(BL86:BO86)/2</f>
        <v>0</v>
      </c>
    </row>
    <row r="87" spans="1:68" ht="24.75" customHeight="1" x14ac:dyDescent="0.25">
      <c r="A87" s="5"/>
      <c r="B87" s="10"/>
      <c r="C87" s="8"/>
      <c r="D87" s="11"/>
      <c r="E87" s="5"/>
      <c r="F87" s="10"/>
      <c r="G87" s="8"/>
      <c r="H87" s="11"/>
      <c r="I87" s="5"/>
      <c r="J87" s="10"/>
      <c r="K87" s="8"/>
      <c r="L87" s="11"/>
      <c r="M87" s="5"/>
      <c r="N87" s="10"/>
      <c r="O87" s="8"/>
      <c r="P87" s="11"/>
      <c r="Q87" s="5"/>
      <c r="R87" s="10"/>
      <c r="S87" s="8"/>
      <c r="T87" s="11"/>
      <c r="U87" s="5"/>
      <c r="V87" s="10"/>
      <c r="W87" s="8"/>
      <c r="X87" s="11"/>
      <c r="Y87" s="5">
        <v>0.4375</v>
      </c>
      <c r="Z87" s="10"/>
      <c r="AA87" s="8" t="s">
        <v>326</v>
      </c>
      <c r="AB87" s="11"/>
      <c r="AE87">
        <f>F87</f>
        <v>0</v>
      </c>
      <c r="AG87">
        <f>H87</f>
        <v>0</v>
      </c>
      <c r="AI87">
        <f>J87</f>
        <v>0</v>
      </c>
      <c r="AK87">
        <f>L87</f>
        <v>0</v>
      </c>
      <c r="AM87">
        <f t="shared" si="271"/>
        <v>0</v>
      </c>
      <c r="AO87">
        <f t="shared" si="272"/>
        <v>0</v>
      </c>
      <c r="AQ87">
        <f t="shared" si="273"/>
        <v>0</v>
      </c>
      <c r="AS87">
        <f t="shared" si="274"/>
        <v>0</v>
      </c>
      <c r="AU87">
        <f t="shared" si="275"/>
        <v>0</v>
      </c>
      <c r="AW87">
        <f t="shared" si="276"/>
        <v>0</v>
      </c>
      <c r="AY87">
        <f t="shared" si="277"/>
        <v>0</v>
      </c>
      <c r="BA87">
        <f t="shared" si="278"/>
        <v>0</v>
      </c>
      <c r="BB87" s="7" t="s">
        <v>8</v>
      </c>
      <c r="BC87" s="7"/>
      <c r="BD87" s="7"/>
      <c r="BE87" s="7"/>
      <c r="BF87" s="7"/>
      <c r="BG87" s="7"/>
      <c r="BH87" s="7"/>
      <c r="BI87" s="7"/>
      <c r="BK87" s="7" t="s">
        <v>8</v>
      </c>
      <c r="BL87" s="7"/>
      <c r="BM87" s="7"/>
      <c r="BN87" s="7"/>
      <c r="BO87" s="7"/>
      <c r="BP87" s="7"/>
    </row>
    <row r="88" spans="1:68" ht="24.75" customHeight="1" x14ac:dyDescent="0.25">
      <c r="A88" s="3"/>
      <c r="B88" s="10"/>
      <c r="C88" s="8"/>
      <c r="D88" s="11"/>
      <c r="E88" s="3"/>
      <c r="F88" s="10"/>
      <c r="G88" s="8"/>
      <c r="H88" s="11"/>
      <c r="I88" s="3"/>
      <c r="J88" s="10"/>
      <c r="K88" s="8"/>
      <c r="L88" s="11"/>
      <c r="M88" s="3"/>
      <c r="N88" s="10"/>
      <c r="O88" s="8"/>
      <c r="P88" s="11"/>
      <c r="Q88" s="3"/>
      <c r="R88" s="10"/>
      <c r="S88" s="8"/>
      <c r="T88" s="11"/>
      <c r="U88" s="3"/>
      <c r="V88" s="10"/>
      <c r="W88" s="8"/>
      <c r="X88" s="11"/>
      <c r="Y88" s="5">
        <v>4.1666666666666664E-2</v>
      </c>
      <c r="Z88" s="10" t="s">
        <v>58</v>
      </c>
      <c r="AA88" s="8" t="s">
        <v>18</v>
      </c>
      <c r="AB88" s="11" t="s">
        <v>60</v>
      </c>
      <c r="AE88">
        <f>F88</f>
        <v>0</v>
      </c>
      <c r="AG88">
        <f>H88</f>
        <v>0</v>
      </c>
      <c r="AI88">
        <f>J88</f>
        <v>0</v>
      </c>
      <c r="AK88">
        <f>L88</f>
        <v>0</v>
      </c>
      <c r="AM88">
        <f t="shared" si="271"/>
        <v>0</v>
      </c>
      <c r="AO88">
        <f t="shared" si="272"/>
        <v>0</v>
      </c>
      <c r="AQ88">
        <f t="shared" si="273"/>
        <v>0</v>
      </c>
      <c r="AS88">
        <f t="shared" si="274"/>
        <v>0</v>
      </c>
      <c r="AU88">
        <f t="shared" si="275"/>
        <v>0</v>
      </c>
      <c r="AW88">
        <f t="shared" si="276"/>
        <v>0</v>
      </c>
      <c r="AY88" t="str">
        <f t="shared" si="277"/>
        <v>PW Mets</v>
      </c>
      <c r="BA88" t="str">
        <f t="shared" si="278"/>
        <v>PW Pirates</v>
      </c>
      <c r="BB88" s="7" t="s">
        <v>9</v>
      </c>
      <c r="BC88" s="7">
        <f>COUNTIF($AG86:$AG91,BC85)+COUNTIF($AK86:$AK91,BC85)+COUNTIF($AO86:$AO91,BC85)+COUNTIF($AS86:$AS91,BC85)+COUNTIF($AW86:$AW91,BC85)+COUNTIF($BA86:$BA91,BC85)</f>
        <v>1</v>
      </c>
      <c r="BD88" s="7">
        <f t="shared" ref="BD88:BH88" si="284">COUNTIF($AG86:$AG91,BD85)+COUNTIF($AK86:$AK91,BD85)+COUNTIF($AO86:$AO91,BD85)+COUNTIF($AS86:$AS91,BD85)+COUNTIF($AW86:$AW91,BD85)+COUNTIF($BA86:$BA91,BD85)</f>
        <v>1</v>
      </c>
      <c r="BE88" s="7">
        <f t="shared" si="284"/>
        <v>0</v>
      </c>
      <c r="BF88" s="7">
        <f t="shared" si="284"/>
        <v>1</v>
      </c>
      <c r="BG88" s="7">
        <f t="shared" si="284"/>
        <v>0</v>
      </c>
      <c r="BH88" s="7">
        <f t="shared" si="284"/>
        <v>1</v>
      </c>
      <c r="BI88" s="7">
        <f>SUM(BC88:BH88)</f>
        <v>4</v>
      </c>
      <c r="BK88" s="7" t="s">
        <v>9</v>
      </c>
      <c r="BL88" s="7">
        <f>(COUNTIF($AG86:$AG91,BL85)+COUNTIF($AK86:$AK91,BL85)+COUNTIF($AO86:$AO91,BL85)+COUNTIF($AS86:$AS91,BL85)+COUNTIF($AW86:$AW91,BL85)+COUNTIF($BA86:$BA91,BL85))+(COUNTIF('Spartan Field'!$AG86:$AG91,BL85)+COUNTIF('Spartan Field'!$AK86:$AK91,BL85)+COUNTIF('Spartan Field'!$AO86:$AO91,BL85)+COUNTIF('Spartan Field'!$AS86:$AS91,BL85)+COUNTIF('Spartan Field'!$AW86:$AW91,BL85)+COUNTIF('Spartan Field'!$BA86:$BA91,BL85))</f>
        <v>0</v>
      </c>
      <c r="BM88" s="7">
        <f>(COUNTIF($AG86:$AG91,BM85)+COUNTIF($AK86:$AK91,BM85)+COUNTIF($AO86:$AO91,BM85)+COUNTIF($AS86:$AS91,BM85)+COUNTIF($AW86:$AW91,BM85)+COUNTIF($BA86:$BA91,BM85))+(COUNTIF('Spartan Field'!$AG86:$AG91,BM85)+COUNTIF('Spartan Field'!$AK86:$AK91,BM85)+COUNTIF('Spartan Field'!$AO86:$AO91,BM85)+COUNTIF('Spartan Field'!$AS86:$AS91,BM85)+COUNTIF('Spartan Field'!$AW86:$AW91,BM85)+COUNTIF('Spartan Field'!$BA86:$BA91,BM85))</f>
        <v>0</v>
      </c>
      <c r="BN88" s="7">
        <f>(COUNTIF($AG86:$AG91,BN85)+COUNTIF($AK86:$AK91,BN85)+COUNTIF($AO86:$AO91,BN85)+COUNTIF($AS86:$AS91,BN85)+COUNTIF($AW86:$AW91,BN85)+COUNTIF($BA86:$BA91,BN85))+(COUNTIF('Spartan Field'!$AG86:$AG91,BN85)+COUNTIF('Spartan Field'!$AK86:$AK91,BN85)+COUNTIF('Spartan Field'!$AO86:$AO91,BN85)+COUNTIF('Spartan Field'!$AS86:$AS91,BN85)+COUNTIF('Spartan Field'!$AW86:$AW91,BN85)+COUNTIF('Spartan Field'!$BA86:$BA91,BN85))</f>
        <v>0</v>
      </c>
      <c r="BO88" s="7">
        <f>(COUNTIF($AG86:$AG91,BO85)+COUNTIF($AK86:$AK91,BO85)+COUNTIF($AO86:$AO91,BO85)+COUNTIF($AS86:$AS91,BO85)+COUNTIF($AW86:$AW91,BO85)+COUNTIF($BA86:$BA91,BO85))+(COUNTIF('Spartan Field'!$AG86:$AG91,BO85)+COUNTIF('Spartan Field'!$AK86:$AK91,BO85)+COUNTIF('Spartan Field'!$AO86:$AO91,BO85)+COUNTIF('Spartan Field'!$AS86:$AS91,BO85)+COUNTIF('Spartan Field'!$AW86:$AW91,BO85)+COUNTIF('Spartan Field'!$BA86:$BA91,BO85))</f>
        <v>0</v>
      </c>
      <c r="BP88" s="7">
        <f>SUM(BL88:BO88)</f>
        <v>0</v>
      </c>
    </row>
    <row r="89" spans="1:68" ht="24.75" customHeight="1" x14ac:dyDescent="0.25">
      <c r="A89" s="5"/>
      <c r="B89" s="10"/>
      <c r="C89" s="8"/>
      <c r="D89" s="11"/>
      <c r="E89" s="5"/>
      <c r="F89" s="10"/>
      <c r="G89" s="8"/>
      <c r="H89" s="11"/>
      <c r="I89" s="5"/>
      <c r="J89" s="10"/>
      <c r="K89" s="8"/>
      <c r="L89" s="11"/>
      <c r="M89" s="5"/>
      <c r="N89" s="10"/>
      <c r="O89" s="8"/>
      <c r="P89" s="11"/>
      <c r="Q89" s="5"/>
      <c r="R89" s="10"/>
      <c r="S89" s="8"/>
      <c r="T89" s="11"/>
      <c r="U89" s="5"/>
      <c r="V89" s="10"/>
      <c r="W89" s="8"/>
      <c r="X89" s="11"/>
      <c r="Y89" s="5">
        <v>0.125</v>
      </c>
      <c r="Z89" s="10"/>
      <c r="AA89" s="8" t="s">
        <v>333</v>
      </c>
      <c r="AB89" s="11"/>
      <c r="AE89">
        <f>F89</f>
        <v>0</v>
      </c>
      <c r="AG89">
        <f>H89</f>
        <v>0</v>
      </c>
      <c r="AI89">
        <f>J89</f>
        <v>0</v>
      </c>
      <c r="AK89">
        <f>L89</f>
        <v>0</v>
      </c>
      <c r="AM89">
        <f t="shared" si="271"/>
        <v>0</v>
      </c>
      <c r="AO89">
        <f t="shared" si="272"/>
        <v>0</v>
      </c>
      <c r="AQ89">
        <f t="shared" si="273"/>
        <v>0</v>
      </c>
      <c r="AS89">
        <f t="shared" si="274"/>
        <v>0</v>
      </c>
      <c r="AU89">
        <f t="shared" si="275"/>
        <v>0</v>
      </c>
      <c r="AW89">
        <f t="shared" si="276"/>
        <v>0</v>
      </c>
      <c r="AY89">
        <f t="shared" si="277"/>
        <v>0</v>
      </c>
      <c r="BA89">
        <f t="shared" si="278"/>
        <v>0</v>
      </c>
      <c r="BB89" s="7" t="s">
        <v>51</v>
      </c>
      <c r="BC89" s="7">
        <f>COUNTIF($AE90:$BA90,BC85)</f>
        <v>1</v>
      </c>
      <c r="BD89" s="7">
        <f t="shared" ref="BD89" si="285">COUNTIF($AE90:$BA90,BD85)</f>
        <v>0</v>
      </c>
      <c r="BE89" s="7">
        <f t="shared" ref="BE89" si="286">COUNTIF($AE90:$BA90,BE85)</f>
        <v>0</v>
      </c>
      <c r="BF89" s="7">
        <f t="shared" ref="BF89" si="287">COUNTIF($AE90:$BA90,BF85)</f>
        <v>1</v>
      </c>
      <c r="BG89" s="7">
        <f t="shared" ref="BG89" si="288">COUNTIF($AE90:$BA90,BG85)</f>
        <v>2</v>
      </c>
      <c r="BH89" s="7">
        <f t="shared" ref="BH89" si="289">COUNTIF($AE90:$BA90,BH85)</f>
        <v>0</v>
      </c>
      <c r="BI89" s="7">
        <f>SUM(BC89:BH89)</f>
        <v>4</v>
      </c>
      <c r="BK89" s="7" t="s">
        <v>51</v>
      </c>
      <c r="BL89" s="7">
        <f>COUNTIF($AE90:$BA90,BL85)+COUNTIF('Spartan Field'!$AE90:$BA90,BL85)</f>
        <v>0</v>
      </c>
      <c r="BM89" s="7">
        <f>COUNTIF($AE90:$BA90,BM85)+COUNTIF('Spartan Field'!$AE90:$BA90,BM85)</f>
        <v>0</v>
      </c>
      <c r="BN89" s="7">
        <f>COUNTIF($AE90:$BA90,BN85)+COUNTIF('Spartan Field'!$AE90:$BA90,BN85)</f>
        <v>0</v>
      </c>
      <c r="BO89" s="7">
        <f>COUNTIF($AE90:$BA90,BO85)+COUNTIF('Spartan Field'!$AE90:$BA90,BO85)</f>
        <v>0</v>
      </c>
      <c r="BP89" s="7">
        <f>SUM(BL89:BO89)</f>
        <v>0</v>
      </c>
    </row>
    <row r="90" spans="1:68" ht="24.75" customHeight="1" x14ac:dyDescent="0.25">
      <c r="A90" s="18"/>
      <c r="B90" s="19"/>
      <c r="C90" s="17"/>
      <c r="D90" s="20"/>
      <c r="E90" s="5">
        <v>0.22916666666666666</v>
      </c>
      <c r="F90" s="10"/>
      <c r="G90" s="8"/>
      <c r="H90" s="11"/>
      <c r="I90" s="5">
        <v>0.22916666666666666</v>
      </c>
      <c r="J90" s="10"/>
      <c r="K90" s="8"/>
      <c r="L90" s="11"/>
      <c r="M90" s="5">
        <v>0.22916666666666666</v>
      </c>
      <c r="N90" s="10" t="s">
        <v>20</v>
      </c>
      <c r="O90" s="8" t="s">
        <v>18</v>
      </c>
      <c r="P90" s="11" t="s">
        <v>24</v>
      </c>
      <c r="Q90" s="5">
        <v>0.22916666666666666</v>
      </c>
      <c r="R90" s="10" t="s">
        <v>20</v>
      </c>
      <c r="S90" s="8" t="s">
        <v>18</v>
      </c>
      <c r="T90" s="11" t="s">
        <v>22</v>
      </c>
      <c r="U90" s="5">
        <v>0.22916666666666666</v>
      </c>
      <c r="V90" s="10"/>
      <c r="W90" s="8"/>
      <c r="X90" s="11"/>
      <c r="Y90" s="18">
        <v>0.20833333333333334</v>
      </c>
      <c r="Z90" s="30" t="s">
        <v>340</v>
      </c>
      <c r="AA90" s="31"/>
      <c r="AB90" s="32"/>
      <c r="AE90">
        <f>F90</f>
        <v>0</v>
      </c>
      <c r="AG90">
        <f>H90</f>
        <v>0</v>
      </c>
      <c r="AI90">
        <f>J90</f>
        <v>0</v>
      </c>
      <c r="AK90">
        <f>L90</f>
        <v>0</v>
      </c>
      <c r="AM90" t="str">
        <f t="shared" si="271"/>
        <v>Major Dodgers</v>
      </c>
      <c r="AO90" t="str">
        <f t="shared" si="272"/>
        <v>Major Yankees</v>
      </c>
      <c r="AQ90" t="str">
        <f t="shared" si="273"/>
        <v>Major Dodgers</v>
      </c>
      <c r="AS90" t="str">
        <f t="shared" si="274"/>
        <v>Major Pirates</v>
      </c>
      <c r="AU90">
        <f t="shared" si="275"/>
        <v>0</v>
      </c>
      <c r="AW90">
        <f t="shared" si="276"/>
        <v>0</v>
      </c>
      <c r="AY90" t="str">
        <f t="shared" si="277"/>
        <v>PW Angels @ PW Padres</v>
      </c>
      <c r="BA90">
        <f t="shared" si="278"/>
        <v>0</v>
      </c>
      <c r="BB90" s="7" t="s">
        <v>52</v>
      </c>
      <c r="BC90" s="7">
        <f>COUNTIF($AE91:$BA91,BC85)</f>
        <v>0</v>
      </c>
      <c r="BD90" s="7">
        <f t="shared" ref="BD90" si="290">COUNTIF($AE91:$BA91,BD85)</f>
        <v>1</v>
      </c>
      <c r="BE90" s="7">
        <f t="shared" ref="BE90" si="291">COUNTIF($AE91:$BA91,BE85)</f>
        <v>2</v>
      </c>
      <c r="BF90" s="7">
        <f t="shared" ref="BF90" si="292">COUNTIF($AE91:$BA91,BF85)</f>
        <v>0</v>
      </c>
      <c r="BG90" s="7">
        <f t="shared" ref="BG90" si="293">COUNTIF($AE91:$BA91,BG85)</f>
        <v>0</v>
      </c>
      <c r="BH90" s="7">
        <f t="shared" ref="BH90" si="294">COUNTIF($AE91:$BA91,BH85)</f>
        <v>1</v>
      </c>
      <c r="BI90" s="7">
        <f>SUM(BC90:BH90)</f>
        <v>4</v>
      </c>
      <c r="BK90" s="7" t="s">
        <v>52</v>
      </c>
      <c r="BL90" s="7">
        <f>COUNTIF($AE91:$BA91,BL85)+COUNTIF('Spartan Field'!$AE91:$BA91,BL85)</f>
        <v>0</v>
      </c>
      <c r="BM90" s="7">
        <f>COUNTIF($AE91:$BA91,BM85)+COUNTIF('Spartan Field'!$AE91:$BA91,BM85)</f>
        <v>0</v>
      </c>
      <c r="BN90" s="7">
        <f>COUNTIF($AE91:$BA91,BN85)+COUNTIF('Spartan Field'!$AE91:$BA91,BN85)</f>
        <v>0</v>
      </c>
      <c r="BO90" s="7">
        <f>COUNTIF($AE91:$BA91,BO85)+COUNTIF('Spartan Field'!$AE91:$BA91,BO85)</f>
        <v>0</v>
      </c>
      <c r="BP90" s="7">
        <f>SUM(BL90:BO90)</f>
        <v>0</v>
      </c>
    </row>
    <row r="91" spans="1:68" ht="24.75" customHeight="1" thickBot="1" x14ac:dyDescent="0.3">
      <c r="A91" s="6"/>
      <c r="B91" s="12"/>
      <c r="C91" s="9"/>
      <c r="D91" s="13"/>
      <c r="E91" s="6">
        <v>0.3125</v>
      </c>
      <c r="F91" s="12"/>
      <c r="G91" s="9"/>
      <c r="H91" s="13"/>
      <c r="I91" s="6">
        <v>0.3125</v>
      </c>
      <c r="J91" s="12"/>
      <c r="K91" s="9"/>
      <c r="L91" s="13"/>
      <c r="M91" s="6">
        <v>0.3125</v>
      </c>
      <c r="N91" s="12" t="s">
        <v>21</v>
      </c>
      <c r="O91" s="9" t="s">
        <v>18</v>
      </c>
      <c r="P91" s="13" t="s">
        <v>19</v>
      </c>
      <c r="Q91" s="6">
        <v>0.3125</v>
      </c>
      <c r="R91" s="12" t="s">
        <v>21</v>
      </c>
      <c r="S91" s="9" t="s">
        <v>18</v>
      </c>
      <c r="T91" s="13" t="s">
        <v>23</v>
      </c>
      <c r="U91" s="6">
        <v>0.3125</v>
      </c>
      <c r="V91" s="12"/>
      <c r="W91" s="9"/>
      <c r="X91" s="13"/>
      <c r="Y91" s="6">
        <v>0.29166666666666669</v>
      </c>
      <c r="Z91" s="12"/>
      <c r="AA91" s="9"/>
      <c r="AB91" s="13"/>
      <c r="AE91">
        <f>F91</f>
        <v>0</v>
      </c>
      <c r="AG91">
        <f>H91</f>
        <v>0</v>
      </c>
      <c r="AI91">
        <f>J91</f>
        <v>0</v>
      </c>
      <c r="AK91">
        <f>L91</f>
        <v>0</v>
      </c>
      <c r="AM91" t="str">
        <f t="shared" si="271"/>
        <v>Major Mets</v>
      </c>
      <c r="AO91" t="str">
        <f t="shared" si="272"/>
        <v>Major Angels</v>
      </c>
      <c r="AQ91" t="str">
        <f t="shared" si="273"/>
        <v>Major Mets</v>
      </c>
      <c r="AS91" t="str">
        <f t="shared" si="274"/>
        <v>Major Red Sox</v>
      </c>
      <c r="AU91">
        <f t="shared" si="275"/>
        <v>0</v>
      </c>
      <c r="AW91">
        <f t="shared" si="276"/>
        <v>0</v>
      </c>
      <c r="AY91">
        <f t="shared" si="277"/>
        <v>0</v>
      </c>
      <c r="BA91">
        <f t="shared" si="278"/>
        <v>0</v>
      </c>
    </row>
    <row r="92" spans="1:68" s="2" customFormat="1" ht="24.75" customHeight="1" x14ac:dyDescent="0.25">
      <c r="A92" s="4">
        <f>Y85+1</f>
        <v>11</v>
      </c>
      <c r="B92" s="14" t="s">
        <v>6</v>
      </c>
      <c r="C92" s="15"/>
      <c r="D92" s="16"/>
      <c r="E92" s="4">
        <f>A92+1</f>
        <v>12</v>
      </c>
      <c r="F92" s="14" t="s">
        <v>0</v>
      </c>
      <c r="G92" s="15"/>
      <c r="H92" s="16"/>
      <c r="I92" s="4">
        <f>E92+1</f>
        <v>13</v>
      </c>
      <c r="J92" s="14" t="s">
        <v>1</v>
      </c>
      <c r="K92" s="15"/>
      <c r="L92" s="16"/>
      <c r="M92" s="4">
        <f>I92+1</f>
        <v>14</v>
      </c>
      <c r="N92" s="14" t="s">
        <v>2</v>
      </c>
      <c r="O92" s="15"/>
      <c r="P92" s="16"/>
      <c r="Q92" s="4">
        <f>M92+1</f>
        <v>15</v>
      </c>
      <c r="R92" s="14" t="s">
        <v>3</v>
      </c>
      <c r="S92" s="15"/>
      <c r="T92" s="16"/>
      <c r="U92" s="4">
        <f>Q92+1</f>
        <v>16</v>
      </c>
      <c r="V92" s="14" t="s">
        <v>4</v>
      </c>
      <c r="W92" s="15"/>
      <c r="X92" s="16"/>
      <c r="Y92" s="4">
        <f>U92+1</f>
        <v>17</v>
      </c>
      <c r="Z92" s="14" t="s">
        <v>5</v>
      </c>
      <c r="AA92" s="15"/>
      <c r="AB92" s="16"/>
      <c r="BB92" s="7" t="s">
        <v>27</v>
      </c>
      <c r="BC92" s="7" t="s">
        <v>24</v>
      </c>
      <c r="BD92" s="7" t="s">
        <v>23</v>
      </c>
      <c r="BE92" s="7" t="s">
        <v>21</v>
      </c>
      <c r="BF92" s="7" t="s">
        <v>22</v>
      </c>
      <c r="BG92" s="7" t="s">
        <v>20</v>
      </c>
      <c r="BH92" s="7" t="s">
        <v>19</v>
      </c>
      <c r="BI92" s="7" t="s">
        <v>10</v>
      </c>
      <c r="BK92" s="7" t="s">
        <v>27</v>
      </c>
      <c r="BL92" s="7" t="str">
        <f>BL85</f>
        <v>Minor Giants</v>
      </c>
      <c r="BM92" s="7" t="str">
        <f t="shared" ref="BM92:BO92" si="295">BM85</f>
        <v>Minor Mets</v>
      </c>
      <c r="BN92" s="7" t="str">
        <f t="shared" si="295"/>
        <v>Minor Reds</v>
      </c>
      <c r="BO92" s="7" t="str">
        <f t="shared" si="295"/>
        <v>Minor White Sox</v>
      </c>
      <c r="BP92" s="7" t="s">
        <v>10</v>
      </c>
    </row>
    <row r="93" spans="1:68" ht="24.75" customHeight="1" x14ac:dyDescent="0.25">
      <c r="A93" s="5">
        <v>0.375</v>
      </c>
      <c r="B93" s="27" t="s">
        <v>334</v>
      </c>
      <c r="C93" s="28"/>
      <c r="D93" s="29"/>
      <c r="E93" s="5"/>
      <c r="F93" s="10"/>
      <c r="G93" s="8"/>
      <c r="H93" s="11"/>
      <c r="I93" s="5"/>
      <c r="J93" s="10"/>
      <c r="K93" s="8"/>
      <c r="L93" s="11"/>
      <c r="M93" s="5"/>
      <c r="N93" s="10"/>
      <c r="O93" s="8"/>
      <c r="P93" s="11"/>
      <c r="Q93" s="5"/>
      <c r="R93" s="10"/>
      <c r="S93" s="8"/>
      <c r="T93" s="11"/>
      <c r="U93" s="5"/>
      <c r="V93" s="10"/>
      <c r="W93" s="8"/>
      <c r="X93" s="11"/>
      <c r="Y93" s="5">
        <v>0.375</v>
      </c>
      <c r="Z93" s="10"/>
      <c r="AA93" s="8" t="s">
        <v>355</v>
      </c>
      <c r="AB93" s="11"/>
      <c r="AE93">
        <f>F93</f>
        <v>0</v>
      </c>
      <c r="AG93">
        <f>H93</f>
        <v>0</v>
      </c>
      <c r="AI93">
        <f>J93</f>
        <v>0</v>
      </c>
      <c r="AK93">
        <f>L93</f>
        <v>0</v>
      </c>
      <c r="AM93">
        <f t="shared" ref="AM93:AM98" si="296">N93</f>
        <v>0</v>
      </c>
      <c r="AO93">
        <f t="shared" ref="AO93:AO98" si="297">P93</f>
        <v>0</v>
      </c>
      <c r="AQ93">
        <f t="shared" ref="AQ93:AQ98" si="298">R93</f>
        <v>0</v>
      </c>
      <c r="AS93">
        <f t="shared" ref="AS93:AS98" si="299">T93</f>
        <v>0</v>
      </c>
      <c r="AU93">
        <f t="shared" ref="AU93:AU98" si="300">V93</f>
        <v>0</v>
      </c>
      <c r="AW93">
        <f t="shared" ref="AW93:AW98" si="301">X93</f>
        <v>0</v>
      </c>
      <c r="AY93">
        <f t="shared" ref="AY93:AY98" si="302">Z93</f>
        <v>0</v>
      </c>
      <c r="BA93">
        <f t="shared" ref="BA93:BA98" si="303">AB93</f>
        <v>0</v>
      </c>
      <c r="BB93" s="7" t="s">
        <v>7</v>
      </c>
      <c r="BC93" s="7">
        <f>COUNTIF($AE93:$BA98,BC92)</f>
        <v>0</v>
      </c>
      <c r="BD93" s="7">
        <f t="shared" ref="BD93" si="304">COUNTIF($AE93:$BA98,BD92)</f>
        <v>0</v>
      </c>
      <c r="BE93" s="7">
        <f t="shared" ref="BE93" si="305">COUNTIF($AE93:$BA98,BE92)</f>
        <v>0</v>
      </c>
      <c r="BF93" s="7">
        <f t="shared" ref="BF93" si="306">COUNTIF($AE93:$BA98,BF92)</f>
        <v>0</v>
      </c>
      <c r="BG93" s="7">
        <f t="shared" ref="BG93" si="307">COUNTIF($AE93:$BA98,BG92)</f>
        <v>0</v>
      </c>
      <c r="BH93" s="7">
        <f t="shared" ref="BH93" si="308">COUNTIF($AE93:$BA98,BH92)</f>
        <v>0</v>
      </c>
      <c r="BI93" s="7">
        <f>SUM(BC93:BH93)/2</f>
        <v>0</v>
      </c>
      <c r="BK93" s="7" t="s">
        <v>7</v>
      </c>
      <c r="BL93" s="7">
        <f>COUNTIF($AE93:$BA98,BL92)+COUNTIF('Spartan Field'!$AE93:$BA98,BL92)</f>
        <v>0</v>
      </c>
      <c r="BM93" s="7">
        <f>COUNTIF($AE93:$BA98,BM92)+COUNTIF('Spartan Field'!$AE93:$BA98,BM92)</f>
        <v>0</v>
      </c>
      <c r="BN93" s="7">
        <f>COUNTIF($AE93:$BA98,BN92)+COUNTIF('Spartan Field'!$AE93:$BA98,BN92)</f>
        <v>0</v>
      </c>
      <c r="BO93" s="7">
        <f>COUNTIF($AE93:$BA98,BO92)+COUNTIF('Spartan Field'!$AE93:$BA98,BO92)</f>
        <v>0</v>
      </c>
      <c r="BP93" s="7">
        <f>SUM(BL93:BO93)/2</f>
        <v>0</v>
      </c>
    </row>
    <row r="94" spans="1:68" ht="24.75" customHeight="1" x14ac:dyDescent="0.25">
      <c r="A94" s="5"/>
      <c r="B94" s="10"/>
      <c r="C94" s="8"/>
      <c r="D94" s="11"/>
      <c r="E94" s="5"/>
      <c r="F94" s="10"/>
      <c r="G94" s="8"/>
      <c r="H94" s="11"/>
      <c r="I94" s="5"/>
      <c r="J94" s="10"/>
      <c r="K94" s="8"/>
      <c r="L94" s="11"/>
      <c r="M94" s="5"/>
      <c r="N94" s="10"/>
      <c r="O94" s="8"/>
      <c r="P94" s="11"/>
      <c r="Q94" s="5"/>
      <c r="R94" s="10"/>
      <c r="S94" s="8"/>
      <c r="T94" s="11"/>
      <c r="U94" s="5"/>
      <c r="V94" s="10"/>
      <c r="W94" s="8"/>
      <c r="X94" s="11"/>
      <c r="Y94" s="5">
        <v>0.45833333333333331</v>
      </c>
      <c r="Z94" s="10"/>
      <c r="AA94" s="8"/>
      <c r="AB94" s="11"/>
      <c r="AE94">
        <f>F94</f>
        <v>0</v>
      </c>
      <c r="AG94">
        <f>H94</f>
        <v>0</v>
      </c>
      <c r="AI94">
        <f>J94</f>
        <v>0</v>
      </c>
      <c r="AK94">
        <f>L94</f>
        <v>0</v>
      </c>
      <c r="AM94">
        <f t="shared" si="296"/>
        <v>0</v>
      </c>
      <c r="AO94">
        <f t="shared" si="297"/>
        <v>0</v>
      </c>
      <c r="AQ94">
        <f t="shared" si="298"/>
        <v>0</v>
      </c>
      <c r="AS94">
        <f t="shared" si="299"/>
        <v>0</v>
      </c>
      <c r="AU94">
        <f t="shared" si="300"/>
        <v>0</v>
      </c>
      <c r="AW94">
        <f t="shared" si="301"/>
        <v>0</v>
      </c>
      <c r="AY94">
        <f t="shared" si="302"/>
        <v>0</v>
      </c>
      <c r="BA94">
        <f t="shared" si="303"/>
        <v>0</v>
      </c>
      <c r="BB94" s="7" t="s">
        <v>8</v>
      </c>
      <c r="BC94" s="7"/>
      <c r="BD94" s="7"/>
      <c r="BE94" s="7"/>
      <c r="BF94" s="7"/>
      <c r="BG94" s="7"/>
      <c r="BH94" s="7"/>
      <c r="BI94" s="7"/>
      <c r="BK94" s="7" t="s">
        <v>8</v>
      </c>
      <c r="BL94" s="7"/>
      <c r="BM94" s="7"/>
      <c r="BN94" s="7"/>
      <c r="BO94" s="7"/>
      <c r="BP94" s="7"/>
    </row>
    <row r="95" spans="1:68" ht="24.75" customHeight="1" x14ac:dyDescent="0.25">
      <c r="A95" s="5">
        <v>0.5</v>
      </c>
      <c r="B95" s="27" t="s">
        <v>335</v>
      </c>
      <c r="C95" s="28"/>
      <c r="D95" s="29"/>
      <c r="E95" s="3"/>
      <c r="F95" s="10"/>
      <c r="G95" s="8"/>
      <c r="H95" s="11"/>
      <c r="I95" s="3"/>
      <c r="J95" s="10"/>
      <c r="K95" s="8"/>
      <c r="L95" s="11"/>
      <c r="M95" s="3"/>
      <c r="N95" s="10"/>
      <c r="O95" s="8"/>
      <c r="P95" s="11"/>
      <c r="Q95" s="3"/>
      <c r="R95" s="10"/>
      <c r="S95" s="8"/>
      <c r="T95" s="11"/>
      <c r="U95" s="3"/>
      <c r="V95" s="10"/>
      <c r="W95" s="8"/>
      <c r="X95" s="11"/>
      <c r="Y95" s="5">
        <v>4.1666666666666664E-2</v>
      </c>
      <c r="Z95" s="10"/>
      <c r="AA95" s="8"/>
      <c r="AB95" s="11"/>
      <c r="AE95">
        <f>F95</f>
        <v>0</v>
      </c>
      <c r="AG95">
        <f>H95</f>
        <v>0</v>
      </c>
      <c r="AI95">
        <f>J95</f>
        <v>0</v>
      </c>
      <c r="AK95">
        <f>L95</f>
        <v>0</v>
      </c>
      <c r="AM95">
        <f t="shared" si="296"/>
        <v>0</v>
      </c>
      <c r="AO95">
        <f t="shared" si="297"/>
        <v>0</v>
      </c>
      <c r="AQ95">
        <f t="shared" si="298"/>
        <v>0</v>
      </c>
      <c r="AS95">
        <f t="shared" si="299"/>
        <v>0</v>
      </c>
      <c r="AU95">
        <f t="shared" si="300"/>
        <v>0</v>
      </c>
      <c r="AW95">
        <f t="shared" si="301"/>
        <v>0</v>
      </c>
      <c r="AY95">
        <f t="shared" si="302"/>
        <v>0</v>
      </c>
      <c r="BA95">
        <f t="shared" si="303"/>
        <v>0</v>
      </c>
      <c r="BB95" s="7" t="s">
        <v>9</v>
      </c>
      <c r="BC95" s="7">
        <f>COUNTIF($AG93:$AG98,BC92)+COUNTIF($AK93:$AK98,BC92)+COUNTIF($AO93:$AO98,BC92)+COUNTIF($AS93:$AS98,BC92)+COUNTIF($AW93:$AW98,BC92)+COUNTIF($BA93:$BA98,BC92)</f>
        <v>0</v>
      </c>
      <c r="BD95" s="7">
        <f t="shared" ref="BD95:BH95" si="309">COUNTIF($AG93:$AG98,BD92)+COUNTIF($AK93:$AK98,BD92)+COUNTIF($AO93:$AO98,BD92)+COUNTIF($AS93:$AS98,BD92)+COUNTIF($AW93:$AW98,BD92)+COUNTIF($BA93:$BA98,BD92)</f>
        <v>0</v>
      </c>
      <c r="BE95" s="7">
        <f t="shared" si="309"/>
        <v>0</v>
      </c>
      <c r="BF95" s="7">
        <f t="shared" si="309"/>
        <v>0</v>
      </c>
      <c r="BG95" s="7">
        <f t="shared" si="309"/>
        <v>0</v>
      </c>
      <c r="BH95" s="7">
        <f t="shared" si="309"/>
        <v>0</v>
      </c>
      <c r="BI95" s="7">
        <f>SUM(BC95:BH95)</f>
        <v>0</v>
      </c>
      <c r="BK95" s="7" t="s">
        <v>9</v>
      </c>
      <c r="BL95" s="7">
        <f>(COUNTIF($AG93:$AG98,BL92)+COUNTIF($AK93:$AK98,BL92)+COUNTIF($AO93:$AO98,BL92)+COUNTIF($AS93:$AS98,BL92)+COUNTIF($AW93:$AW98,BL92)+COUNTIF($BA93:$BA98,BL92))+(COUNTIF('Spartan Field'!$AG93:$AG98,BL92)+COUNTIF('Spartan Field'!$AK93:$AK98,BL92)+COUNTIF('Spartan Field'!$AO93:$AO98,BL92)+COUNTIF('Spartan Field'!$AS93:$AS98,BL92)+COUNTIF('Spartan Field'!$AW93:$AW98,BL92)+COUNTIF('Spartan Field'!$BA93:$BA98,BL92))</f>
        <v>0</v>
      </c>
      <c r="BM95" s="7">
        <f>(COUNTIF($AG93:$AG98,BM92)+COUNTIF($AK93:$AK98,BM92)+COUNTIF($AO93:$AO98,BM92)+COUNTIF($AS93:$AS98,BM92)+COUNTIF($AW93:$AW98,BM92)+COUNTIF($BA93:$BA98,BM92))+(COUNTIF('Spartan Field'!$AG93:$AG98,BM92)+COUNTIF('Spartan Field'!$AK93:$AK98,BM92)+COUNTIF('Spartan Field'!$AO93:$AO98,BM92)+COUNTIF('Spartan Field'!$AS93:$AS98,BM92)+COUNTIF('Spartan Field'!$AW93:$AW98,BM92)+COUNTIF('Spartan Field'!$BA93:$BA98,BM92))</f>
        <v>0</v>
      </c>
      <c r="BN95" s="7">
        <f>(COUNTIF($AG93:$AG98,BN92)+COUNTIF($AK93:$AK98,BN92)+COUNTIF($AO93:$AO98,BN92)+COUNTIF($AS93:$AS98,BN92)+COUNTIF($AW93:$AW98,BN92)+COUNTIF($BA93:$BA98,BN92))+(COUNTIF('Spartan Field'!$AG93:$AG98,BN92)+COUNTIF('Spartan Field'!$AK93:$AK98,BN92)+COUNTIF('Spartan Field'!$AO93:$AO98,BN92)+COUNTIF('Spartan Field'!$AS93:$AS98,BN92)+COUNTIF('Spartan Field'!$AW93:$AW98,BN92)+COUNTIF('Spartan Field'!$BA93:$BA98,BN92))</f>
        <v>0</v>
      </c>
      <c r="BO95" s="7">
        <f>(COUNTIF($AG93:$AG98,BO92)+COUNTIF($AK93:$AK98,BO92)+COUNTIF($AO93:$AO98,BO92)+COUNTIF($AS93:$AS98,BO92)+COUNTIF($AW93:$AW98,BO92)+COUNTIF($BA93:$BA98,BO92))+(COUNTIF('Spartan Field'!$AG93:$AG98,BO92)+COUNTIF('Spartan Field'!$AK93:$AK98,BO92)+COUNTIF('Spartan Field'!$AO93:$AO98,BO92)+COUNTIF('Spartan Field'!$AS93:$AS98,BO92)+COUNTIF('Spartan Field'!$AW93:$AW98,BO92)+COUNTIF('Spartan Field'!$BA93:$BA98,BO92))</f>
        <v>0</v>
      </c>
      <c r="BP95" s="7">
        <f>SUM(BL95:BO95)</f>
        <v>0</v>
      </c>
    </row>
    <row r="96" spans="1:68" ht="24.75" customHeight="1" x14ac:dyDescent="0.25">
      <c r="A96" s="5">
        <v>8.3333333333333329E-2</v>
      </c>
      <c r="B96" s="27" t="s">
        <v>336</v>
      </c>
      <c r="C96" s="28"/>
      <c r="D96" s="29"/>
      <c r="E96" s="5"/>
      <c r="F96" s="10"/>
      <c r="G96" s="8"/>
      <c r="H96" s="11"/>
      <c r="I96" s="5"/>
      <c r="J96" s="10"/>
      <c r="K96" s="8"/>
      <c r="L96" s="11"/>
      <c r="M96" s="5"/>
      <c r="N96" s="10"/>
      <c r="O96" s="8"/>
      <c r="P96" s="11"/>
      <c r="Q96" s="5"/>
      <c r="R96" s="10"/>
      <c r="S96" s="8"/>
      <c r="T96" s="11"/>
      <c r="U96" s="5"/>
      <c r="V96" s="10"/>
      <c r="W96" s="8"/>
      <c r="X96" s="11"/>
      <c r="Y96" s="5">
        <v>0.125</v>
      </c>
      <c r="Z96" s="10"/>
      <c r="AA96" s="8"/>
      <c r="AB96" s="11"/>
      <c r="AE96">
        <f>F96</f>
        <v>0</v>
      </c>
      <c r="AG96">
        <f>H96</f>
        <v>0</v>
      </c>
      <c r="AI96">
        <f>J96</f>
        <v>0</v>
      </c>
      <c r="AK96">
        <f>L96</f>
        <v>0</v>
      </c>
      <c r="AM96">
        <f t="shared" si="296"/>
        <v>0</v>
      </c>
      <c r="AO96">
        <f t="shared" si="297"/>
        <v>0</v>
      </c>
      <c r="AQ96">
        <f t="shared" si="298"/>
        <v>0</v>
      </c>
      <c r="AS96">
        <f t="shared" si="299"/>
        <v>0</v>
      </c>
      <c r="AU96">
        <f t="shared" si="300"/>
        <v>0</v>
      </c>
      <c r="AW96">
        <f t="shared" si="301"/>
        <v>0</v>
      </c>
      <c r="AY96">
        <f t="shared" si="302"/>
        <v>0</v>
      </c>
      <c r="BA96">
        <f t="shared" si="303"/>
        <v>0</v>
      </c>
      <c r="BB96" s="7" t="s">
        <v>51</v>
      </c>
      <c r="BC96" s="7">
        <f>COUNTIF($AE97:$BA97,BC92)</f>
        <v>0</v>
      </c>
      <c r="BD96" s="7">
        <f t="shared" ref="BD96" si="310">COUNTIF($AE97:$BA97,BD92)</f>
        <v>0</v>
      </c>
      <c r="BE96" s="7">
        <f t="shared" ref="BE96" si="311">COUNTIF($AE97:$BA97,BE92)</f>
        <v>0</v>
      </c>
      <c r="BF96" s="7">
        <f t="shared" ref="BF96" si="312">COUNTIF($AE97:$BA97,BF92)</f>
        <v>0</v>
      </c>
      <c r="BG96" s="7">
        <f t="shared" ref="BG96" si="313">COUNTIF($AE97:$BA97,BG92)</f>
        <v>0</v>
      </c>
      <c r="BH96" s="7">
        <f t="shared" ref="BH96" si="314">COUNTIF($AE97:$BA97,BH92)</f>
        <v>0</v>
      </c>
      <c r="BI96" s="7">
        <f>SUM(BC96:BH96)</f>
        <v>0</v>
      </c>
      <c r="BK96" s="7" t="s">
        <v>51</v>
      </c>
      <c r="BL96" s="7">
        <f>COUNTIF($AE97:$BA97,BL92)+COUNTIF('Spartan Field'!$AE97:$BA97,BL92)</f>
        <v>0</v>
      </c>
      <c r="BM96" s="7">
        <f>COUNTIF($AE97:$BA97,BM92)+COUNTIF('Spartan Field'!$AE97:$BA97,BM92)</f>
        <v>0</v>
      </c>
      <c r="BN96" s="7">
        <f>COUNTIF($AE97:$BA97,BN92)+COUNTIF('Spartan Field'!$AE97:$BA97,BN92)</f>
        <v>0</v>
      </c>
      <c r="BO96" s="7">
        <f>COUNTIF($AE97:$BA97,BO92)+COUNTIF('Spartan Field'!$AE97:$BA97,BO92)</f>
        <v>0</v>
      </c>
      <c r="BP96" s="7">
        <f>SUM(BL96:BO96)</f>
        <v>0</v>
      </c>
    </row>
    <row r="97" spans="1:68" ht="24.75" customHeight="1" x14ac:dyDescent="0.25">
      <c r="A97" s="18">
        <v>0.16666666666666666</v>
      </c>
      <c r="B97" s="27" t="s">
        <v>337</v>
      </c>
      <c r="C97" s="28"/>
      <c r="D97" s="29"/>
      <c r="E97" s="5">
        <v>0.22916666666666666</v>
      </c>
      <c r="F97" s="10"/>
      <c r="G97" s="8" t="s">
        <v>327</v>
      </c>
      <c r="H97" s="11"/>
      <c r="I97" s="5">
        <v>0.22916666666666666</v>
      </c>
      <c r="J97" s="10"/>
      <c r="K97" s="8" t="s">
        <v>328</v>
      </c>
      <c r="L97" s="11"/>
      <c r="M97" s="5">
        <v>0.22916666666666666</v>
      </c>
      <c r="N97" s="10"/>
      <c r="O97" s="8" t="s">
        <v>356</v>
      </c>
      <c r="P97" s="11"/>
      <c r="Q97" s="5">
        <v>0.22916666666666666</v>
      </c>
      <c r="R97" s="10"/>
      <c r="S97" s="8" t="s">
        <v>357</v>
      </c>
      <c r="T97" s="11"/>
      <c r="U97" s="5">
        <v>0.22916666666666666</v>
      </c>
      <c r="V97" s="10"/>
      <c r="W97" s="8" t="s">
        <v>328</v>
      </c>
      <c r="X97" s="11"/>
      <c r="Y97" s="18">
        <v>0.20833333333333334</v>
      </c>
      <c r="Z97" s="19"/>
      <c r="AA97" s="8"/>
      <c r="AB97" s="20"/>
      <c r="AE97">
        <f>F97</f>
        <v>0</v>
      </c>
      <c r="AG97">
        <f>H97</f>
        <v>0</v>
      </c>
      <c r="AI97">
        <f>J97</f>
        <v>0</v>
      </c>
      <c r="AK97">
        <f>L97</f>
        <v>0</v>
      </c>
      <c r="AM97">
        <f t="shared" si="296"/>
        <v>0</v>
      </c>
      <c r="AO97">
        <f t="shared" si="297"/>
        <v>0</v>
      </c>
      <c r="AQ97">
        <f t="shared" si="298"/>
        <v>0</v>
      </c>
      <c r="AS97">
        <f t="shared" si="299"/>
        <v>0</v>
      </c>
      <c r="AU97">
        <f t="shared" si="300"/>
        <v>0</v>
      </c>
      <c r="AW97">
        <f t="shared" si="301"/>
        <v>0</v>
      </c>
      <c r="AY97">
        <f t="shared" si="302"/>
        <v>0</v>
      </c>
      <c r="BA97">
        <f t="shared" si="303"/>
        <v>0</v>
      </c>
      <c r="BB97" s="7" t="s">
        <v>52</v>
      </c>
      <c r="BC97" s="7">
        <f>COUNTIF($AE98:$BA98,BC92)</f>
        <v>0</v>
      </c>
      <c r="BD97" s="7">
        <f t="shared" ref="BD97" si="315">COUNTIF($AE98:$BA98,BD92)</f>
        <v>0</v>
      </c>
      <c r="BE97" s="7">
        <f t="shared" ref="BE97" si="316">COUNTIF($AE98:$BA98,BE92)</f>
        <v>0</v>
      </c>
      <c r="BF97" s="7">
        <f t="shared" ref="BF97" si="317">COUNTIF($AE98:$BA98,BF92)</f>
        <v>0</v>
      </c>
      <c r="BG97" s="7">
        <f t="shared" ref="BG97" si="318">COUNTIF($AE98:$BA98,BG92)</f>
        <v>0</v>
      </c>
      <c r="BH97" s="7">
        <f t="shared" ref="BH97" si="319">COUNTIF($AE98:$BA98,BH92)</f>
        <v>0</v>
      </c>
      <c r="BI97" s="7">
        <f>SUM(BC97:BH97)</f>
        <v>0</v>
      </c>
      <c r="BK97" s="7" t="s">
        <v>52</v>
      </c>
      <c r="BL97" s="7">
        <f>COUNTIF($AE98:$BA98,BL92)+COUNTIF('Spartan Field'!$AE98:$BA98,BL92)</f>
        <v>0</v>
      </c>
      <c r="BM97" s="7">
        <f>COUNTIF($AE98:$BA98,BM92)+COUNTIF('Spartan Field'!$AE98:$BA98,BM92)</f>
        <v>0</v>
      </c>
      <c r="BN97" s="7">
        <f>COUNTIF($AE98:$BA98,BN92)+COUNTIF('Spartan Field'!$AE98:$BA98,BN92)</f>
        <v>0</v>
      </c>
      <c r="BO97" s="7">
        <f>COUNTIF($AE98:$BA98,BO92)+COUNTIF('Spartan Field'!$AE98:$BA98,BO92)</f>
        <v>0</v>
      </c>
      <c r="BP97" s="7">
        <f>SUM(BL97:BO97)</f>
        <v>0</v>
      </c>
    </row>
    <row r="98" spans="1:68" ht="24.75" customHeight="1" thickBot="1" x14ac:dyDescent="0.3">
      <c r="A98" s="6"/>
      <c r="B98" s="12"/>
      <c r="C98" s="9"/>
      <c r="D98" s="13"/>
      <c r="E98" s="6">
        <v>0.3125</v>
      </c>
      <c r="F98" s="12"/>
      <c r="G98" s="9"/>
      <c r="H98" s="13"/>
      <c r="I98" s="6">
        <v>0.3125</v>
      </c>
      <c r="J98" s="12"/>
      <c r="K98" s="9" t="s">
        <v>343</v>
      </c>
      <c r="L98" s="13"/>
      <c r="M98" s="6">
        <v>0.3125</v>
      </c>
      <c r="N98" s="12"/>
      <c r="O98" s="9"/>
      <c r="P98" s="13"/>
      <c r="Q98" s="6">
        <v>0.3125</v>
      </c>
      <c r="R98" s="12"/>
      <c r="S98" s="9" t="s">
        <v>359</v>
      </c>
      <c r="T98" s="13"/>
      <c r="U98" s="6">
        <v>0.3125</v>
      </c>
      <c r="V98" s="12"/>
      <c r="W98" s="9"/>
      <c r="X98" s="13"/>
      <c r="Y98" s="6">
        <v>0.29166666666666669</v>
      </c>
      <c r="Z98" s="12"/>
      <c r="AA98" s="9"/>
      <c r="AB98" s="13"/>
      <c r="AE98">
        <f>F98</f>
        <v>0</v>
      </c>
      <c r="AG98">
        <f>H98</f>
        <v>0</v>
      </c>
      <c r="AI98">
        <f>J98</f>
        <v>0</v>
      </c>
      <c r="AK98">
        <f>L98</f>
        <v>0</v>
      </c>
      <c r="AM98">
        <f t="shared" si="296"/>
        <v>0</v>
      </c>
      <c r="AO98">
        <f t="shared" si="297"/>
        <v>0</v>
      </c>
      <c r="AQ98">
        <f t="shared" si="298"/>
        <v>0</v>
      </c>
      <c r="AS98">
        <f t="shared" si="299"/>
        <v>0</v>
      </c>
      <c r="AU98">
        <f t="shared" si="300"/>
        <v>0</v>
      </c>
      <c r="AW98">
        <f t="shared" si="301"/>
        <v>0</v>
      </c>
      <c r="AY98">
        <f t="shared" si="302"/>
        <v>0</v>
      </c>
      <c r="BA98">
        <f t="shared" si="303"/>
        <v>0</v>
      </c>
    </row>
    <row r="99" spans="1:68" s="2" customFormat="1" ht="24.75" customHeight="1" x14ac:dyDescent="0.25">
      <c r="A99" s="4">
        <f>Y92+1</f>
        <v>18</v>
      </c>
      <c r="B99" s="14" t="s">
        <v>6</v>
      </c>
      <c r="C99" s="15"/>
      <c r="D99" s="16"/>
      <c r="E99" s="4">
        <f>A99+1</f>
        <v>19</v>
      </c>
      <c r="F99" s="14" t="s">
        <v>0</v>
      </c>
      <c r="G99" s="15"/>
      <c r="H99" s="16"/>
      <c r="I99" s="4">
        <f>E99+1</f>
        <v>20</v>
      </c>
      <c r="J99" s="14" t="s">
        <v>1</v>
      </c>
      <c r="K99" s="15"/>
      <c r="L99" s="16"/>
      <c r="M99" s="4">
        <f>I99+1</f>
        <v>21</v>
      </c>
      <c r="N99" s="14" t="s">
        <v>2</v>
      </c>
      <c r="O99" s="15"/>
      <c r="P99" s="16"/>
      <c r="Q99" s="4">
        <f>M99+1</f>
        <v>22</v>
      </c>
      <c r="R99" s="14" t="s">
        <v>3</v>
      </c>
      <c r="S99" s="15"/>
      <c r="T99" s="16"/>
      <c r="U99" s="4">
        <f>Q99+1</f>
        <v>23</v>
      </c>
      <c r="V99" s="14" t="s">
        <v>4</v>
      </c>
      <c r="W99" s="15"/>
      <c r="X99" s="16"/>
      <c r="Y99" s="4">
        <f>U99+1</f>
        <v>24</v>
      </c>
      <c r="Z99" s="14" t="s">
        <v>5</v>
      </c>
      <c r="AA99" s="15"/>
      <c r="AB99" s="16"/>
      <c r="BB99" s="7" t="s">
        <v>27</v>
      </c>
      <c r="BC99" s="7" t="s">
        <v>24</v>
      </c>
      <c r="BD99" s="7" t="s">
        <v>23</v>
      </c>
      <c r="BE99" s="7" t="s">
        <v>21</v>
      </c>
      <c r="BF99" s="7" t="s">
        <v>22</v>
      </c>
      <c r="BG99" s="7" t="s">
        <v>20</v>
      </c>
      <c r="BH99" s="7" t="s">
        <v>19</v>
      </c>
      <c r="BI99" s="7" t="s">
        <v>10</v>
      </c>
      <c r="BK99" s="7" t="s">
        <v>27</v>
      </c>
      <c r="BL99" s="7" t="str">
        <f>BL92</f>
        <v>Minor Giants</v>
      </c>
      <c r="BM99" s="7" t="str">
        <f t="shared" ref="BM99:BO99" si="320">BM92</f>
        <v>Minor Mets</v>
      </c>
      <c r="BN99" s="7" t="str">
        <f t="shared" si="320"/>
        <v>Minor Reds</v>
      </c>
      <c r="BO99" s="7" t="str">
        <f t="shared" si="320"/>
        <v>Minor White Sox</v>
      </c>
      <c r="BP99" s="7" t="s">
        <v>10</v>
      </c>
    </row>
    <row r="100" spans="1:68" ht="24.75" customHeight="1" x14ac:dyDescent="0.25">
      <c r="A100" s="5"/>
      <c r="B100" s="10"/>
      <c r="C100" s="8"/>
      <c r="D100" s="11"/>
      <c r="E100" s="5"/>
      <c r="F100" s="10"/>
      <c r="G100" s="8"/>
      <c r="H100" s="11"/>
      <c r="I100" s="5"/>
      <c r="J100" s="10"/>
      <c r="K100" s="8"/>
      <c r="L100" s="11"/>
      <c r="M100" s="5"/>
      <c r="N100" s="10"/>
      <c r="O100" s="8"/>
      <c r="P100" s="11"/>
      <c r="Q100" s="5"/>
      <c r="R100" s="10"/>
      <c r="S100" s="8"/>
      <c r="T100" s="11"/>
      <c r="U100" s="5"/>
      <c r="V100" s="10"/>
      <c r="W100" s="8"/>
      <c r="X100" s="11"/>
      <c r="Y100" s="5">
        <v>0.375</v>
      </c>
      <c r="Z100" s="10"/>
      <c r="AA100" s="8" t="s">
        <v>361</v>
      </c>
      <c r="AB100" s="11"/>
      <c r="AE100">
        <f>F100</f>
        <v>0</v>
      </c>
      <c r="AG100">
        <f>H100</f>
        <v>0</v>
      </c>
      <c r="AI100">
        <f>J100</f>
        <v>0</v>
      </c>
      <c r="AK100">
        <f>L100</f>
        <v>0</v>
      </c>
      <c r="AM100">
        <f t="shared" ref="AM100:AM105" si="321">N100</f>
        <v>0</v>
      </c>
      <c r="AO100">
        <f t="shared" ref="AO100:AO105" si="322">P100</f>
        <v>0</v>
      </c>
      <c r="AQ100">
        <f t="shared" ref="AQ100:AQ105" si="323">R100</f>
        <v>0</v>
      </c>
      <c r="AS100">
        <f t="shared" ref="AS100:AS105" si="324">T100</f>
        <v>0</v>
      </c>
      <c r="AU100">
        <f t="shared" ref="AU100:AU105" si="325">V100</f>
        <v>0</v>
      </c>
      <c r="AW100">
        <f t="shared" ref="AW100:AW105" si="326">X100</f>
        <v>0</v>
      </c>
      <c r="AY100">
        <f t="shared" ref="AY100:AY105" si="327">Z100</f>
        <v>0</v>
      </c>
      <c r="BA100">
        <f t="shared" ref="BA100:BA105" si="328">AB100</f>
        <v>0</v>
      </c>
      <c r="BB100" s="7" t="s">
        <v>7</v>
      </c>
      <c r="BC100" s="7">
        <f>COUNTIF($AE100:$BA105,BC99)</f>
        <v>0</v>
      </c>
      <c r="BD100" s="7">
        <f t="shared" ref="BD100" si="329">COUNTIF($AE100:$BA105,BD99)</f>
        <v>0</v>
      </c>
      <c r="BE100" s="7">
        <f t="shared" ref="BE100" si="330">COUNTIF($AE100:$BA105,BE99)</f>
        <v>0</v>
      </c>
      <c r="BF100" s="7">
        <f t="shared" ref="BF100" si="331">COUNTIF($AE100:$BA105,BF99)</f>
        <v>0</v>
      </c>
      <c r="BG100" s="7">
        <f t="shared" ref="BG100" si="332">COUNTIF($AE100:$BA105,BG99)</f>
        <v>0</v>
      </c>
      <c r="BH100" s="7">
        <f t="shared" ref="BH100" si="333">COUNTIF($AE100:$BA105,BH99)</f>
        <v>0</v>
      </c>
      <c r="BI100" s="7">
        <f>SUM(BC100:BH100)/2</f>
        <v>0</v>
      </c>
      <c r="BK100" s="7" t="s">
        <v>7</v>
      </c>
      <c r="BL100" s="7">
        <f>COUNTIF($AE100:$BA105,BL99)+COUNTIF('Spartan Field'!$AE100:$BA105,BL99)</f>
        <v>0</v>
      </c>
      <c r="BM100" s="7">
        <f>COUNTIF($AE100:$BA105,BM99)+COUNTIF('Spartan Field'!$AE100:$BA105,BM99)</f>
        <v>0</v>
      </c>
      <c r="BN100" s="7">
        <f>COUNTIF($AE100:$BA105,BN99)+COUNTIF('Spartan Field'!$AE100:$BA105,BN99)</f>
        <v>0</v>
      </c>
      <c r="BO100" s="7">
        <f>COUNTIF($AE100:$BA105,BO99)+COUNTIF('Spartan Field'!$AE100:$BA105,BO99)</f>
        <v>0</v>
      </c>
      <c r="BP100" s="7">
        <f>SUM(BL100:BO100)/2</f>
        <v>0</v>
      </c>
    </row>
    <row r="101" spans="1:68" ht="24.75" customHeight="1" x14ac:dyDescent="0.25">
      <c r="A101" s="5"/>
      <c r="B101" s="10"/>
      <c r="C101" s="8"/>
      <c r="D101" s="11"/>
      <c r="E101" s="5"/>
      <c r="F101" s="10"/>
      <c r="G101" s="8"/>
      <c r="H101" s="11"/>
      <c r="I101" s="5"/>
      <c r="J101" s="10"/>
      <c r="K101" s="8"/>
      <c r="L101" s="11"/>
      <c r="M101" s="5"/>
      <c r="N101" s="10"/>
      <c r="O101" s="8"/>
      <c r="P101" s="11"/>
      <c r="Q101" s="5"/>
      <c r="R101" s="10"/>
      <c r="S101" s="8"/>
      <c r="T101" s="11"/>
      <c r="U101" s="5"/>
      <c r="V101" s="10"/>
      <c r="W101" s="8"/>
      <c r="X101" s="11"/>
      <c r="Y101" s="5">
        <v>0.45833333333333331</v>
      </c>
      <c r="Z101" s="10"/>
      <c r="AA101" s="8"/>
      <c r="AB101" s="11"/>
      <c r="AE101">
        <f>F101</f>
        <v>0</v>
      </c>
      <c r="AG101">
        <f>H101</f>
        <v>0</v>
      </c>
      <c r="AI101">
        <f>J101</f>
        <v>0</v>
      </c>
      <c r="AK101">
        <f>L101</f>
        <v>0</v>
      </c>
      <c r="AM101">
        <f t="shared" si="321"/>
        <v>0</v>
      </c>
      <c r="AO101">
        <f t="shared" si="322"/>
        <v>0</v>
      </c>
      <c r="AQ101">
        <f t="shared" si="323"/>
        <v>0</v>
      </c>
      <c r="AS101">
        <f t="shared" si="324"/>
        <v>0</v>
      </c>
      <c r="AU101">
        <f t="shared" si="325"/>
        <v>0</v>
      </c>
      <c r="AW101">
        <f t="shared" si="326"/>
        <v>0</v>
      </c>
      <c r="AY101">
        <f t="shared" si="327"/>
        <v>0</v>
      </c>
      <c r="BA101">
        <f t="shared" si="328"/>
        <v>0</v>
      </c>
      <c r="BB101" s="7" t="s">
        <v>8</v>
      </c>
      <c r="BC101" s="7"/>
      <c r="BD101" s="7"/>
      <c r="BE101" s="7"/>
      <c r="BF101" s="7"/>
      <c r="BG101" s="7"/>
      <c r="BH101" s="7"/>
      <c r="BI101" s="7"/>
      <c r="BK101" s="7" t="s">
        <v>8</v>
      </c>
      <c r="BL101" s="7"/>
      <c r="BM101" s="7"/>
      <c r="BN101" s="7"/>
      <c r="BO101" s="7"/>
      <c r="BP101" s="7"/>
    </row>
    <row r="102" spans="1:68" ht="24.75" customHeight="1" x14ac:dyDescent="0.25">
      <c r="A102" s="3"/>
      <c r="B102" s="10"/>
      <c r="C102" s="8"/>
      <c r="D102" s="11"/>
      <c r="E102" s="3"/>
      <c r="F102" s="10"/>
      <c r="G102" s="8"/>
      <c r="H102" s="11"/>
      <c r="I102" s="3"/>
      <c r="J102" s="10"/>
      <c r="K102" s="8"/>
      <c r="L102" s="11"/>
      <c r="M102" s="3"/>
      <c r="N102" s="10"/>
      <c r="O102" s="8"/>
      <c r="P102" s="11"/>
      <c r="Q102" s="3"/>
      <c r="R102" s="10"/>
      <c r="S102" s="8"/>
      <c r="T102" s="11"/>
      <c r="U102" s="3"/>
      <c r="V102" s="10"/>
      <c r="W102" s="8"/>
      <c r="X102" s="11"/>
      <c r="Y102" s="5">
        <v>4.1666666666666664E-2</v>
      </c>
      <c r="Z102" s="10"/>
      <c r="AA102" s="8"/>
      <c r="AB102" s="11"/>
      <c r="AE102">
        <f>F102</f>
        <v>0</v>
      </c>
      <c r="AG102">
        <f>H102</f>
        <v>0</v>
      </c>
      <c r="AI102">
        <f>J102</f>
        <v>0</v>
      </c>
      <c r="AK102">
        <f>L102</f>
        <v>0</v>
      </c>
      <c r="AM102">
        <f t="shared" si="321"/>
        <v>0</v>
      </c>
      <c r="AO102">
        <f t="shared" si="322"/>
        <v>0</v>
      </c>
      <c r="AQ102">
        <f t="shared" si="323"/>
        <v>0</v>
      </c>
      <c r="AS102">
        <f t="shared" si="324"/>
        <v>0</v>
      </c>
      <c r="AU102">
        <f t="shared" si="325"/>
        <v>0</v>
      </c>
      <c r="AW102">
        <f t="shared" si="326"/>
        <v>0</v>
      </c>
      <c r="AY102">
        <f t="shared" si="327"/>
        <v>0</v>
      </c>
      <c r="BA102">
        <f t="shared" si="328"/>
        <v>0</v>
      </c>
      <c r="BB102" s="7" t="s">
        <v>9</v>
      </c>
      <c r="BC102" s="7">
        <f>COUNTIF($AG100:$AG105,BC99)+COUNTIF($AK100:$AK105,BC99)+COUNTIF($AO100:$AO105,BC99)+COUNTIF($AS100:$AS105,BC99)+COUNTIF($AW100:$AW105,BC99)+COUNTIF($BA100:$BA105,BC99)</f>
        <v>0</v>
      </c>
      <c r="BD102" s="7">
        <f t="shared" ref="BD102:BH102" si="334">COUNTIF($AG100:$AG105,BD99)+COUNTIF($AK100:$AK105,BD99)+COUNTIF($AO100:$AO105,BD99)+COUNTIF($AS100:$AS105,BD99)+COUNTIF($AW100:$AW105,BD99)+COUNTIF($BA100:$BA105,BD99)</f>
        <v>0</v>
      </c>
      <c r="BE102" s="7">
        <f t="shared" si="334"/>
        <v>0</v>
      </c>
      <c r="BF102" s="7">
        <f t="shared" si="334"/>
        <v>0</v>
      </c>
      <c r="BG102" s="7">
        <f t="shared" si="334"/>
        <v>0</v>
      </c>
      <c r="BH102" s="7">
        <f t="shared" si="334"/>
        <v>0</v>
      </c>
      <c r="BI102" s="7">
        <f>SUM(BC102:BH102)</f>
        <v>0</v>
      </c>
      <c r="BK102" s="7" t="s">
        <v>9</v>
      </c>
      <c r="BL102" s="7">
        <f>(COUNTIF($AG100:$AG105,BL99)+COUNTIF($AK100:$AK105,BL99)+COUNTIF($AO100:$AO105,BL99)+COUNTIF($AS100:$AS105,BL99)+COUNTIF($AW100:$AW105,BL99)+COUNTIF($BA100:$BA105,BL99))+(COUNTIF('Spartan Field'!$AG100:$AG105,BL99)+COUNTIF('Spartan Field'!$AK100:$AK105,BL99)+COUNTIF('Spartan Field'!$AO100:$AO105,BL99)+COUNTIF('Spartan Field'!$AS100:$AS105,BL99)+COUNTIF('Spartan Field'!$AW100:$AW105,BL99)+COUNTIF('Spartan Field'!$BA100:$BA105,BL99))</f>
        <v>0</v>
      </c>
      <c r="BM102" s="7">
        <f>(COUNTIF($AG100:$AG105,BM99)+COUNTIF($AK100:$AK105,BM99)+COUNTIF($AO100:$AO105,BM99)+COUNTIF($AS100:$AS105,BM99)+COUNTIF($AW100:$AW105,BM99)+COUNTIF($BA100:$BA105,BM99))+(COUNTIF('Spartan Field'!$AG100:$AG105,BM99)+COUNTIF('Spartan Field'!$AK100:$AK105,BM99)+COUNTIF('Spartan Field'!$AO100:$AO105,BM99)+COUNTIF('Spartan Field'!$AS100:$AS105,BM99)+COUNTIF('Spartan Field'!$AW100:$AW105,BM99)+COUNTIF('Spartan Field'!$BA100:$BA105,BM99))</f>
        <v>0</v>
      </c>
      <c r="BN102" s="7">
        <f>(COUNTIF($AG100:$AG105,BN99)+COUNTIF($AK100:$AK105,BN99)+COUNTIF($AO100:$AO105,BN99)+COUNTIF($AS100:$AS105,BN99)+COUNTIF($AW100:$AW105,BN99)+COUNTIF($BA100:$BA105,BN99))+(COUNTIF('Spartan Field'!$AG100:$AG105,BN99)+COUNTIF('Spartan Field'!$AK100:$AK105,BN99)+COUNTIF('Spartan Field'!$AO100:$AO105,BN99)+COUNTIF('Spartan Field'!$AS100:$AS105,BN99)+COUNTIF('Spartan Field'!$AW100:$AW105,BN99)+COUNTIF('Spartan Field'!$BA100:$BA105,BN99))</f>
        <v>0</v>
      </c>
      <c r="BO102" s="7">
        <f>(COUNTIF($AG100:$AG105,BO99)+COUNTIF($AK100:$AK105,BO99)+COUNTIF($AO100:$AO105,BO99)+COUNTIF($AS100:$AS105,BO99)+COUNTIF($AW100:$AW105,BO99)+COUNTIF($BA100:$BA105,BO99))+(COUNTIF('Spartan Field'!$AG100:$AG105,BO99)+COUNTIF('Spartan Field'!$AK100:$AK105,BO99)+COUNTIF('Spartan Field'!$AO100:$AO105,BO99)+COUNTIF('Spartan Field'!$AS100:$AS105,BO99)+COUNTIF('Spartan Field'!$AW100:$AW105,BO99)+COUNTIF('Spartan Field'!$BA100:$BA105,BO99))</f>
        <v>0</v>
      </c>
      <c r="BP102" s="7">
        <f>SUM(BL102:BO102)</f>
        <v>0</v>
      </c>
    </row>
    <row r="103" spans="1:68" ht="24.75" customHeight="1" x14ac:dyDescent="0.25">
      <c r="A103" s="5"/>
      <c r="B103" s="10"/>
      <c r="C103" s="8"/>
      <c r="D103" s="11"/>
      <c r="E103" s="5"/>
      <c r="F103" s="10"/>
      <c r="G103" s="8"/>
      <c r="H103" s="11"/>
      <c r="I103" s="5"/>
      <c r="J103" s="10"/>
      <c r="K103" s="8"/>
      <c r="L103" s="11"/>
      <c r="M103" s="5"/>
      <c r="N103" s="10"/>
      <c r="O103" s="8"/>
      <c r="P103" s="11"/>
      <c r="Q103" s="5"/>
      <c r="R103" s="10"/>
      <c r="S103" s="8"/>
      <c r="T103" s="11"/>
      <c r="U103" s="5"/>
      <c r="V103" s="10"/>
      <c r="W103" s="8"/>
      <c r="X103" s="11"/>
      <c r="Y103" s="5">
        <v>0.125</v>
      </c>
      <c r="Z103" s="10"/>
      <c r="AA103" s="8"/>
      <c r="AB103" s="11"/>
      <c r="AE103">
        <f>F103</f>
        <v>0</v>
      </c>
      <c r="AG103">
        <f>H103</f>
        <v>0</v>
      </c>
      <c r="AI103">
        <f>J103</f>
        <v>0</v>
      </c>
      <c r="AK103">
        <f>L103</f>
        <v>0</v>
      </c>
      <c r="AM103">
        <f t="shared" si="321"/>
        <v>0</v>
      </c>
      <c r="AO103">
        <f t="shared" si="322"/>
        <v>0</v>
      </c>
      <c r="AQ103">
        <f t="shared" si="323"/>
        <v>0</v>
      </c>
      <c r="AS103">
        <f t="shared" si="324"/>
        <v>0</v>
      </c>
      <c r="AU103">
        <f t="shared" si="325"/>
        <v>0</v>
      </c>
      <c r="AW103">
        <f t="shared" si="326"/>
        <v>0</v>
      </c>
      <c r="AY103">
        <f t="shared" si="327"/>
        <v>0</v>
      </c>
      <c r="BA103">
        <f t="shared" si="328"/>
        <v>0</v>
      </c>
      <c r="BB103" s="7" t="s">
        <v>51</v>
      </c>
      <c r="BC103" s="7">
        <f>COUNTIF($AE104:$BA104,BC99)</f>
        <v>0</v>
      </c>
      <c r="BD103" s="7">
        <f t="shared" ref="BD103" si="335">COUNTIF($AE104:$BA104,BD99)</f>
        <v>0</v>
      </c>
      <c r="BE103" s="7">
        <f t="shared" ref="BE103" si="336">COUNTIF($AE104:$BA104,BE99)</f>
        <v>0</v>
      </c>
      <c r="BF103" s="7">
        <f t="shared" ref="BF103" si="337">COUNTIF($AE104:$BA104,BF99)</f>
        <v>0</v>
      </c>
      <c r="BG103" s="7">
        <f t="shared" ref="BG103" si="338">COUNTIF($AE104:$BA104,BG99)</f>
        <v>0</v>
      </c>
      <c r="BH103" s="7">
        <f t="shared" ref="BH103" si="339">COUNTIF($AE104:$BA104,BH99)</f>
        <v>0</v>
      </c>
      <c r="BI103" s="7">
        <f>SUM(BC103:BH103)</f>
        <v>0</v>
      </c>
      <c r="BK103" s="7" t="s">
        <v>51</v>
      </c>
      <c r="BL103" s="7">
        <f>COUNTIF($AE104:$BA104,BL99)+COUNTIF('Spartan Field'!$AE104:$BA104,BL99)</f>
        <v>0</v>
      </c>
      <c r="BM103" s="7">
        <f>COUNTIF($AE104:$BA104,BM99)+COUNTIF('Spartan Field'!$AE104:$BA104,BM99)</f>
        <v>0</v>
      </c>
      <c r="BN103" s="7">
        <f>COUNTIF($AE104:$BA104,BN99)+COUNTIF('Spartan Field'!$AE104:$BA104,BN99)</f>
        <v>0</v>
      </c>
      <c r="BO103" s="7">
        <f>COUNTIF($AE104:$BA104,BO99)+COUNTIF('Spartan Field'!$AE104:$BA104,BO99)</f>
        <v>0</v>
      </c>
      <c r="BP103" s="7">
        <f>SUM(BL103:BO103)</f>
        <v>0</v>
      </c>
    </row>
    <row r="104" spans="1:68" ht="24.75" customHeight="1" x14ac:dyDescent="0.25">
      <c r="A104" s="18"/>
      <c r="B104" s="19"/>
      <c r="C104" s="17"/>
      <c r="D104" s="20"/>
      <c r="E104" s="5">
        <v>0.22916666666666666</v>
      </c>
      <c r="F104" s="10"/>
      <c r="G104" s="8" t="s">
        <v>350</v>
      </c>
      <c r="H104" s="11"/>
      <c r="I104" s="5">
        <v>0.22916666666666666</v>
      </c>
      <c r="J104" s="10"/>
      <c r="K104" s="8" t="s">
        <v>328</v>
      </c>
      <c r="L104" s="11"/>
      <c r="M104" s="5">
        <v>0.22916666666666666</v>
      </c>
      <c r="N104" s="10"/>
      <c r="O104" s="73" t="s">
        <v>381</v>
      </c>
      <c r="P104" s="11"/>
      <c r="Q104" s="5">
        <v>0.22916666666666666</v>
      </c>
      <c r="R104" s="10"/>
      <c r="S104" s="8" t="s">
        <v>376</v>
      </c>
      <c r="T104" s="11"/>
      <c r="U104" s="5">
        <v>0.22916666666666666</v>
      </c>
      <c r="V104" s="10"/>
      <c r="W104" s="8" t="s">
        <v>358</v>
      </c>
      <c r="X104" s="11"/>
      <c r="Y104" s="18">
        <v>0.20833333333333334</v>
      </c>
      <c r="Z104" s="19"/>
      <c r="AA104" s="8"/>
      <c r="AB104" s="20"/>
      <c r="AE104">
        <f>F104</f>
        <v>0</v>
      </c>
      <c r="AG104">
        <f>H104</f>
        <v>0</v>
      </c>
      <c r="AI104">
        <f>J104</f>
        <v>0</v>
      </c>
      <c r="AK104">
        <f>L104</f>
        <v>0</v>
      </c>
      <c r="AM104">
        <f t="shared" si="321"/>
        <v>0</v>
      </c>
      <c r="AO104">
        <f t="shared" si="322"/>
        <v>0</v>
      </c>
      <c r="AQ104">
        <f t="shared" si="323"/>
        <v>0</v>
      </c>
      <c r="AS104">
        <f t="shared" si="324"/>
        <v>0</v>
      </c>
      <c r="AU104">
        <f t="shared" si="325"/>
        <v>0</v>
      </c>
      <c r="AW104">
        <f t="shared" si="326"/>
        <v>0</v>
      </c>
      <c r="AY104">
        <f t="shared" si="327"/>
        <v>0</v>
      </c>
      <c r="BA104">
        <f t="shared" si="328"/>
        <v>0</v>
      </c>
      <c r="BB104" s="7" t="s">
        <v>52</v>
      </c>
      <c r="BC104" s="7">
        <f>COUNTIF($AE105:$BA105,BC99)</f>
        <v>0</v>
      </c>
      <c r="BD104" s="7">
        <f t="shared" ref="BD104" si="340">COUNTIF($AE105:$BA105,BD99)</f>
        <v>0</v>
      </c>
      <c r="BE104" s="7">
        <f t="shared" ref="BE104" si="341">COUNTIF($AE105:$BA105,BE99)</f>
        <v>0</v>
      </c>
      <c r="BF104" s="7">
        <f t="shared" ref="BF104" si="342">COUNTIF($AE105:$BA105,BF99)</f>
        <v>0</v>
      </c>
      <c r="BG104" s="7">
        <f t="shared" ref="BG104" si="343">COUNTIF($AE105:$BA105,BG99)</f>
        <v>0</v>
      </c>
      <c r="BH104" s="7">
        <f t="shared" ref="BH104" si="344">COUNTIF($AE105:$BA105,BH99)</f>
        <v>0</v>
      </c>
      <c r="BI104" s="7">
        <f>SUM(BC104:BH104)</f>
        <v>0</v>
      </c>
      <c r="BK104" s="7" t="s">
        <v>52</v>
      </c>
      <c r="BL104" s="7">
        <f>COUNTIF($AE105:$BA105,BL99)+COUNTIF('Spartan Field'!$AE105:$BA105,BL99)</f>
        <v>0</v>
      </c>
      <c r="BM104" s="7">
        <f>COUNTIF($AE105:$BA105,BM99)+COUNTIF('Spartan Field'!$AE105:$BA105,BM99)</f>
        <v>0</v>
      </c>
      <c r="BN104" s="7">
        <f>COUNTIF($AE105:$BA105,BN99)+COUNTIF('Spartan Field'!$AE105:$BA105,BN99)</f>
        <v>0</v>
      </c>
      <c r="BO104" s="7">
        <f>COUNTIF($AE105:$BA105,BO99)+COUNTIF('Spartan Field'!$AE105:$BA105,BO99)</f>
        <v>0</v>
      </c>
      <c r="BP104" s="7">
        <f>SUM(BL104:BO104)</f>
        <v>0</v>
      </c>
    </row>
    <row r="105" spans="1:68" ht="24.75" customHeight="1" thickBot="1" x14ac:dyDescent="0.3">
      <c r="A105" s="6"/>
      <c r="B105" s="12"/>
      <c r="C105" s="9"/>
      <c r="D105" s="13"/>
      <c r="E105" s="6">
        <v>0.3125</v>
      </c>
      <c r="F105" s="12"/>
      <c r="G105" s="9" t="s">
        <v>378</v>
      </c>
      <c r="H105" s="13"/>
      <c r="I105" s="6">
        <v>0.3125</v>
      </c>
      <c r="J105" s="12"/>
      <c r="K105" s="9" t="s">
        <v>371</v>
      </c>
      <c r="L105" s="13"/>
      <c r="M105" s="6">
        <v>0.3125</v>
      </c>
      <c r="N105" s="12"/>
      <c r="O105" s="9"/>
      <c r="P105" s="13"/>
      <c r="Q105" s="6">
        <v>0.3125</v>
      </c>
      <c r="R105" s="12"/>
      <c r="S105" s="9"/>
      <c r="T105" s="13"/>
      <c r="U105" s="6">
        <v>0.3125</v>
      </c>
      <c r="V105" s="12"/>
      <c r="W105" s="9"/>
      <c r="X105" s="13"/>
      <c r="Y105" s="6">
        <v>0.29166666666666669</v>
      </c>
      <c r="Z105" s="12"/>
      <c r="AA105" s="9"/>
      <c r="AB105" s="13"/>
      <c r="AE105">
        <f>F105</f>
        <v>0</v>
      </c>
      <c r="AG105">
        <f>H105</f>
        <v>0</v>
      </c>
      <c r="AI105">
        <f>J105</f>
        <v>0</v>
      </c>
      <c r="AK105">
        <f>L105</f>
        <v>0</v>
      </c>
      <c r="AM105">
        <f t="shared" si="321"/>
        <v>0</v>
      </c>
      <c r="AO105">
        <f t="shared" si="322"/>
        <v>0</v>
      </c>
      <c r="AQ105">
        <f t="shared" si="323"/>
        <v>0</v>
      </c>
      <c r="AS105">
        <f t="shared" si="324"/>
        <v>0</v>
      </c>
      <c r="AU105">
        <f t="shared" si="325"/>
        <v>0</v>
      </c>
      <c r="AW105">
        <f t="shared" si="326"/>
        <v>0</v>
      </c>
      <c r="AY105">
        <f t="shared" si="327"/>
        <v>0</v>
      </c>
      <c r="BA105">
        <f t="shared" si="328"/>
        <v>0</v>
      </c>
    </row>
    <row r="106" spans="1:68" s="2" customFormat="1" ht="24.75" customHeight="1" x14ac:dyDescent="0.25">
      <c r="A106" s="4">
        <f>Y99+1</f>
        <v>25</v>
      </c>
      <c r="B106" s="14" t="s">
        <v>6</v>
      </c>
      <c r="C106" s="15"/>
      <c r="D106" s="16"/>
      <c r="E106" s="4">
        <f>A106+1</f>
        <v>26</v>
      </c>
      <c r="F106" s="14" t="s">
        <v>0</v>
      </c>
      <c r="G106" s="15"/>
      <c r="H106" s="16"/>
      <c r="I106" s="4">
        <f>E106+1</f>
        <v>27</v>
      </c>
      <c r="J106" s="14" t="s">
        <v>1</v>
      </c>
      <c r="K106" s="15"/>
      <c r="L106" s="16"/>
      <c r="M106" s="4">
        <f>I106+1</f>
        <v>28</v>
      </c>
      <c r="N106" s="14" t="s">
        <v>2</v>
      </c>
      <c r="O106" s="15"/>
      <c r="P106" s="16"/>
      <c r="Q106" s="4">
        <f>M106+1</f>
        <v>29</v>
      </c>
      <c r="R106" s="14" t="s">
        <v>3</v>
      </c>
      <c r="S106" s="15"/>
      <c r="T106" s="16"/>
      <c r="U106" s="4">
        <f>Q106+1</f>
        <v>30</v>
      </c>
      <c r="V106" s="14" t="s">
        <v>4</v>
      </c>
      <c r="W106" s="15"/>
      <c r="X106" s="16"/>
      <c r="BB106" s="7" t="s">
        <v>27</v>
      </c>
      <c r="BC106" s="7" t="s">
        <v>24</v>
      </c>
      <c r="BD106" s="7" t="s">
        <v>23</v>
      </c>
      <c r="BE106" s="7" t="s">
        <v>21</v>
      </c>
      <c r="BF106" s="7" t="s">
        <v>22</v>
      </c>
      <c r="BG106" s="7" t="s">
        <v>20</v>
      </c>
      <c r="BH106" s="7" t="s">
        <v>19</v>
      </c>
      <c r="BI106" s="7" t="s">
        <v>10</v>
      </c>
      <c r="BK106" s="7" t="s">
        <v>27</v>
      </c>
      <c r="BL106" s="7" t="str">
        <f>BL99</f>
        <v>Minor Giants</v>
      </c>
      <c r="BM106" s="7" t="str">
        <f t="shared" ref="BM106:BO106" si="345">BM99</f>
        <v>Minor Mets</v>
      </c>
      <c r="BN106" s="7" t="str">
        <f t="shared" si="345"/>
        <v>Minor Reds</v>
      </c>
      <c r="BO106" s="7" t="str">
        <f t="shared" si="345"/>
        <v>Minor White Sox</v>
      </c>
      <c r="BP106" s="7" t="s">
        <v>10</v>
      </c>
    </row>
    <row r="107" spans="1:68" ht="24.75" customHeight="1" x14ac:dyDescent="0.25">
      <c r="A107" s="5"/>
      <c r="B107" s="10"/>
      <c r="C107" s="73" t="s">
        <v>391</v>
      </c>
      <c r="D107" s="11"/>
      <c r="E107" s="5"/>
      <c r="F107" s="10"/>
      <c r="G107" s="8"/>
      <c r="H107" s="11"/>
      <c r="I107" s="5"/>
      <c r="J107" s="10"/>
      <c r="K107" s="8"/>
      <c r="L107" s="11"/>
      <c r="M107" s="5"/>
      <c r="N107" s="10"/>
      <c r="O107" s="8"/>
      <c r="P107" s="11"/>
      <c r="Q107" s="5"/>
      <c r="R107" s="10"/>
      <c r="S107" s="8"/>
      <c r="T107" s="11"/>
      <c r="U107" s="5"/>
      <c r="V107" s="10"/>
      <c r="W107" s="8"/>
      <c r="X107" s="11"/>
      <c r="AE107">
        <f>F107</f>
        <v>0</v>
      </c>
      <c r="AG107">
        <f>H107</f>
        <v>0</v>
      </c>
      <c r="AI107">
        <f>J107</f>
        <v>0</v>
      </c>
      <c r="AK107">
        <f>L107</f>
        <v>0</v>
      </c>
      <c r="AM107">
        <f t="shared" ref="AM107:AM112" si="346">N107</f>
        <v>0</v>
      </c>
      <c r="AO107">
        <f t="shared" ref="AO107:AO112" si="347">P107</f>
        <v>0</v>
      </c>
      <c r="AQ107">
        <f t="shared" ref="AQ107:AQ112" si="348">R107</f>
        <v>0</v>
      </c>
      <c r="AS107">
        <f t="shared" ref="AS107:AS112" si="349">T107</f>
        <v>0</v>
      </c>
      <c r="AU107">
        <f t="shared" ref="AU107:AU112" si="350">V107</f>
        <v>0</v>
      </c>
      <c r="AW107">
        <f t="shared" ref="AW107:AW112" si="351">X107</f>
        <v>0</v>
      </c>
      <c r="AY107">
        <f t="shared" ref="AY107:AY112" si="352">Z107</f>
        <v>0</v>
      </c>
      <c r="BA107">
        <f t="shared" ref="BA107:BA112" si="353">AB107</f>
        <v>0</v>
      </c>
      <c r="BB107" s="7" t="s">
        <v>7</v>
      </c>
      <c r="BC107" s="7">
        <f>COUNTIF($AE107:$BA112,BC106)</f>
        <v>0</v>
      </c>
      <c r="BD107" s="7">
        <f t="shared" ref="BD107" si="354">COUNTIF($AE107:$BA112,BD106)</f>
        <v>0</v>
      </c>
      <c r="BE107" s="7">
        <f t="shared" ref="BE107" si="355">COUNTIF($AE107:$BA112,BE106)</f>
        <v>0</v>
      </c>
      <c r="BF107" s="7">
        <f t="shared" ref="BF107" si="356">COUNTIF($AE107:$BA112,BF106)</f>
        <v>0</v>
      </c>
      <c r="BG107" s="7">
        <f t="shared" ref="BG107" si="357">COUNTIF($AE107:$BA112,BG106)</f>
        <v>0</v>
      </c>
      <c r="BH107" s="7">
        <f t="shared" ref="BH107" si="358">COUNTIF($AE107:$BA112,BH106)</f>
        <v>0</v>
      </c>
      <c r="BI107" s="7">
        <f>SUM(BC107:BH107)/2</f>
        <v>0</v>
      </c>
      <c r="BK107" s="7" t="s">
        <v>7</v>
      </c>
      <c r="BL107" s="7">
        <f>COUNTIF($AE107:$BA112,BL106)+COUNTIF('Spartan Field'!$AE107:$BA112,BL106)</f>
        <v>0</v>
      </c>
      <c r="BM107" s="7">
        <f>COUNTIF($AE107:$BA112,BM106)+COUNTIF('Spartan Field'!$AE107:$BA112,BM106)</f>
        <v>0</v>
      </c>
      <c r="BN107" s="7">
        <f>COUNTIF($AE107:$BA112,BN106)+COUNTIF('Spartan Field'!$AE107:$BA112,BN106)</f>
        <v>0</v>
      </c>
      <c r="BO107" s="7">
        <f>COUNTIF($AE107:$BA112,BO106)+COUNTIF('Spartan Field'!$AE107:$BA112,BO106)</f>
        <v>0</v>
      </c>
      <c r="BP107" s="7">
        <f>SUM(BL107:BO107)/2</f>
        <v>0</v>
      </c>
    </row>
    <row r="108" spans="1:68" ht="24.75" customHeight="1" x14ac:dyDescent="0.25">
      <c r="A108" s="5"/>
      <c r="B108" s="10"/>
      <c r="C108" s="8"/>
      <c r="D108" s="11"/>
      <c r="E108" s="5"/>
      <c r="F108" s="10"/>
      <c r="G108" s="8"/>
      <c r="H108" s="11"/>
      <c r="I108" s="5"/>
      <c r="J108" s="10"/>
      <c r="K108" s="8"/>
      <c r="L108" s="11"/>
      <c r="M108" s="5"/>
      <c r="N108" s="10"/>
      <c r="O108" s="8"/>
      <c r="P108" s="11"/>
      <c r="Q108" s="5"/>
      <c r="R108" s="10"/>
      <c r="S108" s="8"/>
      <c r="T108" s="11"/>
      <c r="U108" s="5"/>
      <c r="V108" s="10"/>
      <c r="W108" s="8"/>
      <c r="X108" s="11"/>
      <c r="AE108">
        <f>F108</f>
        <v>0</v>
      </c>
      <c r="AG108">
        <f>H108</f>
        <v>0</v>
      </c>
      <c r="AI108">
        <f>J108</f>
        <v>0</v>
      </c>
      <c r="AK108">
        <f>L108</f>
        <v>0</v>
      </c>
      <c r="AM108">
        <f t="shared" si="346"/>
        <v>0</v>
      </c>
      <c r="AO108">
        <f t="shared" si="347"/>
        <v>0</v>
      </c>
      <c r="AQ108">
        <f t="shared" si="348"/>
        <v>0</v>
      </c>
      <c r="AS108">
        <f t="shared" si="349"/>
        <v>0</v>
      </c>
      <c r="AU108">
        <f t="shared" si="350"/>
        <v>0</v>
      </c>
      <c r="AW108">
        <f t="shared" si="351"/>
        <v>0</v>
      </c>
      <c r="AY108">
        <f t="shared" si="352"/>
        <v>0</v>
      </c>
      <c r="BA108">
        <f t="shared" si="353"/>
        <v>0</v>
      </c>
      <c r="BB108" s="7" t="s">
        <v>8</v>
      </c>
      <c r="BC108" s="7"/>
      <c r="BD108" s="7"/>
      <c r="BE108" s="7"/>
      <c r="BF108" s="7"/>
      <c r="BG108" s="7"/>
      <c r="BH108" s="7"/>
      <c r="BI108" s="7"/>
      <c r="BK108" s="7" t="s">
        <v>8</v>
      </c>
      <c r="BL108" s="7"/>
      <c r="BM108" s="7"/>
      <c r="BN108" s="7"/>
      <c r="BO108" s="7"/>
      <c r="BP108" s="7"/>
    </row>
    <row r="109" spans="1:68" ht="24.75" customHeight="1" x14ac:dyDescent="0.25">
      <c r="A109" s="3"/>
      <c r="B109" s="10"/>
      <c r="C109" s="8"/>
      <c r="D109" s="11"/>
      <c r="E109" s="3"/>
      <c r="F109" s="10"/>
      <c r="G109" s="8"/>
      <c r="H109" s="11"/>
      <c r="I109" s="3"/>
      <c r="J109" s="10"/>
      <c r="K109" s="8"/>
      <c r="L109" s="11"/>
      <c r="M109" s="3"/>
      <c r="N109" s="10"/>
      <c r="O109" s="8"/>
      <c r="P109" s="11"/>
      <c r="Q109" s="3"/>
      <c r="R109" s="10"/>
      <c r="S109" s="8"/>
      <c r="T109" s="11"/>
      <c r="U109" s="3"/>
      <c r="V109" s="10"/>
      <c r="W109" s="8"/>
      <c r="X109" s="11"/>
      <c r="AE109">
        <f>F109</f>
        <v>0</v>
      </c>
      <c r="AG109">
        <f>H109</f>
        <v>0</v>
      </c>
      <c r="AI109">
        <f>J109</f>
        <v>0</v>
      </c>
      <c r="AK109">
        <f>L109</f>
        <v>0</v>
      </c>
      <c r="AM109">
        <f t="shared" si="346"/>
        <v>0</v>
      </c>
      <c r="AO109">
        <f t="shared" si="347"/>
        <v>0</v>
      </c>
      <c r="AQ109">
        <f t="shared" si="348"/>
        <v>0</v>
      </c>
      <c r="AS109">
        <f t="shared" si="349"/>
        <v>0</v>
      </c>
      <c r="AU109">
        <f t="shared" si="350"/>
        <v>0</v>
      </c>
      <c r="AW109">
        <f t="shared" si="351"/>
        <v>0</v>
      </c>
      <c r="AY109">
        <f t="shared" si="352"/>
        <v>0</v>
      </c>
      <c r="BA109">
        <f t="shared" si="353"/>
        <v>0</v>
      </c>
      <c r="BB109" s="7" t="s">
        <v>9</v>
      </c>
      <c r="BC109" s="7">
        <f>COUNTIF($AG107:$AG112,BC106)+COUNTIF($AK107:$AK112,BC106)+COUNTIF($AO107:$AO112,BC106)+COUNTIF($AS107:$AS112,BC106)+COUNTIF($AW107:$AW112,BC106)+COUNTIF($BA107:$BA112,BC106)</f>
        <v>0</v>
      </c>
      <c r="BD109" s="7">
        <f t="shared" ref="BD109:BH109" si="359">COUNTIF($AG107:$AG112,BD106)+COUNTIF($AK107:$AK112,BD106)+COUNTIF($AO107:$AO112,BD106)+COUNTIF($AS107:$AS112,BD106)+COUNTIF($AW107:$AW112,BD106)+COUNTIF($BA107:$BA112,BD106)</f>
        <v>0</v>
      </c>
      <c r="BE109" s="7">
        <f t="shared" si="359"/>
        <v>0</v>
      </c>
      <c r="BF109" s="7">
        <f t="shared" si="359"/>
        <v>0</v>
      </c>
      <c r="BG109" s="7">
        <f t="shared" si="359"/>
        <v>0</v>
      </c>
      <c r="BH109" s="7">
        <f t="shared" si="359"/>
        <v>0</v>
      </c>
      <c r="BI109" s="7">
        <f>SUM(BC109:BH109)</f>
        <v>0</v>
      </c>
      <c r="BK109" s="7" t="s">
        <v>9</v>
      </c>
      <c r="BL109" s="7">
        <f>(COUNTIF($AG107:$AG112,BL106)+COUNTIF($AK107:$AK112,BL106)+COUNTIF($AO107:$AO112,BL106)+COUNTIF($AS107:$AS112,BL106)+COUNTIF($AW107:$AW112,BL106)+COUNTIF($BA107:$BA112,BL106))+(COUNTIF('Spartan Field'!$AG107:$AG112,BL106)+COUNTIF('Spartan Field'!$AK107:$AK112,BL106)+COUNTIF('Spartan Field'!$AO107:$AO112,BL106)+COUNTIF('Spartan Field'!$AS107:$AS112,BL106)+COUNTIF('Spartan Field'!$AW107:$AW112,BL106)+COUNTIF('Spartan Field'!$BA107:$BA112,BL106))</f>
        <v>0</v>
      </c>
      <c r="BM109" s="7">
        <f>(COUNTIF($AG107:$AG112,BM106)+COUNTIF($AK107:$AK112,BM106)+COUNTIF($AO107:$AO112,BM106)+COUNTIF($AS107:$AS112,BM106)+COUNTIF($AW107:$AW112,BM106)+COUNTIF($BA107:$BA112,BM106))+(COUNTIF('Spartan Field'!$AG107:$AG112,BM106)+COUNTIF('Spartan Field'!$AK107:$AK112,BM106)+COUNTIF('Spartan Field'!$AO107:$AO112,BM106)+COUNTIF('Spartan Field'!$AS107:$AS112,BM106)+COUNTIF('Spartan Field'!$AW107:$AW112,BM106)+COUNTIF('Spartan Field'!$BA107:$BA112,BM106))</f>
        <v>0</v>
      </c>
      <c r="BN109" s="7">
        <f>(COUNTIF($AG107:$AG112,BN106)+COUNTIF($AK107:$AK112,BN106)+COUNTIF($AO107:$AO112,BN106)+COUNTIF($AS107:$AS112,BN106)+COUNTIF($AW107:$AW112,BN106)+COUNTIF($BA107:$BA112,BN106))+(COUNTIF('Spartan Field'!$AG107:$AG112,BN106)+COUNTIF('Spartan Field'!$AK107:$AK112,BN106)+COUNTIF('Spartan Field'!$AO107:$AO112,BN106)+COUNTIF('Spartan Field'!$AS107:$AS112,BN106)+COUNTIF('Spartan Field'!$AW107:$AW112,BN106)+COUNTIF('Spartan Field'!$BA107:$BA112,BN106))</f>
        <v>0</v>
      </c>
      <c r="BO109" s="7">
        <f>(COUNTIF($AG107:$AG112,BO106)+COUNTIF($AK107:$AK112,BO106)+COUNTIF($AO107:$AO112,BO106)+COUNTIF($AS107:$AS112,BO106)+COUNTIF($AW107:$AW112,BO106)+COUNTIF($BA107:$BA112,BO106))+(COUNTIF('Spartan Field'!$AG107:$AG112,BO106)+COUNTIF('Spartan Field'!$AK107:$AK112,BO106)+COUNTIF('Spartan Field'!$AO107:$AO112,BO106)+COUNTIF('Spartan Field'!$AS107:$AS112,BO106)+COUNTIF('Spartan Field'!$AW107:$AW112,BO106)+COUNTIF('Spartan Field'!$BA107:$BA112,BO106))</f>
        <v>0</v>
      </c>
      <c r="BP109" s="7">
        <f>SUM(BL109:BO109)</f>
        <v>0</v>
      </c>
    </row>
    <row r="110" spans="1:68" ht="24.75" customHeight="1" x14ac:dyDescent="0.25">
      <c r="A110" s="5"/>
      <c r="B110" s="10"/>
      <c r="C110" s="8"/>
      <c r="D110" s="11"/>
      <c r="E110" s="5"/>
      <c r="F110" s="10"/>
      <c r="G110" s="8" t="s">
        <v>397</v>
      </c>
      <c r="H110" s="11"/>
      <c r="I110" s="5"/>
      <c r="J110" s="10"/>
      <c r="K110" s="8"/>
      <c r="L110" s="11"/>
      <c r="M110" s="5"/>
      <c r="N110" s="10"/>
      <c r="O110" s="8"/>
      <c r="P110" s="11"/>
      <c r="Q110" s="5"/>
      <c r="R110" s="10"/>
      <c r="S110" s="8" t="s">
        <v>377</v>
      </c>
      <c r="T110" s="11"/>
      <c r="U110" s="5"/>
      <c r="V110" s="10"/>
      <c r="W110" s="8"/>
      <c r="X110" s="11"/>
      <c r="AE110">
        <f>F110</f>
        <v>0</v>
      </c>
      <c r="AG110">
        <f>H110</f>
        <v>0</v>
      </c>
      <c r="AI110">
        <f>J110</f>
        <v>0</v>
      </c>
      <c r="AK110">
        <f>L110</f>
        <v>0</v>
      </c>
      <c r="AM110">
        <f t="shared" si="346"/>
        <v>0</v>
      </c>
      <c r="AO110">
        <f t="shared" si="347"/>
        <v>0</v>
      </c>
      <c r="AQ110">
        <f t="shared" si="348"/>
        <v>0</v>
      </c>
      <c r="AS110">
        <f t="shared" si="349"/>
        <v>0</v>
      </c>
      <c r="AU110">
        <f t="shared" si="350"/>
        <v>0</v>
      </c>
      <c r="AW110">
        <f t="shared" si="351"/>
        <v>0</v>
      </c>
      <c r="AY110">
        <f t="shared" si="352"/>
        <v>0</v>
      </c>
      <c r="BA110">
        <f t="shared" si="353"/>
        <v>0</v>
      </c>
      <c r="BB110" s="7" t="s">
        <v>51</v>
      </c>
      <c r="BC110" s="7">
        <f>COUNTIF($AE111:$BA111,BC106)</f>
        <v>0</v>
      </c>
      <c r="BD110" s="7">
        <f t="shared" ref="BD110" si="360">COUNTIF($AE111:$BA111,BD106)</f>
        <v>0</v>
      </c>
      <c r="BE110" s="7">
        <f t="shared" ref="BE110" si="361">COUNTIF($AE111:$BA111,BE106)</f>
        <v>0</v>
      </c>
      <c r="BF110" s="7">
        <f t="shared" ref="BF110" si="362">COUNTIF($AE111:$BA111,BF106)</f>
        <v>0</v>
      </c>
      <c r="BG110" s="7">
        <f t="shared" ref="BG110" si="363">COUNTIF($AE111:$BA111,BG106)</f>
        <v>0</v>
      </c>
      <c r="BH110" s="7">
        <f t="shared" ref="BH110" si="364">COUNTIF($AE111:$BA111,BH106)</f>
        <v>0</v>
      </c>
      <c r="BI110" s="7">
        <f>SUM(BC110:BH110)</f>
        <v>0</v>
      </c>
      <c r="BK110" s="7" t="s">
        <v>51</v>
      </c>
      <c r="BL110" s="7">
        <f>COUNTIF($AE111:$BA111,BL106)+COUNTIF('Spartan Field'!$AE111:$BA111,BL106)</f>
        <v>0</v>
      </c>
      <c r="BM110" s="7">
        <f>COUNTIF($AE111:$BA111,BM106)+COUNTIF('Spartan Field'!$AE111:$BA111,BM106)</f>
        <v>0</v>
      </c>
      <c r="BN110" s="7">
        <f>COUNTIF($AE111:$BA111,BN106)+COUNTIF('Spartan Field'!$AE111:$BA111,BN106)</f>
        <v>0</v>
      </c>
      <c r="BO110" s="7">
        <f>COUNTIF($AE111:$BA111,BO106)+COUNTIF('Spartan Field'!$AE111:$BA111,BO106)</f>
        <v>0</v>
      </c>
      <c r="BP110" s="7">
        <f>SUM(BL110:BO110)</f>
        <v>0</v>
      </c>
    </row>
    <row r="111" spans="1:68" ht="24.75" customHeight="1" x14ac:dyDescent="0.25">
      <c r="A111" s="18"/>
      <c r="B111" s="19"/>
      <c r="C111" s="17"/>
      <c r="D111" s="20"/>
      <c r="E111" s="5">
        <v>0.22916666666666666</v>
      </c>
      <c r="F111" s="10"/>
      <c r="G111" s="73" t="s">
        <v>364</v>
      </c>
      <c r="H111" s="11"/>
      <c r="I111" s="5">
        <v>0.22916666666666666</v>
      </c>
      <c r="J111" s="10"/>
      <c r="K111" s="8" t="s">
        <v>344</v>
      </c>
      <c r="L111" s="11"/>
      <c r="M111" s="5">
        <v>0.22916666666666666</v>
      </c>
      <c r="N111" s="10"/>
      <c r="O111" s="8"/>
      <c r="P111" s="11"/>
      <c r="Q111" s="5">
        <v>0.22916666666666666</v>
      </c>
      <c r="R111" s="10"/>
      <c r="S111" s="73" t="s">
        <v>365</v>
      </c>
      <c r="T111" s="11"/>
      <c r="U111" s="5">
        <v>0.22916666666666666</v>
      </c>
      <c r="V111" s="10"/>
      <c r="W111" s="73" t="s">
        <v>366</v>
      </c>
      <c r="X111" s="11"/>
      <c r="AE111">
        <f>F111</f>
        <v>0</v>
      </c>
      <c r="AG111">
        <f>H111</f>
        <v>0</v>
      </c>
      <c r="AI111">
        <f>J111</f>
        <v>0</v>
      </c>
      <c r="AK111">
        <f>L111</f>
        <v>0</v>
      </c>
      <c r="AM111">
        <f t="shared" si="346"/>
        <v>0</v>
      </c>
      <c r="AO111">
        <f t="shared" si="347"/>
        <v>0</v>
      </c>
      <c r="AQ111">
        <f t="shared" si="348"/>
        <v>0</v>
      </c>
      <c r="AS111">
        <f t="shared" si="349"/>
        <v>0</v>
      </c>
      <c r="AU111">
        <f t="shared" si="350"/>
        <v>0</v>
      </c>
      <c r="AW111">
        <f t="shared" si="351"/>
        <v>0</v>
      </c>
      <c r="AY111">
        <f t="shared" si="352"/>
        <v>0</v>
      </c>
      <c r="BA111">
        <f t="shared" si="353"/>
        <v>0</v>
      </c>
      <c r="BB111" s="7" t="s">
        <v>52</v>
      </c>
      <c r="BC111" s="7">
        <f>COUNTIF($AE112:$BA112,BC106)</f>
        <v>0</v>
      </c>
      <c r="BD111" s="7">
        <f t="shared" ref="BD111" si="365">COUNTIF($AE112:$BA112,BD106)</f>
        <v>0</v>
      </c>
      <c r="BE111" s="7">
        <f t="shared" ref="BE111" si="366">COUNTIF($AE112:$BA112,BE106)</f>
        <v>0</v>
      </c>
      <c r="BF111" s="7">
        <f t="shared" ref="BF111" si="367">COUNTIF($AE112:$BA112,BF106)</f>
        <v>0</v>
      </c>
      <c r="BG111" s="7">
        <f t="shared" ref="BG111" si="368">COUNTIF($AE112:$BA112,BG106)</f>
        <v>0</v>
      </c>
      <c r="BH111" s="7">
        <f t="shared" ref="BH111" si="369">COUNTIF($AE112:$BA112,BH106)</f>
        <v>0</v>
      </c>
      <c r="BI111" s="7">
        <f>SUM(BC111:BH111)</f>
        <v>0</v>
      </c>
      <c r="BK111" s="7" t="s">
        <v>52</v>
      </c>
      <c r="BL111" s="7">
        <f>COUNTIF($AE112:$BA112,BL106)+COUNTIF('Spartan Field'!$AE112:$BA112,BL106)</f>
        <v>0</v>
      </c>
      <c r="BM111" s="7">
        <f>COUNTIF($AE112:$BA112,BM106)+COUNTIF('Spartan Field'!$AE112:$BA112,BM106)</f>
        <v>0</v>
      </c>
      <c r="BN111" s="7">
        <f>COUNTIF($AE112:$BA112,BN106)+COUNTIF('Spartan Field'!$AE112:$BA112,BN106)</f>
        <v>0</v>
      </c>
      <c r="BO111" s="7">
        <f>COUNTIF($AE112:$BA112,BO106)+COUNTIF('Spartan Field'!$AE112:$BA112,BO106)</f>
        <v>0</v>
      </c>
      <c r="BP111" s="7">
        <f>SUM(BL111:BO111)</f>
        <v>0</v>
      </c>
    </row>
    <row r="112" spans="1:68" ht="24.75" customHeight="1" thickBot="1" x14ac:dyDescent="0.3">
      <c r="A112" s="6"/>
      <c r="B112" s="12"/>
      <c r="C112" s="9"/>
      <c r="D112" s="13"/>
      <c r="E112" s="6">
        <v>0.3125</v>
      </c>
      <c r="F112" s="12"/>
      <c r="G112" s="9"/>
      <c r="H112" s="13"/>
      <c r="I112" s="6">
        <v>0.3125</v>
      </c>
      <c r="J112" s="12"/>
      <c r="K112" s="9"/>
      <c r="L112" s="13"/>
      <c r="M112" s="6">
        <v>0.3125</v>
      </c>
      <c r="N112" s="12"/>
      <c r="O112" s="9"/>
      <c r="P112" s="13"/>
      <c r="Q112" s="6">
        <v>0.3125</v>
      </c>
      <c r="R112" s="12"/>
      <c r="S112" s="9"/>
      <c r="T112" s="13"/>
      <c r="U112" s="6">
        <v>0.3125</v>
      </c>
      <c r="V112" s="12"/>
      <c r="W112" s="9"/>
      <c r="X112" s="13"/>
      <c r="AE112">
        <f>F112</f>
        <v>0</v>
      </c>
      <c r="AG112">
        <f>H112</f>
        <v>0</v>
      </c>
      <c r="AI112">
        <f>J112</f>
        <v>0</v>
      </c>
      <c r="AK112">
        <f>L112</f>
        <v>0</v>
      </c>
      <c r="AM112">
        <f t="shared" si="346"/>
        <v>0</v>
      </c>
      <c r="AO112">
        <f t="shared" si="347"/>
        <v>0</v>
      </c>
      <c r="AQ112">
        <f t="shared" si="348"/>
        <v>0</v>
      </c>
      <c r="AS112">
        <f t="shared" si="349"/>
        <v>0</v>
      </c>
      <c r="AU112">
        <f t="shared" si="350"/>
        <v>0</v>
      </c>
      <c r="AW112">
        <f t="shared" si="351"/>
        <v>0</v>
      </c>
      <c r="AY112">
        <f t="shared" si="352"/>
        <v>0</v>
      </c>
      <c r="BA112">
        <f t="shared" si="353"/>
        <v>0</v>
      </c>
    </row>
    <row r="113" spans="1:68" ht="24.75" customHeight="1" x14ac:dyDescent="0.25">
      <c r="U113" s="85" t="s">
        <v>15</v>
      </c>
      <c r="V113" s="86"/>
      <c r="W113" s="86"/>
      <c r="X113" s="87"/>
      <c r="Y113" s="4">
        <v>1</v>
      </c>
      <c r="Z113" s="14" t="s">
        <v>5</v>
      </c>
      <c r="AA113" s="15"/>
      <c r="AB113" s="16"/>
      <c r="BB113" s="7" t="s">
        <v>27</v>
      </c>
      <c r="BC113" s="7" t="s">
        <v>24</v>
      </c>
      <c r="BD113" s="7" t="s">
        <v>23</v>
      </c>
      <c r="BE113" s="7" t="s">
        <v>21</v>
      </c>
      <c r="BF113" s="7" t="s">
        <v>22</v>
      </c>
      <c r="BG113" s="7" t="s">
        <v>20</v>
      </c>
      <c r="BH113" s="7" t="s">
        <v>19</v>
      </c>
      <c r="BI113" s="7" t="s">
        <v>10</v>
      </c>
      <c r="BK113" s="7" t="s">
        <v>27</v>
      </c>
      <c r="BL113" s="7" t="str">
        <f>BL106</f>
        <v>Minor Giants</v>
      </c>
      <c r="BM113" s="7" t="str">
        <f t="shared" ref="BM113:BO113" si="370">BM106</f>
        <v>Minor Mets</v>
      </c>
      <c r="BN113" s="7" t="str">
        <f t="shared" si="370"/>
        <v>Minor Reds</v>
      </c>
      <c r="BO113" s="7" t="str">
        <f t="shared" si="370"/>
        <v>Minor White Sox</v>
      </c>
      <c r="BP113" s="7" t="s">
        <v>10</v>
      </c>
    </row>
    <row r="114" spans="1:68" ht="24.75" customHeight="1" x14ac:dyDescent="0.25">
      <c r="U114" s="88"/>
      <c r="V114" s="89"/>
      <c r="W114" s="89"/>
      <c r="X114" s="90"/>
      <c r="Y114" s="5">
        <v>0.375</v>
      </c>
      <c r="Z114" s="10"/>
      <c r="AA114" s="8"/>
      <c r="AB114" s="11"/>
      <c r="AE114">
        <f>F114</f>
        <v>0</v>
      </c>
      <c r="AG114">
        <f>H114</f>
        <v>0</v>
      </c>
      <c r="AI114">
        <f>J114</f>
        <v>0</v>
      </c>
      <c r="AK114">
        <f>L114</f>
        <v>0</v>
      </c>
      <c r="AM114">
        <f t="shared" ref="AM114:AM119" si="371">N114</f>
        <v>0</v>
      </c>
      <c r="AO114">
        <f t="shared" ref="AO114:AO119" si="372">P114</f>
        <v>0</v>
      </c>
      <c r="AQ114">
        <f t="shared" ref="AQ114:AQ119" si="373">R114</f>
        <v>0</v>
      </c>
      <c r="AS114">
        <f t="shared" ref="AS114:AS119" si="374">T114</f>
        <v>0</v>
      </c>
      <c r="AU114">
        <f t="shared" ref="AU114:AU119" si="375">V114</f>
        <v>0</v>
      </c>
      <c r="AW114">
        <f t="shared" ref="AW114:AW119" si="376">X114</f>
        <v>0</v>
      </c>
      <c r="AY114">
        <f t="shared" ref="AY114:AY119" si="377">Z114</f>
        <v>0</v>
      </c>
      <c r="BA114">
        <f t="shared" ref="BA114:BA119" si="378">AB114</f>
        <v>0</v>
      </c>
      <c r="BB114" s="7" t="s">
        <v>7</v>
      </c>
      <c r="BC114" s="7">
        <f>COUNTIF($AE114:$BA119,BC113)</f>
        <v>0</v>
      </c>
      <c r="BD114" s="7">
        <f t="shared" ref="BD114" si="379">COUNTIF($AE114:$BA119,BD113)</f>
        <v>0</v>
      </c>
      <c r="BE114" s="7">
        <f t="shared" ref="BE114" si="380">COUNTIF($AE114:$BA119,BE113)</f>
        <v>0</v>
      </c>
      <c r="BF114" s="7">
        <f t="shared" ref="BF114" si="381">COUNTIF($AE114:$BA119,BF113)</f>
        <v>0</v>
      </c>
      <c r="BG114" s="7">
        <f t="shared" ref="BG114" si="382">COUNTIF($AE114:$BA119,BG113)</f>
        <v>0</v>
      </c>
      <c r="BH114" s="7">
        <f t="shared" ref="BH114" si="383">COUNTIF($AE114:$BA119,BH113)</f>
        <v>0</v>
      </c>
      <c r="BI114" s="7">
        <f>SUM(BC114:BH114)/2</f>
        <v>0</v>
      </c>
      <c r="BK114" s="7" t="s">
        <v>7</v>
      </c>
      <c r="BL114" s="7">
        <f>COUNTIF($AE114:$BA119,BL113)+COUNTIF('Spartan Field'!$AE114:$BA119,BL113)</f>
        <v>0</v>
      </c>
      <c r="BM114" s="7">
        <f>COUNTIF($AE114:$BA119,BM113)+COUNTIF('Spartan Field'!$AE114:$BA119,BM113)</f>
        <v>0</v>
      </c>
      <c r="BN114" s="7">
        <f>COUNTIF($AE114:$BA119,BN113)+COUNTIF('Spartan Field'!$AE114:$BA119,BN113)</f>
        <v>0</v>
      </c>
      <c r="BO114" s="7">
        <f>COUNTIF($AE114:$BA119,BO113)+COUNTIF('Spartan Field'!$AE114:$BA119,BO113)</f>
        <v>0</v>
      </c>
      <c r="BP114" s="7">
        <f>SUM(BL114:BO114)/2</f>
        <v>0</v>
      </c>
    </row>
    <row r="115" spans="1:68" ht="24.75" customHeight="1" x14ac:dyDescent="0.25">
      <c r="U115" s="88"/>
      <c r="V115" s="89"/>
      <c r="W115" s="89"/>
      <c r="X115" s="90"/>
      <c r="Y115" s="5">
        <v>0.45833333333333331</v>
      </c>
      <c r="Z115" s="10"/>
      <c r="AA115" s="8"/>
      <c r="AB115" s="11"/>
      <c r="AE115">
        <f>F115</f>
        <v>0</v>
      </c>
      <c r="AG115">
        <f>H115</f>
        <v>0</v>
      </c>
      <c r="AI115">
        <f>J115</f>
        <v>0</v>
      </c>
      <c r="AK115">
        <f>L115</f>
        <v>0</v>
      </c>
      <c r="AM115">
        <f t="shared" si="371"/>
        <v>0</v>
      </c>
      <c r="AO115">
        <f t="shared" si="372"/>
        <v>0</v>
      </c>
      <c r="AQ115">
        <f t="shared" si="373"/>
        <v>0</v>
      </c>
      <c r="AS115">
        <f t="shared" si="374"/>
        <v>0</v>
      </c>
      <c r="AU115">
        <f t="shared" si="375"/>
        <v>0</v>
      </c>
      <c r="AW115">
        <f t="shared" si="376"/>
        <v>0</v>
      </c>
      <c r="AY115">
        <f t="shared" si="377"/>
        <v>0</v>
      </c>
      <c r="BA115">
        <f t="shared" si="378"/>
        <v>0</v>
      </c>
      <c r="BB115" s="7" t="s">
        <v>8</v>
      </c>
      <c r="BC115" s="7"/>
      <c r="BD115" s="7"/>
      <c r="BE115" s="7"/>
      <c r="BF115" s="7"/>
      <c r="BG115" s="7"/>
      <c r="BH115" s="7"/>
      <c r="BI115" s="7"/>
      <c r="BK115" s="7" t="s">
        <v>8</v>
      </c>
      <c r="BL115" s="7"/>
      <c r="BM115" s="7"/>
      <c r="BN115" s="7"/>
      <c r="BO115" s="7"/>
      <c r="BP115" s="7"/>
    </row>
    <row r="116" spans="1:68" ht="24.75" customHeight="1" x14ac:dyDescent="0.25">
      <c r="U116" s="88"/>
      <c r="V116" s="89"/>
      <c r="W116" s="89"/>
      <c r="X116" s="90"/>
      <c r="Y116" s="5">
        <v>4.1666666666666664E-2</v>
      </c>
      <c r="Z116" s="10"/>
      <c r="AA116" s="8"/>
      <c r="AB116" s="11"/>
      <c r="AE116">
        <f>F116</f>
        <v>0</v>
      </c>
      <c r="AG116">
        <f>H116</f>
        <v>0</v>
      </c>
      <c r="AI116">
        <f>J116</f>
        <v>0</v>
      </c>
      <c r="AK116">
        <f>L116</f>
        <v>0</v>
      </c>
      <c r="AM116">
        <f t="shared" si="371"/>
        <v>0</v>
      </c>
      <c r="AO116">
        <f t="shared" si="372"/>
        <v>0</v>
      </c>
      <c r="AQ116">
        <f t="shared" si="373"/>
        <v>0</v>
      </c>
      <c r="AS116">
        <f t="shared" si="374"/>
        <v>0</v>
      </c>
      <c r="AU116">
        <f t="shared" si="375"/>
        <v>0</v>
      </c>
      <c r="AW116">
        <f t="shared" si="376"/>
        <v>0</v>
      </c>
      <c r="AY116">
        <f t="shared" si="377"/>
        <v>0</v>
      </c>
      <c r="BA116">
        <f t="shared" si="378"/>
        <v>0</v>
      </c>
      <c r="BB116" s="7" t="s">
        <v>9</v>
      </c>
      <c r="BC116" s="7">
        <f>COUNTIF($AG114:$AG119,BC113)+COUNTIF($AK114:$AK119,BC113)+COUNTIF($AO114:$AO119,BC113)+COUNTIF($AS114:$AS119,BC113)+COUNTIF($AW114:$AW119,BC113)+COUNTIF($BA114:$BA119,BC113)</f>
        <v>0</v>
      </c>
      <c r="BD116" s="7">
        <f t="shared" ref="BD116:BH116" si="384">COUNTIF($AG114:$AG119,BD113)+COUNTIF($AK114:$AK119,BD113)+COUNTIF($AO114:$AO119,BD113)+COUNTIF($AS114:$AS119,BD113)+COUNTIF($AW114:$AW119,BD113)+COUNTIF($BA114:$BA119,BD113)</f>
        <v>0</v>
      </c>
      <c r="BE116" s="7">
        <f t="shared" si="384"/>
        <v>0</v>
      </c>
      <c r="BF116" s="7">
        <f t="shared" si="384"/>
        <v>0</v>
      </c>
      <c r="BG116" s="7">
        <f t="shared" si="384"/>
        <v>0</v>
      </c>
      <c r="BH116" s="7">
        <f t="shared" si="384"/>
        <v>0</v>
      </c>
      <c r="BI116" s="7">
        <f>SUM(BC116:BH116)</f>
        <v>0</v>
      </c>
      <c r="BK116" s="7" t="s">
        <v>9</v>
      </c>
      <c r="BL116" s="7">
        <f>(COUNTIF($AG114:$AG119,BL113)+COUNTIF($AK114:$AK119,BL113)+COUNTIF($AO114:$AO119,BL113)+COUNTIF($AS114:$AS119,BL113)+COUNTIF($AW114:$AW119,BL113)+COUNTIF($BA114:$BA119,BL113))+(COUNTIF('Spartan Field'!$AG114:$AG119,BL113)+COUNTIF('Spartan Field'!$AK114:$AK119,BL113)+COUNTIF('Spartan Field'!$AO114:$AO119,BL113)+COUNTIF('Spartan Field'!$AS114:$AS119,BL113)+COUNTIF('Spartan Field'!$AW114:$AW119,BL113)+COUNTIF('Spartan Field'!$BA114:$BA119,BL113))</f>
        <v>0</v>
      </c>
      <c r="BM116" s="7">
        <f>(COUNTIF($AG114:$AG119,BM113)+COUNTIF($AK114:$AK119,BM113)+COUNTIF($AO114:$AO119,BM113)+COUNTIF($AS114:$AS119,BM113)+COUNTIF($AW114:$AW119,BM113)+COUNTIF($BA114:$BA119,BM113))+(COUNTIF('Spartan Field'!$AG114:$AG119,BM113)+COUNTIF('Spartan Field'!$AK114:$AK119,BM113)+COUNTIF('Spartan Field'!$AO114:$AO119,BM113)+COUNTIF('Spartan Field'!$AS114:$AS119,BM113)+COUNTIF('Spartan Field'!$AW114:$AW119,BM113)+COUNTIF('Spartan Field'!$BA114:$BA119,BM113))</f>
        <v>0</v>
      </c>
      <c r="BN116" s="7">
        <f>(COUNTIF($AG114:$AG119,BN113)+COUNTIF($AK114:$AK119,BN113)+COUNTIF($AO114:$AO119,BN113)+COUNTIF($AS114:$AS119,BN113)+COUNTIF($AW114:$AW119,BN113)+COUNTIF($BA114:$BA119,BN113))+(COUNTIF('Spartan Field'!$AG114:$AG119,BN113)+COUNTIF('Spartan Field'!$AK114:$AK119,BN113)+COUNTIF('Spartan Field'!$AO114:$AO119,BN113)+COUNTIF('Spartan Field'!$AS114:$AS119,BN113)+COUNTIF('Spartan Field'!$AW114:$AW119,BN113)+COUNTIF('Spartan Field'!$BA114:$BA119,BN113))</f>
        <v>0</v>
      </c>
      <c r="BO116" s="7">
        <f>(COUNTIF($AG114:$AG119,BO113)+COUNTIF($AK114:$AK119,BO113)+COUNTIF($AO114:$AO119,BO113)+COUNTIF($AS114:$AS119,BO113)+COUNTIF($AW114:$AW119,BO113)+COUNTIF($BA114:$BA119,BO113))+(COUNTIF('Spartan Field'!$AG114:$AG119,BO113)+COUNTIF('Spartan Field'!$AK114:$AK119,BO113)+COUNTIF('Spartan Field'!$AO114:$AO119,BO113)+COUNTIF('Spartan Field'!$AS114:$AS119,BO113)+COUNTIF('Spartan Field'!$AW114:$AW119,BO113)+COUNTIF('Spartan Field'!$BA114:$BA119,BO113))</f>
        <v>0</v>
      </c>
      <c r="BP116" s="7">
        <f>SUM(BL116:BO116)</f>
        <v>0</v>
      </c>
    </row>
    <row r="117" spans="1:68" ht="24.75" customHeight="1" x14ac:dyDescent="0.25">
      <c r="U117" s="88"/>
      <c r="V117" s="89"/>
      <c r="W117" s="89"/>
      <c r="X117" s="90"/>
      <c r="Y117" s="5">
        <v>0.125</v>
      </c>
      <c r="Z117" s="10"/>
      <c r="AA117" s="8"/>
      <c r="AB117" s="11"/>
      <c r="AE117">
        <f>F117</f>
        <v>0</v>
      </c>
      <c r="AG117">
        <f>H117</f>
        <v>0</v>
      </c>
      <c r="AI117">
        <f>J117</f>
        <v>0</v>
      </c>
      <c r="AK117">
        <f>L117</f>
        <v>0</v>
      </c>
      <c r="AM117">
        <f t="shared" si="371"/>
        <v>0</v>
      </c>
      <c r="AO117">
        <f t="shared" si="372"/>
        <v>0</v>
      </c>
      <c r="AQ117">
        <f t="shared" si="373"/>
        <v>0</v>
      </c>
      <c r="AS117">
        <f t="shared" si="374"/>
        <v>0</v>
      </c>
      <c r="AU117">
        <f t="shared" si="375"/>
        <v>0</v>
      </c>
      <c r="AW117">
        <f t="shared" si="376"/>
        <v>0</v>
      </c>
      <c r="AY117">
        <f t="shared" si="377"/>
        <v>0</v>
      </c>
      <c r="BA117">
        <f t="shared" si="378"/>
        <v>0</v>
      </c>
      <c r="BB117" s="7" t="s">
        <v>51</v>
      </c>
      <c r="BC117" s="7">
        <f>COUNTIF($AE118:$BA118,BC113)</f>
        <v>0</v>
      </c>
      <c r="BD117" s="7">
        <f t="shared" ref="BD117" si="385">COUNTIF($AE118:$BA118,BD113)</f>
        <v>0</v>
      </c>
      <c r="BE117" s="7">
        <f t="shared" ref="BE117" si="386">COUNTIF($AE118:$BA118,BE113)</f>
        <v>0</v>
      </c>
      <c r="BF117" s="7">
        <f t="shared" ref="BF117" si="387">COUNTIF($AE118:$BA118,BF113)</f>
        <v>0</v>
      </c>
      <c r="BG117" s="7">
        <f t="shared" ref="BG117" si="388">COUNTIF($AE118:$BA118,BG113)</f>
        <v>0</v>
      </c>
      <c r="BH117" s="7">
        <f t="shared" ref="BH117" si="389">COUNTIF($AE118:$BA118,BH113)</f>
        <v>0</v>
      </c>
      <c r="BI117" s="7">
        <f>SUM(BC117:BH117)</f>
        <v>0</v>
      </c>
      <c r="BK117" s="7" t="s">
        <v>51</v>
      </c>
      <c r="BL117" s="7">
        <f>COUNTIF($AE118:$BA118,BL113)+COUNTIF('Spartan Field'!$AE118:$BA118,BL113)</f>
        <v>0</v>
      </c>
      <c r="BM117" s="7">
        <f>COUNTIF($AE118:$BA118,BM113)+COUNTIF('Spartan Field'!$AE118:$BA118,BM113)</f>
        <v>0</v>
      </c>
      <c r="BN117" s="7">
        <f>COUNTIF($AE118:$BA118,BN113)+COUNTIF('Spartan Field'!$AE118:$BA118,BN113)</f>
        <v>0</v>
      </c>
      <c r="BO117" s="7">
        <f>COUNTIF($AE118:$BA118,BO113)+COUNTIF('Spartan Field'!$AE118:$BA118,BO113)</f>
        <v>0</v>
      </c>
      <c r="BP117" s="7">
        <f>SUM(BL117:BO117)</f>
        <v>0</v>
      </c>
    </row>
    <row r="118" spans="1:68" ht="24.75" customHeight="1" x14ac:dyDescent="0.25">
      <c r="U118" s="88"/>
      <c r="V118" s="89"/>
      <c r="W118" s="89"/>
      <c r="X118" s="90"/>
      <c r="Y118" s="18">
        <v>0.20833333333333334</v>
      </c>
      <c r="Z118" s="19"/>
      <c r="AA118" s="8"/>
      <c r="AB118" s="20"/>
      <c r="AE118">
        <f>F118</f>
        <v>0</v>
      </c>
      <c r="AG118">
        <f>H118</f>
        <v>0</v>
      </c>
      <c r="AI118">
        <f>J118</f>
        <v>0</v>
      </c>
      <c r="AK118">
        <f>L118</f>
        <v>0</v>
      </c>
      <c r="AM118">
        <f t="shared" si="371"/>
        <v>0</v>
      </c>
      <c r="AO118">
        <f t="shared" si="372"/>
        <v>0</v>
      </c>
      <c r="AQ118">
        <f t="shared" si="373"/>
        <v>0</v>
      </c>
      <c r="AS118">
        <f t="shared" si="374"/>
        <v>0</v>
      </c>
      <c r="AU118">
        <f t="shared" si="375"/>
        <v>0</v>
      </c>
      <c r="AW118">
        <f t="shared" si="376"/>
        <v>0</v>
      </c>
      <c r="AY118">
        <f t="shared" si="377"/>
        <v>0</v>
      </c>
      <c r="BA118">
        <f t="shared" si="378"/>
        <v>0</v>
      </c>
      <c r="BB118" s="7" t="s">
        <v>52</v>
      </c>
      <c r="BC118" s="7">
        <f>COUNTIF($AE119:$BA119,BC113)</f>
        <v>0</v>
      </c>
      <c r="BD118" s="7">
        <f t="shared" ref="BD118" si="390">COUNTIF($AE119:$BA119,BD113)</f>
        <v>0</v>
      </c>
      <c r="BE118" s="7">
        <f t="shared" ref="BE118" si="391">COUNTIF($AE119:$BA119,BE113)</f>
        <v>0</v>
      </c>
      <c r="BF118" s="7">
        <f t="shared" ref="BF118" si="392">COUNTIF($AE119:$BA119,BF113)</f>
        <v>0</v>
      </c>
      <c r="BG118" s="7">
        <f t="shared" ref="BG118" si="393">COUNTIF($AE119:$BA119,BG113)</f>
        <v>0</v>
      </c>
      <c r="BH118" s="7">
        <f t="shared" ref="BH118" si="394">COUNTIF($AE119:$BA119,BH113)</f>
        <v>0</v>
      </c>
      <c r="BI118" s="7">
        <f>SUM(BC118:BH118)</f>
        <v>0</v>
      </c>
      <c r="BK118" s="7" t="s">
        <v>52</v>
      </c>
      <c r="BL118" s="7">
        <f>COUNTIF($AE119:$BA119,BL113)+COUNTIF('Spartan Field'!$AE119:$BA119,BL113)</f>
        <v>0</v>
      </c>
      <c r="BM118" s="7">
        <f>COUNTIF($AE119:$BA119,BM113)+COUNTIF('Spartan Field'!$AE119:$BA119,BM113)</f>
        <v>0</v>
      </c>
      <c r="BN118" s="7">
        <f>COUNTIF($AE119:$BA119,BN113)+COUNTIF('Spartan Field'!$AE119:$BA119,BN113)</f>
        <v>0</v>
      </c>
      <c r="BO118" s="7">
        <f>COUNTIF($AE119:$BA119,BO113)+COUNTIF('Spartan Field'!$AE119:$BA119,BO113)</f>
        <v>0</v>
      </c>
      <c r="BP118" s="7">
        <f>SUM(BL118:BO118)</f>
        <v>0</v>
      </c>
    </row>
    <row r="119" spans="1:68" ht="24.75" customHeight="1" thickBot="1" x14ac:dyDescent="0.3">
      <c r="U119" s="91"/>
      <c r="V119" s="92"/>
      <c r="W119" s="92"/>
      <c r="X119" s="93"/>
      <c r="Y119" s="6">
        <v>0.29166666666666669</v>
      </c>
      <c r="Z119" s="12"/>
      <c r="AA119" s="9"/>
      <c r="AB119" s="13"/>
      <c r="AE119">
        <f>F119</f>
        <v>0</v>
      </c>
      <c r="AG119">
        <f>H119</f>
        <v>0</v>
      </c>
      <c r="AI119">
        <f>J119</f>
        <v>0</v>
      </c>
      <c r="AK119">
        <f>L119</f>
        <v>0</v>
      </c>
      <c r="AM119">
        <f t="shared" si="371"/>
        <v>0</v>
      </c>
      <c r="AO119">
        <f t="shared" si="372"/>
        <v>0</v>
      </c>
      <c r="AQ119">
        <f t="shared" si="373"/>
        <v>0</v>
      </c>
      <c r="AS119">
        <f t="shared" si="374"/>
        <v>0</v>
      </c>
      <c r="AU119">
        <f t="shared" si="375"/>
        <v>0</v>
      </c>
      <c r="AW119">
        <f t="shared" si="376"/>
        <v>0</v>
      </c>
      <c r="AY119">
        <f t="shared" si="377"/>
        <v>0</v>
      </c>
      <c r="BA119">
        <f t="shared" si="378"/>
        <v>0</v>
      </c>
    </row>
    <row r="120" spans="1:68" ht="24.75" customHeight="1" x14ac:dyDescent="0.25">
      <c r="A120" s="4">
        <f>Y113+1</f>
        <v>2</v>
      </c>
      <c r="B120" s="14" t="s">
        <v>6</v>
      </c>
      <c r="C120" s="15"/>
      <c r="D120" s="16"/>
      <c r="E120" s="4">
        <f>A120+1</f>
        <v>3</v>
      </c>
      <c r="F120" s="14" t="s">
        <v>0</v>
      </c>
      <c r="G120" s="15"/>
      <c r="H120" s="16"/>
      <c r="I120" s="4">
        <f>E120+1</f>
        <v>4</v>
      </c>
      <c r="J120" s="14" t="s">
        <v>1</v>
      </c>
      <c r="K120" s="15"/>
      <c r="L120" s="16"/>
      <c r="M120" s="4">
        <f>I120+1</f>
        <v>5</v>
      </c>
      <c r="N120" s="14" t="s">
        <v>2</v>
      </c>
      <c r="O120" s="15"/>
      <c r="P120" s="16"/>
      <c r="Q120" s="4">
        <f>M120+1</f>
        <v>6</v>
      </c>
      <c r="R120" s="14" t="s">
        <v>3</v>
      </c>
      <c r="S120" s="15"/>
      <c r="T120" s="16"/>
      <c r="U120" s="4">
        <f>Q120+1</f>
        <v>7</v>
      </c>
      <c r="V120" s="14" t="s">
        <v>4</v>
      </c>
      <c r="W120" s="15"/>
      <c r="X120" s="16"/>
      <c r="Y120" s="4">
        <f>U120+1</f>
        <v>8</v>
      </c>
      <c r="Z120" s="14" t="s">
        <v>5</v>
      </c>
      <c r="AA120" s="15"/>
      <c r="AB120" s="16"/>
      <c r="BB120" s="7" t="s">
        <v>27</v>
      </c>
      <c r="BC120" s="7" t="s">
        <v>24</v>
      </c>
      <c r="BD120" s="7" t="s">
        <v>23</v>
      </c>
      <c r="BE120" s="7" t="s">
        <v>21</v>
      </c>
      <c r="BF120" s="7" t="s">
        <v>22</v>
      </c>
      <c r="BG120" s="7" t="s">
        <v>20</v>
      </c>
      <c r="BH120" s="7" t="s">
        <v>19</v>
      </c>
      <c r="BI120" s="7" t="s">
        <v>10</v>
      </c>
      <c r="BK120" s="7" t="s">
        <v>27</v>
      </c>
      <c r="BL120" s="7" t="str">
        <f>BL113</f>
        <v>Minor Giants</v>
      </c>
      <c r="BM120" s="7" t="str">
        <f t="shared" ref="BM120:BO120" si="395">BM113</f>
        <v>Minor Mets</v>
      </c>
      <c r="BN120" s="7" t="str">
        <f t="shared" si="395"/>
        <v>Minor Reds</v>
      </c>
      <c r="BO120" s="7" t="str">
        <f t="shared" si="395"/>
        <v>Minor White Sox</v>
      </c>
      <c r="BP120" s="7" t="s">
        <v>10</v>
      </c>
    </row>
    <row r="121" spans="1:68" ht="24.75" customHeight="1" x14ac:dyDescent="0.25">
      <c r="A121" s="5"/>
      <c r="B121" s="10"/>
      <c r="C121" s="8"/>
      <c r="D121" s="11"/>
      <c r="E121" s="5"/>
      <c r="F121" s="10"/>
      <c r="G121" s="8"/>
      <c r="H121" s="11"/>
      <c r="I121" s="5"/>
      <c r="J121" s="10"/>
      <c r="K121" s="8"/>
      <c r="L121" s="11"/>
      <c r="M121" s="5"/>
      <c r="N121" s="10"/>
      <c r="O121" s="8"/>
      <c r="P121" s="11"/>
      <c r="Q121" s="5"/>
      <c r="R121" s="10"/>
      <c r="S121" s="8"/>
      <c r="T121" s="11"/>
      <c r="U121" s="5"/>
      <c r="V121" s="10"/>
      <c r="W121" s="8"/>
      <c r="X121" s="11"/>
      <c r="Y121" s="5">
        <v>0.375</v>
      </c>
      <c r="Z121" s="10"/>
      <c r="AA121" s="8" t="s">
        <v>420</v>
      </c>
      <c r="AB121" s="11"/>
      <c r="AE121">
        <f>F121</f>
        <v>0</v>
      </c>
      <c r="AG121">
        <f>H121</f>
        <v>0</v>
      </c>
      <c r="AI121">
        <f>J121</f>
        <v>0</v>
      </c>
      <c r="AK121">
        <f>L121</f>
        <v>0</v>
      </c>
      <c r="AM121">
        <f t="shared" ref="AM121:AM126" si="396">N121</f>
        <v>0</v>
      </c>
      <c r="AO121">
        <f t="shared" ref="AO121:AO126" si="397">P121</f>
        <v>0</v>
      </c>
      <c r="AQ121">
        <f t="shared" ref="AQ121:AQ126" si="398">R121</f>
        <v>0</v>
      </c>
      <c r="AS121">
        <f t="shared" ref="AS121:AS126" si="399">T121</f>
        <v>0</v>
      </c>
      <c r="AU121">
        <f t="shared" ref="AU121:AU126" si="400">V121</f>
        <v>0</v>
      </c>
      <c r="AW121">
        <f t="shared" ref="AW121:AW126" si="401">X121</f>
        <v>0</v>
      </c>
      <c r="AY121">
        <f t="shared" ref="AY121:AY126" si="402">Z121</f>
        <v>0</v>
      </c>
      <c r="BA121">
        <f t="shared" ref="BA121:BA126" si="403">AB121</f>
        <v>0</v>
      </c>
      <c r="BB121" s="7" t="s">
        <v>7</v>
      </c>
      <c r="BC121" s="7">
        <f>COUNTIF($AE121:$BA126,BC120)</f>
        <v>0</v>
      </c>
      <c r="BD121" s="7">
        <f t="shared" ref="BD121" si="404">COUNTIF($AE121:$BA126,BD120)</f>
        <v>0</v>
      </c>
      <c r="BE121" s="7">
        <f t="shared" ref="BE121" si="405">COUNTIF($AE121:$BA126,BE120)</f>
        <v>0</v>
      </c>
      <c r="BF121" s="7">
        <f t="shared" ref="BF121" si="406">COUNTIF($AE121:$BA126,BF120)</f>
        <v>0</v>
      </c>
      <c r="BG121" s="7">
        <f t="shared" ref="BG121" si="407">COUNTIF($AE121:$BA126,BG120)</f>
        <v>0</v>
      </c>
      <c r="BH121" s="7">
        <f t="shared" ref="BH121" si="408">COUNTIF($AE121:$BA126,BH120)</f>
        <v>0</v>
      </c>
      <c r="BI121" s="7">
        <f>SUM(BC121:BH121)/2</f>
        <v>0</v>
      </c>
      <c r="BK121" s="7" t="s">
        <v>7</v>
      </c>
      <c r="BL121" s="7">
        <f>COUNTIF($AE121:$BA126,BL120)+COUNTIF('Spartan Field'!$AE121:$BA126,BL120)</f>
        <v>0</v>
      </c>
      <c r="BM121" s="7">
        <f>COUNTIF($AE121:$BA126,BM120)+COUNTIF('Spartan Field'!$AE121:$BA126,BM120)</f>
        <v>0</v>
      </c>
      <c r="BN121" s="7">
        <f>COUNTIF($AE121:$BA126,BN120)+COUNTIF('Spartan Field'!$AE121:$BA126,BN120)</f>
        <v>0</v>
      </c>
      <c r="BO121" s="7">
        <f>COUNTIF($AE121:$BA126,BO120)+COUNTIF('Spartan Field'!$AE121:$BA126,BO120)</f>
        <v>0</v>
      </c>
      <c r="BP121" s="7">
        <f>SUM(BL121:BO121)/2</f>
        <v>0</v>
      </c>
    </row>
    <row r="122" spans="1:68" ht="24.75" customHeight="1" x14ac:dyDescent="0.25">
      <c r="A122" s="5"/>
      <c r="B122" s="10"/>
      <c r="C122" s="8"/>
      <c r="D122" s="11"/>
      <c r="E122" s="5"/>
      <c r="F122" s="10"/>
      <c r="G122" s="8"/>
      <c r="H122" s="11"/>
      <c r="I122" s="5"/>
      <c r="J122" s="10"/>
      <c r="K122" s="8"/>
      <c r="L122" s="11"/>
      <c r="M122" s="5"/>
      <c r="N122" s="10"/>
      <c r="O122" s="8"/>
      <c r="P122" s="11"/>
      <c r="Q122" s="5"/>
      <c r="R122" s="10"/>
      <c r="S122" s="8"/>
      <c r="T122" s="11"/>
      <c r="U122" s="5"/>
      <c r="V122" s="10"/>
      <c r="W122" s="8"/>
      <c r="X122" s="11"/>
      <c r="Y122" s="5">
        <v>0.45833333333333331</v>
      </c>
      <c r="Z122" s="10"/>
      <c r="AA122" s="8" t="s">
        <v>426</v>
      </c>
      <c r="AB122" s="11"/>
      <c r="AE122">
        <f>F122</f>
        <v>0</v>
      </c>
      <c r="AG122">
        <f>H122</f>
        <v>0</v>
      </c>
      <c r="AI122">
        <f>J122</f>
        <v>0</v>
      </c>
      <c r="AK122">
        <f>L122</f>
        <v>0</v>
      </c>
      <c r="AM122">
        <f t="shared" si="396"/>
        <v>0</v>
      </c>
      <c r="AO122">
        <f t="shared" si="397"/>
        <v>0</v>
      </c>
      <c r="AQ122">
        <f t="shared" si="398"/>
        <v>0</v>
      </c>
      <c r="AS122">
        <f t="shared" si="399"/>
        <v>0</v>
      </c>
      <c r="AU122">
        <f t="shared" si="400"/>
        <v>0</v>
      </c>
      <c r="AW122">
        <f t="shared" si="401"/>
        <v>0</v>
      </c>
      <c r="AY122">
        <f t="shared" si="402"/>
        <v>0</v>
      </c>
      <c r="BA122">
        <f t="shared" si="403"/>
        <v>0</v>
      </c>
      <c r="BB122" s="7" t="s">
        <v>8</v>
      </c>
      <c r="BC122" s="7"/>
      <c r="BD122" s="7"/>
      <c r="BE122" s="7"/>
      <c r="BF122" s="7"/>
      <c r="BG122" s="7"/>
      <c r="BH122" s="7"/>
      <c r="BI122" s="7"/>
      <c r="BK122" s="7" t="s">
        <v>8</v>
      </c>
      <c r="BL122" s="7"/>
      <c r="BM122" s="7"/>
      <c r="BN122" s="7"/>
      <c r="BO122" s="7"/>
      <c r="BP122" s="7"/>
    </row>
    <row r="123" spans="1:68" ht="24.75" customHeight="1" x14ac:dyDescent="0.25">
      <c r="A123" s="3"/>
      <c r="B123" s="10"/>
      <c r="C123" s="8"/>
      <c r="D123" s="11"/>
      <c r="E123" s="3"/>
      <c r="F123" s="10"/>
      <c r="G123" s="8"/>
      <c r="H123" s="11"/>
      <c r="I123" s="3"/>
      <c r="J123" s="10"/>
      <c r="K123" s="8"/>
      <c r="L123" s="11"/>
      <c r="M123" s="3"/>
      <c r="N123" s="10"/>
      <c r="O123" s="8"/>
      <c r="P123" s="11"/>
      <c r="Q123" s="3"/>
      <c r="R123" s="10"/>
      <c r="S123" s="8"/>
      <c r="T123" s="11"/>
      <c r="U123" s="3"/>
      <c r="V123" s="10"/>
      <c r="W123" s="8"/>
      <c r="X123" s="11"/>
      <c r="Y123" s="5">
        <v>4.1666666666666664E-2</v>
      </c>
      <c r="Z123" s="10"/>
      <c r="AA123" s="8"/>
      <c r="AB123" s="11"/>
      <c r="AE123">
        <f>F123</f>
        <v>0</v>
      </c>
      <c r="AG123">
        <f>H123</f>
        <v>0</v>
      </c>
      <c r="AI123">
        <f>J123</f>
        <v>0</v>
      </c>
      <c r="AK123">
        <f>L123</f>
        <v>0</v>
      </c>
      <c r="AM123">
        <f t="shared" si="396"/>
        <v>0</v>
      </c>
      <c r="AO123">
        <f t="shared" si="397"/>
        <v>0</v>
      </c>
      <c r="AQ123">
        <f t="shared" si="398"/>
        <v>0</v>
      </c>
      <c r="AS123">
        <f t="shared" si="399"/>
        <v>0</v>
      </c>
      <c r="AU123">
        <f t="shared" si="400"/>
        <v>0</v>
      </c>
      <c r="AW123">
        <f t="shared" si="401"/>
        <v>0</v>
      </c>
      <c r="AY123">
        <f t="shared" si="402"/>
        <v>0</v>
      </c>
      <c r="BA123">
        <f t="shared" si="403"/>
        <v>0</v>
      </c>
      <c r="BB123" s="7" t="s">
        <v>9</v>
      </c>
      <c r="BC123" s="7">
        <f>COUNTIF($AG121:$AG126,BC120)+COUNTIF($AK121:$AK126,BC120)+COUNTIF($AO121:$AO126,BC120)+COUNTIF($AS121:$AS126,BC120)+COUNTIF($AW121:$AW126,BC120)+COUNTIF($BA121:$BA126,BC120)</f>
        <v>0</v>
      </c>
      <c r="BD123" s="7">
        <f t="shared" ref="BD123:BH123" si="409">COUNTIF($AG121:$AG126,BD120)+COUNTIF($AK121:$AK126,BD120)+COUNTIF($AO121:$AO126,BD120)+COUNTIF($AS121:$AS126,BD120)+COUNTIF($AW121:$AW126,BD120)+COUNTIF($BA121:$BA126,BD120)</f>
        <v>0</v>
      </c>
      <c r="BE123" s="7">
        <f t="shared" si="409"/>
        <v>0</v>
      </c>
      <c r="BF123" s="7">
        <f t="shared" si="409"/>
        <v>0</v>
      </c>
      <c r="BG123" s="7">
        <f t="shared" si="409"/>
        <v>0</v>
      </c>
      <c r="BH123" s="7">
        <f t="shared" si="409"/>
        <v>0</v>
      </c>
      <c r="BI123" s="7">
        <f>SUM(BC123:BH123)</f>
        <v>0</v>
      </c>
      <c r="BK123" s="7" t="s">
        <v>9</v>
      </c>
      <c r="BL123" s="7">
        <f>(COUNTIF($AG121:$AG126,BL120)+COUNTIF($AK121:$AK126,BL120)+COUNTIF($AO121:$AO126,BL120)+COUNTIF($AS121:$AS126,BL120)+COUNTIF($AW121:$AW126,BL120)+COUNTIF($BA121:$BA126,BL120))+(COUNTIF('Spartan Field'!$AG121:$AG126,BL120)+COUNTIF('Spartan Field'!$AK121:$AK126,BL120)+COUNTIF('Spartan Field'!$AO121:$AO126,BL120)+COUNTIF('Spartan Field'!$AS121:$AS126,BL120)+COUNTIF('Spartan Field'!$AW121:$AW126,BL120)+COUNTIF('Spartan Field'!$BA121:$BA126,BL120))</f>
        <v>0</v>
      </c>
      <c r="BM123" s="7">
        <f>(COUNTIF($AG121:$AG126,BM120)+COUNTIF($AK121:$AK126,BM120)+COUNTIF($AO121:$AO126,BM120)+COUNTIF($AS121:$AS126,BM120)+COUNTIF($AW121:$AW126,BM120)+COUNTIF($BA121:$BA126,BM120))+(COUNTIF('Spartan Field'!$AG121:$AG126,BM120)+COUNTIF('Spartan Field'!$AK121:$AK126,BM120)+COUNTIF('Spartan Field'!$AO121:$AO126,BM120)+COUNTIF('Spartan Field'!$AS121:$AS126,BM120)+COUNTIF('Spartan Field'!$AW121:$AW126,BM120)+COUNTIF('Spartan Field'!$BA121:$BA126,BM120))</f>
        <v>0</v>
      </c>
      <c r="BN123" s="7">
        <f>(COUNTIF($AG121:$AG126,BN120)+COUNTIF($AK121:$AK126,BN120)+COUNTIF($AO121:$AO126,BN120)+COUNTIF($AS121:$AS126,BN120)+COUNTIF($AW121:$AW126,BN120)+COUNTIF($BA121:$BA126,BN120))+(COUNTIF('Spartan Field'!$AG121:$AG126,BN120)+COUNTIF('Spartan Field'!$AK121:$AK126,BN120)+COUNTIF('Spartan Field'!$AO121:$AO126,BN120)+COUNTIF('Spartan Field'!$AS121:$AS126,BN120)+COUNTIF('Spartan Field'!$AW121:$AW126,BN120)+COUNTIF('Spartan Field'!$BA121:$BA126,BN120))</f>
        <v>0</v>
      </c>
      <c r="BO123" s="7">
        <f>(COUNTIF($AG121:$AG126,BO120)+COUNTIF($AK121:$AK126,BO120)+COUNTIF($AO121:$AO126,BO120)+COUNTIF($AS121:$AS126,BO120)+COUNTIF($AW121:$AW126,BO120)+COUNTIF($BA121:$BA126,BO120))+(COUNTIF('Spartan Field'!$AG121:$AG126,BO120)+COUNTIF('Spartan Field'!$AK121:$AK126,BO120)+COUNTIF('Spartan Field'!$AO121:$AO126,BO120)+COUNTIF('Spartan Field'!$AS121:$AS126,BO120)+COUNTIF('Spartan Field'!$AW121:$AW126,BO120)+COUNTIF('Spartan Field'!$BA121:$BA126,BO120))</f>
        <v>0</v>
      </c>
      <c r="BP123" s="7">
        <f>SUM(BL123:BO123)</f>
        <v>0</v>
      </c>
    </row>
    <row r="124" spans="1:68" ht="24.75" customHeight="1" x14ac:dyDescent="0.25">
      <c r="A124" s="5"/>
      <c r="B124" s="10"/>
      <c r="C124" s="8"/>
      <c r="D124" s="11"/>
      <c r="E124" s="5"/>
      <c r="F124" s="10"/>
      <c r="G124" s="8"/>
      <c r="H124" s="11"/>
      <c r="I124" s="5"/>
      <c r="J124" s="10"/>
      <c r="K124" s="8"/>
      <c r="L124" s="11"/>
      <c r="M124" s="5"/>
      <c r="N124" s="10"/>
      <c r="O124" s="8"/>
      <c r="P124" s="11"/>
      <c r="Q124" s="5"/>
      <c r="R124" s="10"/>
      <c r="S124" s="8"/>
      <c r="T124" s="11"/>
      <c r="U124" s="5"/>
      <c r="V124" s="10"/>
      <c r="W124" s="8"/>
      <c r="X124" s="11"/>
      <c r="Y124" s="5">
        <v>0.125</v>
      </c>
      <c r="Z124" s="10"/>
      <c r="AA124" s="8"/>
      <c r="AB124" s="11"/>
      <c r="AE124">
        <f>F124</f>
        <v>0</v>
      </c>
      <c r="AG124">
        <f>H124</f>
        <v>0</v>
      </c>
      <c r="AI124">
        <f>J124</f>
        <v>0</v>
      </c>
      <c r="AK124">
        <f>L124</f>
        <v>0</v>
      </c>
      <c r="AM124">
        <f t="shared" si="396"/>
        <v>0</v>
      </c>
      <c r="AO124">
        <f t="shared" si="397"/>
        <v>0</v>
      </c>
      <c r="AQ124">
        <f t="shared" si="398"/>
        <v>0</v>
      </c>
      <c r="AS124">
        <f t="shared" si="399"/>
        <v>0</v>
      </c>
      <c r="AU124">
        <f t="shared" si="400"/>
        <v>0</v>
      </c>
      <c r="AW124">
        <f t="shared" si="401"/>
        <v>0</v>
      </c>
      <c r="AY124">
        <f t="shared" si="402"/>
        <v>0</v>
      </c>
      <c r="BA124">
        <f t="shared" si="403"/>
        <v>0</v>
      </c>
      <c r="BB124" s="7" t="s">
        <v>51</v>
      </c>
      <c r="BC124" s="7">
        <f>COUNTIF($AE125:$BA125,BC120)</f>
        <v>0</v>
      </c>
      <c r="BD124" s="7">
        <f t="shared" ref="BD124" si="410">COUNTIF($AE125:$BA125,BD120)</f>
        <v>0</v>
      </c>
      <c r="BE124" s="7">
        <f t="shared" ref="BE124" si="411">COUNTIF($AE125:$BA125,BE120)</f>
        <v>0</v>
      </c>
      <c r="BF124" s="7">
        <f t="shared" ref="BF124" si="412">COUNTIF($AE125:$BA125,BF120)</f>
        <v>0</v>
      </c>
      <c r="BG124" s="7">
        <f t="shared" ref="BG124" si="413">COUNTIF($AE125:$BA125,BG120)</f>
        <v>0</v>
      </c>
      <c r="BH124" s="7">
        <f t="shared" ref="BH124" si="414">COUNTIF($AE125:$BA125,BH120)</f>
        <v>0</v>
      </c>
      <c r="BI124" s="7">
        <f>SUM(BC124:BH124)</f>
        <v>0</v>
      </c>
      <c r="BK124" s="7" t="s">
        <v>51</v>
      </c>
      <c r="BL124" s="7">
        <f>COUNTIF($AE125:$BA125,BL120)+COUNTIF('Spartan Field'!$AE125:$BA125,BL120)</f>
        <v>0</v>
      </c>
      <c r="BM124" s="7">
        <f>COUNTIF($AE125:$BA125,BM120)+COUNTIF('Spartan Field'!$AE125:$BA125,BM120)</f>
        <v>0</v>
      </c>
      <c r="BN124" s="7">
        <f>COUNTIF($AE125:$BA125,BN120)+COUNTIF('Spartan Field'!$AE125:$BA125,BN120)</f>
        <v>0</v>
      </c>
      <c r="BO124" s="7">
        <f>COUNTIF($AE125:$BA125,BO120)+COUNTIF('Spartan Field'!$AE125:$BA125,BO120)</f>
        <v>0</v>
      </c>
      <c r="BP124" s="7">
        <f>SUM(BL124:BO124)</f>
        <v>0</v>
      </c>
    </row>
    <row r="125" spans="1:68" ht="24.75" customHeight="1" x14ac:dyDescent="0.25">
      <c r="A125" s="18"/>
      <c r="B125" s="19"/>
      <c r="C125" s="74" t="s">
        <v>363</v>
      </c>
      <c r="D125" s="20"/>
      <c r="E125" s="5">
        <v>0.22916666666666666</v>
      </c>
      <c r="F125" s="10"/>
      <c r="G125" s="8" t="s">
        <v>345</v>
      </c>
      <c r="H125" s="11"/>
      <c r="I125" s="5">
        <v>0.22916666666666666</v>
      </c>
      <c r="J125" s="10"/>
      <c r="K125" s="8" t="s">
        <v>344</v>
      </c>
      <c r="L125" s="11"/>
      <c r="M125" s="5">
        <v>0.22916666666666666</v>
      </c>
      <c r="N125" s="10"/>
      <c r="O125" s="8" t="s">
        <v>411</v>
      </c>
      <c r="P125" s="11"/>
      <c r="Q125" s="5">
        <v>0.22916666666666666</v>
      </c>
      <c r="R125" s="10"/>
      <c r="S125" s="8" t="s">
        <v>412</v>
      </c>
      <c r="T125" s="11"/>
      <c r="U125" s="5">
        <v>0.22916666666666666</v>
      </c>
      <c r="V125" s="10"/>
      <c r="W125" s="8" t="s">
        <v>407</v>
      </c>
      <c r="X125" s="11"/>
      <c r="Y125" s="18">
        <v>0.20833333333333334</v>
      </c>
      <c r="Z125" s="19"/>
      <c r="AA125" s="8"/>
      <c r="AB125" s="20"/>
      <c r="AE125">
        <f>F125</f>
        <v>0</v>
      </c>
      <c r="AG125">
        <f>H125</f>
        <v>0</v>
      </c>
      <c r="AI125">
        <f>J125</f>
        <v>0</v>
      </c>
      <c r="AK125">
        <f>L125</f>
        <v>0</v>
      </c>
      <c r="AM125">
        <f t="shared" si="396"/>
        <v>0</v>
      </c>
      <c r="AO125">
        <f t="shared" si="397"/>
        <v>0</v>
      </c>
      <c r="AQ125">
        <f t="shared" si="398"/>
        <v>0</v>
      </c>
      <c r="AS125">
        <f t="shared" si="399"/>
        <v>0</v>
      </c>
      <c r="AU125">
        <f t="shared" si="400"/>
        <v>0</v>
      </c>
      <c r="AW125">
        <f t="shared" si="401"/>
        <v>0</v>
      </c>
      <c r="AY125">
        <f t="shared" si="402"/>
        <v>0</v>
      </c>
      <c r="BA125">
        <f t="shared" si="403"/>
        <v>0</v>
      </c>
      <c r="BB125" s="7" t="s">
        <v>52</v>
      </c>
      <c r="BC125" s="7">
        <f>COUNTIF($AE126:$BA126,BC120)</f>
        <v>0</v>
      </c>
      <c r="BD125" s="7">
        <f t="shared" ref="BD125" si="415">COUNTIF($AE126:$BA126,BD120)</f>
        <v>0</v>
      </c>
      <c r="BE125" s="7">
        <f t="shared" ref="BE125" si="416">COUNTIF($AE126:$BA126,BE120)</f>
        <v>0</v>
      </c>
      <c r="BF125" s="7">
        <f t="shared" ref="BF125" si="417">COUNTIF($AE126:$BA126,BF120)</f>
        <v>0</v>
      </c>
      <c r="BG125" s="7">
        <f t="shared" ref="BG125" si="418">COUNTIF($AE126:$BA126,BG120)</f>
        <v>0</v>
      </c>
      <c r="BH125" s="7">
        <f t="shared" ref="BH125" si="419">COUNTIF($AE126:$BA126,BH120)</f>
        <v>0</v>
      </c>
      <c r="BI125" s="7">
        <f>SUM(BC125:BH125)</f>
        <v>0</v>
      </c>
      <c r="BK125" s="7" t="s">
        <v>52</v>
      </c>
      <c r="BL125" s="7">
        <f>COUNTIF($AE126:$BA126,BL120)+COUNTIF('Spartan Field'!$AE126:$BA126,BL120)</f>
        <v>0</v>
      </c>
      <c r="BM125" s="7">
        <f>COUNTIF($AE126:$BA126,BM120)+COUNTIF('Spartan Field'!$AE126:$BA126,BM120)</f>
        <v>0</v>
      </c>
      <c r="BN125" s="7">
        <f>COUNTIF($AE126:$BA126,BN120)+COUNTIF('Spartan Field'!$AE126:$BA126,BN120)</f>
        <v>0</v>
      </c>
      <c r="BO125" s="7">
        <f>COUNTIF($AE126:$BA126,BO120)+COUNTIF('Spartan Field'!$AE126:$BA126,BO120)</f>
        <v>0</v>
      </c>
      <c r="BP125" s="7">
        <f>SUM(BL125:BO125)</f>
        <v>0</v>
      </c>
    </row>
    <row r="126" spans="1:68" ht="24.75" customHeight="1" thickBot="1" x14ac:dyDescent="0.3">
      <c r="A126" s="6"/>
      <c r="B126" s="12"/>
      <c r="C126" s="9"/>
      <c r="D126" s="13"/>
      <c r="E126" s="6">
        <v>0.3125</v>
      </c>
      <c r="F126" s="12"/>
      <c r="G126" s="9"/>
      <c r="H126" s="13"/>
      <c r="I126" s="6">
        <v>0.3125</v>
      </c>
      <c r="J126" s="12"/>
      <c r="K126" s="9"/>
      <c r="L126" s="13"/>
      <c r="M126" s="6">
        <v>0.3125</v>
      </c>
      <c r="N126" s="12"/>
      <c r="O126" s="75" t="s">
        <v>410</v>
      </c>
      <c r="P126" s="13"/>
      <c r="Q126" s="6">
        <v>0.3125</v>
      </c>
      <c r="R126" s="12"/>
      <c r="S126" s="9"/>
      <c r="T126" s="13"/>
      <c r="U126" s="6">
        <v>0.3125</v>
      </c>
      <c r="V126" s="12"/>
      <c r="W126" s="9"/>
      <c r="X126" s="13"/>
      <c r="Y126" s="6">
        <v>0.29166666666666669</v>
      </c>
      <c r="Z126" s="12"/>
      <c r="AA126" s="9"/>
      <c r="AB126" s="13"/>
      <c r="AE126">
        <f>F126</f>
        <v>0</v>
      </c>
      <c r="AG126">
        <f>H126</f>
        <v>0</v>
      </c>
      <c r="AI126">
        <f>J126</f>
        <v>0</v>
      </c>
      <c r="AK126">
        <f>L126</f>
        <v>0</v>
      </c>
      <c r="AM126">
        <f t="shared" si="396"/>
        <v>0</v>
      </c>
      <c r="AO126">
        <f t="shared" si="397"/>
        <v>0</v>
      </c>
      <c r="AQ126">
        <f t="shared" si="398"/>
        <v>0</v>
      </c>
      <c r="AS126">
        <f t="shared" si="399"/>
        <v>0</v>
      </c>
      <c r="AU126">
        <f t="shared" si="400"/>
        <v>0</v>
      </c>
      <c r="AW126">
        <f t="shared" si="401"/>
        <v>0</v>
      </c>
      <c r="AY126">
        <f t="shared" si="402"/>
        <v>0</v>
      </c>
      <c r="BA126">
        <f t="shared" si="403"/>
        <v>0</v>
      </c>
    </row>
    <row r="127" spans="1:68" ht="24.75" customHeight="1" x14ac:dyDescent="0.25">
      <c r="A127" s="4">
        <f>Y120+1</f>
        <v>9</v>
      </c>
      <c r="B127" s="14" t="s">
        <v>6</v>
      </c>
      <c r="C127" s="15"/>
      <c r="D127" s="16"/>
      <c r="E127" s="4">
        <f>A127+1</f>
        <v>10</v>
      </c>
      <c r="F127" s="14" t="s">
        <v>0</v>
      </c>
      <c r="G127" s="15"/>
      <c r="H127" s="16"/>
      <c r="I127" s="4">
        <f>E127+1</f>
        <v>11</v>
      </c>
      <c r="J127" s="14" t="s">
        <v>1</v>
      </c>
      <c r="K127" s="15"/>
      <c r="L127" s="16"/>
      <c r="M127" s="4">
        <f>I127+1</f>
        <v>12</v>
      </c>
      <c r="N127" s="14" t="s">
        <v>2</v>
      </c>
      <c r="O127" s="15"/>
      <c r="P127" s="16"/>
      <c r="Q127" s="4">
        <f>M127+1</f>
        <v>13</v>
      </c>
      <c r="R127" s="14" t="s">
        <v>3</v>
      </c>
      <c r="S127" s="15"/>
      <c r="T127" s="16"/>
      <c r="U127" s="4">
        <f>Q127+1</f>
        <v>14</v>
      </c>
      <c r="V127" s="14" t="s">
        <v>4</v>
      </c>
      <c r="W127" s="15"/>
      <c r="X127" s="16"/>
      <c r="Y127" s="4">
        <f>U127+1</f>
        <v>15</v>
      </c>
      <c r="Z127" s="14" t="s">
        <v>5</v>
      </c>
      <c r="AA127" s="15"/>
      <c r="AB127" s="16"/>
      <c r="BB127" s="7" t="s">
        <v>27</v>
      </c>
      <c r="BC127" s="7" t="s">
        <v>24</v>
      </c>
      <c r="BD127" s="7" t="s">
        <v>23</v>
      </c>
      <c r="BE127" s="7" t="s">
        <v>21</v>
      </c>
      <c r="BF127" s="7" t="s">
        <v>22</v>
      </c>
      <c r="BG127" s="7" t="s">
        <v>20</v>
      </c>
      <c r="BH127" s="7" t="s">
        <v>19</v>
      </c>
      <c r="BI127" s="7" t="s">
        <v>10</v>
      </c>
      <c r="BK127" s="7" t="s">
        <v>27</v>
      </c>
      <c r="BL127" s="7" t="str">
        <f>BL120</f>
        <v>Minor Giants</v>
      </c>
      <c r="BM127" s="7" t="str">
        <f t="shared" ref="BM127:BO127" si="420">BM120</f>
        <v>Minor Mets</v>
      </c>
      <c r="BN127" s="7" t="str">
        <f t="shared" si="420"/>
        <v>Minor Reds</v>
      </c>
      <c r="BO127" s="7" t="str">
        <f t="shared" si="420"/>
        <v>Minor White Sox</v>
      </c>
      <c r="BP127" s="7" t="s">
        <v>10</v>
      </c>
    </row>
    <row r="128" spans="1:68" ht="24.75" customHeight="1" x14ac:dyDescent="0.25">
      <c r="A128" s="5"/>
      <c r="B128" s="10"/>
      <c r="C128" s="8" t="s">
        <v>421</v>
      </c>
      <c r="D128" s="11"/>
      <c r="E128" s="5"/>
      <c r="F128" s="10"/>
      <c r="G128" s="8"/>
      <c r="H128" s="11"/>
      <c r="I128" s="5"/>
      <c r="J128" s="10"/>
      <c r="K128" s="8"/>
      <c r="L128" s="11"/>
      <c r="M128" s="5"/>
      <c r="N128" s="10"/>
      <c r="O128" s="8"/>
      <c r="P128" s="11"/>
      <c r="Q128" s="5"/>
      <c r="R128" s="10"/>
      <c r="S128" s="8"/>
      <c r="T128" s="11"/>
      <c r="U128" s="5"/>
      <c r="V128" s="10"/>
      <c r="W128" s="8"/>
      <c r="X128" s="11"/>
      <c r="Y128" s="5">
        <v>0.375</v>
      </c>
      <c r="Z128" s="10"/>
      <c r="AA128" s="8"/>
      <c r="AB128" s="11"/>
      <c r="AE128">
        <f>F128</f>
        <v>0</v>
      </c>
      <c r="AG128">
        <f>H128</f>
        <v>0</v>
      </c>
      <c r="AI128">
        <f>J128</f>
        <v>0</v>
      </c>
      <c r="AK128">
        <f>L128</f>
        <v>0</v>
      </c>
      <c r="AM128">
        <f t="shared" ref="AM128:AM133" si="421">N128</f>
        <v>0</v>
      </c>
      <c r="AO128">
        <f t="shared" ref="AO128:AO133" si="422">P128</f>
        <v>0</v>
      </c>
      <c r="AQ128">
        <f t="shared" ref="AQ128:AQ133" si="423">R128</f>
        <v>0</v>
      </c>
      <c r="AS128">
        <f t="shared" ref="AS128:AS133" si="424">T128</f>
        <v>0</v>
      </c>
      <c r="AU128">
        <f t="shared" ref="AU128:AU133" si="425">V128</f>
        <v>0</v>
      </c>
      <c r="AW128">
        <f t="shared" ref="AW128:AW133" si="426">X128</f>
        <v>0</v>
      </c>
      <c r="AY128">
        <f t="shared" ref="AY128:AY133" si="427">Z128</f>
        <v>0</v>
      </c>
      <c r="BA128">
        <f t="shared" ref="BA128:BA133" si="428">AB128</f>
        <v>0</v>
      </c>
      <c r="BB128" s="7" t="s">
        <v>7</v>
      </c>
      <c r="BC128" s="7">
        <f>COUNTIF($AE128:$BA133,BC127)</f>
        <v>0</v>
      </c>
      <c r="BD128" s="7">
        <f t="shared" ref="BD128" si="429">COUNTIF($AE128:$BA133,BD127)</f>
        <v>0</v>
      </c>
      <c r="BE128" s="7">
        <f t="shared" ref="BE128" si="430">COUNTIF($AE128:$BA133,BE127)</f>
        <v>0</v>
      </c>
      <c r="BF128" s="7">
        <f t="shared" ref="BF128" si="431">COUNTIF($AE128:$BA133,BF127)</f>
        <v>0</v>
      </c>
      <c r="BG128" s="7">
        <f t="shared" ref="BG128" si="432">COUNTIF($AE128:$BA133,BG127)</f>
        <v>0</v>
      </c>
      <c r="BH128" s="7">
        <f t="shared" ref="BH128" si="433">COUNTIF($AE128:$BA133,BH127)</f>
        <v>0</v>
      </c>
      <c r="BI128" s="7">
        <f>SUM(BC128:BH128)/2</f>
        <v>0</v>
      </c>
      <c r="BK128" s="7" t="s">
        <v>7</v>
      </c>
      <c r="BL128" s="7">
        <f>COUNTIF($AE128:$BA133,BL127)+COUNTIF('Spartan Field'!$AE128:$BA133,BL127)</f>
        <v>0</v>
      </c>
      <c r="BM128" s="7">
        <f>COUNTIF($AE128:$BA133,BM127)+COUNTIF('Spartan Field'!$AE128:$BA133,BM127)</f>
        <v>0</v>
      </c>
      <c r="BN128" s="7">
        <f>COUNTIF($AE128:$BA133,BN127)+COUNTIF('Spartan Field'!$AE128:$BA133,BN127)</f>
        <v>0</v>
      </c>
      <c r="BO128" s="7">
        <f>COUNTIF($AE128:$BA133,BO127)+COUNTIF('Spartan Field'!$AE128:$BA133,BO127)</f>
        <v>0</v>
      </c>
      <c r="BP128" s="7">
        <f>SUM(BL128:BO128)/2</f>
        <v>0</v>
      </c>
    </row>
    <row r="129" spans="1:68" ht="24.75" customHeight="1" x14ac:dyDescent="0.25">
      <c r="A129" s="5"/>
      <c r="B129" s="10"/>
      <c r="C129" s="8"/>
      <c r="D129" s="11"/>
      <c r="E129" s="5"/>
      <c r="F129" s="10"/>
      <c r="G129" s="8"/>
      <c r="H129" s="11"/>
      <c r="I129" s="5"/>
      <c r="J129" s="10"/>
      <c r="K129" s="8"/>
      <c r="L129" s="11"/>
      <c r="M129" s="5"/>
      <c r="N129" s="10"/>
      <c r="O129" s="8"/>
      <c r="P129" s="11"/>
      <c r="Q129" s="5"/>
      <c r="R129" s="10"/>
      <c r="S129" s="8"/>
      <c r="T129" s="11"/>
      <c r="U129" s="5"/>
      <c r="V129" s="10"/>
      <c r="W129" s="8"/>
      <c r="X129" s="11"/>
      <c r="Y129" s="5">
        <v>0.45833333333333331</v>
      </c>
      <c r="Z129" s="10"/>
      <c r="AA129" s="8"/>
      <c r="AB129" s="11"/>
      <c r="AE129">
        <f>F129</f>
        <v>0</v>
      </c>
      <c r="AG129">
        <f>H129</f>
        <v>0</v>
      </c>
      <c r="AI129">
        <f>J129</f>
        <v>0</v>
      </c>
      <c r="AK129">
        <f>L129</f>
        <v>0</v>
      </c>
      <c r="AM129">
        <f t="shared" si="421"/>
        <v>0</v>
      </c>
      <c r="AO129">
        <f t="shared" si="422"/>
        <v>0</v>
      </c>
      <c r="AQ129">
        <f t="shared" si="423"/>
        <v>0</v>
      </c>
      <c r="AS129">
        <f t="shared" si="424"/>
        <v>0</v>
      </c>
      <c r="AU129">
        <f t="shared" si="425"/>
        <v>0</v>
      </c>
      <c r="AW129">
        <f t="shared" si="426"/>
        <v>0</v>
      </c>
      <c r="AY129">
        <f t="shared" si="427"/>
        <v>0</v>
      </c>
      <c r="BA129">
        <f t="shared" si="428"/>
        <v>0</v>
      </c>
      <c r="BB129" s="7" t="s">
        <v>8</v>
      </c>
      <c r="BC129" s="7"/>
      <c r="BD129" s="7"/>
      <c r="BE129" s="7"/>
      <c r="BF129" s="7"/>
      <c r="BG129" s="7"/>
      <c r="BH129" s="7"/>
      <c r="BI129" s="7"/>
      <c r="BK129" s="7" t="s">
        <v>8</v>
      </c>
      <c r="BL129" s="7"/>
      <c r="BM129" s="7"/>
      <c r="BN129" s="7"/>
      <c r="BO129" s="7"/>
      <c r="BP129" s="7"/>
    </row>
    <row r="130" spans="1:68" ht="24.75" customHeight="1" x14ac:dyDescent="0.25">
      <c r="A130" s="3"/>
      <c r="B130" s="10"/>
      <c r="C130" s="8"/>
      <c r="D130" s="11"/>
      <c r="E130" s="3"/>
      <c r="F130" s="10"/>
      <c r="G130" s="8"/>
      <c r="H130" s="11"/>
      <c r="I130" s="3"/>
      <c r="J130" s="10"/>
      <c r="K130" s="8"/>
      <c r="L130" s="11"/>
      <c r="M130" s="3"/>
      <c r="N130" s="10"/>
      <c r="O130" s="8"/>
      <c r="P130" s="11"/>
      <c r="Q130" s="3"/>
      <c r="R130" s="10"/>
      <c r="S130" s="8"/>
      <c r="T130" s="11"/>
      <c r="U130" s="3"/>
      <c r="V130" s="10"/>
      <c r="W130" s="8"/>
      <c r="X130" s="11"/>
      <c r="Y130" s="5">
        <v>4.1666666666666664E-2</v>
      </c>
      <c r="Z130" s="10"/>
      <c r="AA130" s="8"/>
      <c r="AB130" s="11"/>
      <c r="AE130">
        <f>F130</f>
        <v>0</v>
      </c>
      <c r="AG130">
        <f>H130</f>
        <v>0</v>
      </c>
      <c r="AI130">
        <f>J130</f>
        <v>0</v>
      </c>
      <c r="AK130">
        <f>L130</f>
        <v>0</v>
      </c>
      <c r="AM130">
        <f t="shared" si="421"/>
        <v>0</v>
      </c>
      <c r="AO130">
        <f t="shared" si="422"/>
        <v>0</v>
      </c>
      <c r="AQ130">
        <f t="shared" si="423"/>
        <v>0</v>
      </c>
      <c r="AS130">
        <f t="shared" si="424"/>
        <v>0</v>
      </c>
      <c r="AU130">
        <f t="shared" si="425"/>
        <v>0</v>
      </c>
      <c r="AW130">
        <f t="shared" si="426"/>
        <v>0</v>
      </c>
      <c r="AY130">
        <f t="shared" si="427"/>
        <v>0</v>
      </c>
      <c r="BA130">
        <f t="shared" si="428"/>
        <v>0</v>
      </c>
      <c r="BB130" s="7" t="s">
        <v>9</v>
      </c>
      <c r="BC130" s="7">
        <f>COUNTIF($AG128:$AG133,BC127)+COUNTIF($AK128:$AK133,BC127)+COUNTIF($AO128:$AO133,BC127)+COUNTIF($AS128:$AS133,BC127)+COUNTIF($AW128:$AW133,BC127)+COUNTIF($BA128:$BA133,BC127)</f>
        <v>0</v>
      </c>
      <c r="BD130" s="7">
        <f t="shared" ref="BD130:BH130" si="434">COUNTIF($AG128:$AG133,BD127)+COUNTIF($AK128:$AK133,BD127)+COUNTIF($AO128:$AO133,BD127)+COUNTIF($AS128:$AS133,BD127)+COUNTIF($AW128:$AW133,BD127)+COUNTIF($BA128:$BA133,BD127)</f>
        <v>0</v>
      </c>
      <c r="BE130" s="7">
        <f t="shared" si="434"/>
        <v>0</v>
      </c>
      <c r="BF130" s="7">
        <f t="shared" si="434"/>
        <v>0</v>
      </c>
      <c r="BG130" s="7">
        <f t="shared" si="434"/>
        <v>0</v>
      </c>
      <c r="BH130" s="7">
        <f t="shared" si="434"/>
        <v>0</v>
      </c>
      <c r="BI130" s="7">
        <f>SUM(BC130:BH130)</f>
        <v>0</v>
      </c>
      <c r="BK130" s="7" t="s">
        <v>9</v>
      </c>
      <c r="BL130" s="7">
        <f>(COUNTIF($AG128:$AG133,BL127)+COUNTIF($AK128:$AK133,BL127)+COUNTIF($AO128:$AO133,BL127)+COUNTIF($AS128:$AS133,BL127)+COUNTIF($AW128:$AW133,BL127)+COUNTIF($BA128:$BA133,BL127))+(COUNTIF('Spartan Field'!$AG128:$AG133,BL127)+COUNTIF('Spartan Field'!$AK128:$AK133,BL127)+COUNTIF('Spartan Field'!$AO128:$AO133,BL127)+COUNTIF('Spartan Field'!$AS128:$AS133,BL127)+COUNTIF('Spartan Field'!$AW128:$AW133,BL127)+COUNTIF('Spartan Field'!$BA128:$BA133,BL127))</f>
        <v>0</v>
      </c>
      <c r="BM130" s="7">
        <f>(COUNTIF($AG128:$AG133,BM127)+COUNTIF($AK128:$AK133,BM127)+COUNTIF($AO128:$AO133,BM127)+COUNTIF($AS128:$AS133,BM127)+COUNTIF($AW128:$AW133,BM127)+COUNTIF($BA128:$BA133,BM127))+(COUNTIF('Spartan Field'!$AG128:$AG133,BM127)+COUNTIF('Spartan Field'!$AK128:$AK133,BM127)+COUNTIF('Spartan Field'!$AO128:$AO133,BM127)+COUNTIF('Spartan Field'!$AS128:$AS133,BM127)+COUNTIF('Spartan Field'!$AW128:$AW133,BM127)+COUNTIF('Spartan Field'!$BA128:$BA133,BM127))</f>
        <v>0</v>
      </c>
      <c r="BN130" s="7">
        <f>(COUNTIF($AG128:$AG133,BN127)+COUNTIF($AK128:$AK133,BN127)+COUNTIF($AO128:$AO133,BN127)+COUNTIF($AS128:$AS133,BN127)+COUNTIF($AW128:$AW133,BN127)+COUNTIF($BA128:$BA133,BN127))+(COUNTIF('Spartan Field'!$AG128:$AG133,BN127)+COUNTIF('Spartan Field'!$AK128:$AK133,BN127)+COUNTIF('Spartan Field'!$AO128:$AO133,BN127)+COUNTIF('Spartan Field'!$AS128:$AS133,BN127)+COUNTIF('Spartan Field'!$AW128:$AW133,BN127)+COUNTIF('Spartan Field'!$BA128:$BA133,BN127))</f>
        <v>0</v>
      </c>
      <c r="BO130" s="7">
        <f>(COUNTIF($AG128:$AG133,BO127)+COUNTIF($AK128:$AK133,BO127)+COUNTIF($AO128:$AO133,BO127)+COUNTIF($AS128:$AS133,BO127)+COUNTIF($AW128:$AW133,BO127)+COUNTIF($BA128:$BA133,BO127))+(COUNTIF('Spartan Field'!$AG128:$AG133,BO127)+COUNTIF('Spartan Field'!$AK128:$AK133,BO127)+COUNTIF('Spartan Field'!$AO128:$AO133,BO127)+COUNTIF('Spartan Field'!$AS128:$AS133,BO127)+COUNTIF('Spartan Field'!$AW128:$AW133,BO127)+COUNTIF('Spartan Field'!$BA128:$BA133,BO127))</f>
        <v>0</v>
      </c>
      <c r="BP130" s="7">
        <f>SUM(BL130:BO130)</f>
        <v>0</v>
      </c>
    </row>
    <row r="131" spans="1:68" ht="24.75" customHeight="1" x14ac:dyDescent="0.25">
      <c r="A131" s="5"/>
      <c r="B131" s="10"/>
      <c r="C131" s="73" t="s">
        <v>418</v>
      </c>
      <c r="D131" s="11"/>
      <c r="E131" s="5"/>
      <c r="F131" s="10"/>
      <c r="G131" s="8"/>
      <c r="H131" s="11"/>
      <c r="I131" s="5"/>
      <c r="J131" s="10"/>
      <c r="K131" s="8"/>
      <c r="L131" s="11"/>
      <c r="M131" s="5"/>
      <c r="N131" s="10"/>
      <c r="O131" s="8"/>
      <c r="P131" s="11"/>
      <c r="Q131" s="5"/>
      <c r="R131" s="10"/>
      <c r="S131" s="8"/>
      <c r="T131" s="11"/>
      <c r="U131" s="5"/>
      <c r="V131" s="10"/>
      <c r="W131" s="8"/>
      <c r="X131" s="11"/>
      <c r="Y131" s="5">
        <v>0.125</v>
      </c>
      <c r="Z131" s="10"/>
      <c r="AA131" s="8"/>
      <c r="AB131" s="11"/>
      <c r="AE131">
        <f>F131</f>
        <v>0</v>
      </c>
      <c r="AG131">
        <f>H131</f>
        <v>0</v>
      </c>
      <c r="AI131">
        <f>J131</f>
        <v>0</v>
      </c>
      <c r="AK131">
        <f>L131</f>
        <v>0</v>
      </c>
      <c r="AM131">
        <f t="shared" si="421"/>
        <v>0</v>
      </c>
      <c r="AO131">
        <f t="shared" si="422"/>
        <v>0</v>
      </c>
      <c r="AQ131">
        <f t="shared" si="423"/>
        <v>0</v>
      </c>
      <c r="AS131">
        <f t="shared" si="424"/>
        <v>0</v>
      </c>
      <c r="AU131">
        <f t="shared" si="425"/>
        <v>0</v>
      </c>
      <c r="AW131">
        <f t="shared" si="426"/>
        <v>0</v>
      </c>
      <c r="AY131">
        <f t="shared" si="427"/>
        <v>0</v>
      </c>
      <c r="BA131">
        <f t="shared" si="428"/>
        <v>0</v>
      </c>
      <c r="BB131" s="7" t="s">
        <v>51</v>
      </c>
      <c r="BC131" s="7">
        <f>COUNTIF($AE132:$BA132,BC127)</f>
        <v>0</v>
      </c>
      <c r="BD131" s="7">
        <f t="shared" ref="BD131" si="435">COUNTIF($AE132:$BA132,BD127)</f>
        <v>0</v>
      </c>
      <c r="BE131" s="7">
        <f t="shared" ref="BE131" si="436">COUNTIF($AE132:$BA132,BE127)</f>
        <v>0</v>
      </c>
      <c r="BF131" s="7">
        <f t="shared" ref="BF131" si="437">COUNTIF($AE132:$BA132,BF127)</f>
        <v>0</v>
      </c>
      <c r="BG131" s="7">
        <f t="shared" ref="BG131" si="438">COUNTIF($AE132:$BA132,BG127)</f>
        <v>0</v>
      </c>
      <c r="BH131" s="7">
        <f t="shared" ref="BH131" si="439">COUNTIF($AE132:$BA132,BH127)</f>
        <v>0</v>
      </c>
      <c r="BI131" s="7">
        <f>SUM(BC131:BH131)</f>
        <v>0</v>
      </c>
      <c r="BK131" s="7" t="s">
        <v>51</v>
      </c>
      <c r="BL131" s="7">
        <f>COUNTIF($AE132:$BA132,BL127)+COUNTIF('Spartan Field'!$AE132:$BA132,BL127)</f>
        <v>0</v>
      </c>
      <c r="BM131" s="7">
        <f>COUNTIF($AE132:$BA132,BM127)+COUNTIF('Spartan Field'!$AE132:$BA132,BM127)</f>
        <v>0</v>
      </c>
      <c r="BN131" s="7">
        <f>COUNTIF($AE132:$BA132,BN127)+COUNTIF('Spartan Field'!$AE132:$BA132,BN127)</f>
        <v>0</v>
      </c>
      <c r="BO131" s="7">
        <f>COUNTIF($AE132:$BA132,BO127)+COUNTIF('Spartan Field'!$AE132:$BA132,BO127)</f>
        <v>0</v>
      </c>
      <c r="BP131" s="7">
        <f>SUM(BL131:BO131)</f>
        <v>0</v>
      </c>
    </row>
    <row r="132" spans="1:68" ht="24.75" customHeight="1" x14ac:dyDescent="0.25">
      <c r="A132" s="18"/>
      <c r="B132" s="19"/>
      <c r="C132" s="17"/>
      <c r="D132" s="20"/>
      <c r="E132" s="5">
        <v>0.22916666666666666</v>
      </c>
      <c r="F132" s="10"/>
      <c r="G132" s="8" t="s">
        <v>424</v>
      </c>
      <c r="H132" s="11"/>
      <c r="I132" s="5">
        <v>0.22916666666666666</v>
      </c>
      <c r="J132" s="10"/>
      <c r="K132" s="73" t="s">
        <v>419</v>
      </c>
      <c r="L132" s="11"/>
      <c r="M132" s="5">
        <v>0.22916666666666666</v>
      </c>
      <c r="N132" s="10"/>
      <c r="O132" s="8"/>
      <c r="P132" s="11"/>
      <c r="Q132" s="5">
        <v>0.22916666666666666</v>
      </c>
      <c r="R132" s="10"/>
      <c r="S132" s="8" t="s">
        <v>422</v>
      </c>
      <c r="T132" s="11"/>
      <c r="U132" s="5">
        <v>0.22916666666666666</v>
      </c>
      <c r="V132" s="10"/>
      <c r="W132" s="8" t="s">
        <v>427</v>
      </c>
      <c r="X132" s="11"/>
      <c r="Y132" s="18">
        <v>0.20833333333333334</v>
      </c>
      <c r="Z132" s="19"/>
      <c r="AA132" s="8"/>
      <c r="AB132" s="20"/>
      <c r="AE132">
        <f>F132</f>
        <v>0</v>
      </c>
      <c r="AG132">
        <f>H132</f>
        <v>0</v>
      </c>
      <c r="AI132">
        <f>J132</f>
        <v>0</v>
      </c>
      <c r="AK132">
        <f>L132</f>
        <v>0</v>
      </c>
      <c r="AM132">
        <f t="shared" si="421"/>
        <v>0</v>
      </c>
      <c r="AO132">
        <f t="shared" si="422"/>
        <v>0</v>
      </c>
      <c r="AQ132">
        <f t="shared" si="423"/>
        <v>0</v>
      </c>
      <c r="AS132">
        <f t="shared" si="424"/>
        <v>0</v>
      </c>
      <c r="AU132">
        <f t="shared" si="425"/>
        <v>0</v>
      </c>
      <c r="AW132">
        <f t="shared" si="426"/>
        <v>0</v>
      </c>
      <c r="AY132">
        <f t="shared" si="427"/>
        <v>0</v>
      </c>
      <c r="BA132">
        <f t="shared" si="428"/>
        <v>0</v>
      </c>
      <c r="BB132" s="7" t="s">
        <v>52</v>
      </c>
      <c r="BC132" s="7">
        <f>COUNTIF($AE133:$BA133,BC127)</f>
        <v>0</v>
      </c>
      <c r="BD132" s="7">
        <f t="shared" ref="BD132" si="440">COUNTIF($AE133:$BA133,BD127)</f>
        <v>0</v>
      </c>
      <c r="BE132" s="7">
        <f t="shared" ref="BE132" si="441">COUNTIF($AE133:$BA133,BE127)</f>
        <v>0</v>
      </c>
      <c r="BF132" s="7">
        <f t="shared" ref="BF132" si="442">COUNTIF($AE133:$BA133,BF127)</f>
        <v>0</v>
      </c>
      <c r="BG132" s="7">
        <f t="shared" ref="BG132" si="443">COUNTIF($AE133:$BA133,BG127)</f>
        <v>0</v>
      </c>
      <c r="BH132" s="7">
        <f t="shared" ref="BH132" si="444">COUNTIF($AE133:$BA133,BH127)</f>
        <v>0</v>
      </c>
      <c r="BI132" s="7">
        <f>SUM(BC132:BH132)</f>
        <v>0</v>
      </c>
      <c r="BK132" s="7" t="s">
        <v>52</v>
      </c>
      <c r="BL132" s="7">
        <f>COUNTIF($AE133:$BA133,BL127)+COUNTIF('Spartan Field'!$AE133:$BA133,BL127)</f>
        <v>0</v>
      </c>
      <c r="BM132" s="7">
        <f>COUNTIF($AE133:$BA133,BM127)+COUNTIF('Spartan Field'!$AE133:$BA133,BM127)</f>
        <v>0</v>
      </c>
      <c r="BN132" s="7">
        <f>COUNTIF($AE133:$BA133,BN127)+COUNTIF('Spartan Field'!$AE133:$BA133,BN127)</f>
        <v>0</v>
      </c>
      <c r="BO132" s="7">
        <f>COUNTIF($AE133:$BA133,BO127)+COUNTIF('Spartan Field'!$AE133:$BA133,BO127)</f>
        <v>0</v>
      </c>
      <c r="BP132" s="7">
        <f>SUM(BL132:BO132)</f>
        <v>0</v>
      </c>
    </row>
    <row r="133" spans="1:68" ht="24.75" customHeight="1" thickBot="1" x14ac:dyDescent="0.3">
      <c r="A133" s="6"/>
      <c r="B133" s="12"/>
      <c r="C133" s="9"/>
      <c r="D133" s="13"/>
      <c r="E133" s="6">
        <v>0.3125</v>
      </c>
      <c r="F133" s="12"/>
      <c r="G133" s="9" t="s">
        <v>425</v>
      </c>
      <c r="H133" s="13"/>
      <c r="I133" s="6">
        <v>0.3125</v>
      </c>
      <c r="J133" s="12"/>
      <c r="K133" s="9"/>
      <c r="L133" s="13"/>
      <c r="M133" s="6">
        <v>0.3125</v>
      </c>
      <c r="N133" s="12"/>
      <c r="O133" s="9"/>
      <c r="P133" s="13"/>
      <c r="Q133" s="6">
        <v>0.3125</v>
      </c>
      <c r="R133" s="12"/>
      <c r="S133" s="9"/>
      <c r="T133" s="13"/>
      <c r="U133" s="6">
        <v>0.3125</v>
      </c>
      <c r="V133" s="12"/>
      <c r="W133" s="9"/>
      <c r="X133" s="13"/>
      <c r="Y133" s="6">
        <v>0.29166666666666669</v>
      </c>
      <c r="Z133" s="12"/>
      <c r="AA133" s="9" t="s">
        <v>428</v>
      </c>
      <c r="AB133" s="13"/>
      <c r="AE133">
        <f>F133</f>
        <v>0</v>
      </c>
      <c r="AG133">
        <f>H133</f>
        <v>0</v>
      </c>
      <c r="AI133">
        <f>J133</f>
        <v>0</v>
      </c>
      <c r="AK133">
        <f>L133</f>
        <v>0</v>
      </c>
      <c r="AM133">
        <f t="shared" si="421"/>
        <v>0</v>
      </c>
      <c r="AO133">
        <f t="shared" si="422"/>
        <v>0</v>
      </c>
      <c r="AQ133">
        <f t="shared" si="423"/>
        <v>0</v>
      </c>
      <c r="AS133">
        <f t="shared" si="424"/>
        <v>0</v>
      </c>
      <c r="AU133">
        <f t="shared" si="425"/>
        <v>0</v>
      </c>
      <c r="AW133">
        <f t="shared" si="426"/>
        <v>0</v>
      </c>
      <c r="AY133">
        <f t="shared" si="427"/>
        <v>0</v>
      </c>
      <c r="BA133">
        <f t="shared" si="428"/>
        <v>0</v>
      </c>
    </row>
    <row r="134" spans="1:68" ht="24.75" customHeight="1" x14ac:dyDescent="0.25">
      <c r="A134" s="4">
        <f>Y127+1</f>
        <v>16</v>
      </c>
      <c r="B134" s="14" t="s">
        <v>6</v>
      </c>
      <c r="C134" s="15"/>
      <c r="D134" s="16"/>
      <c r="E134" s="4">
        <f>A134+1</f>
        <v>17</v>
      </c>
      <c r="F134" s="14" t="s">
        <v>0</v>
      </c>
      <c r="G134" s="15"/>
      <c r="H134" s="16"/>
      <c r="I134" s="4">
        <f>E134+1</f>
        <v>18</v>
      </c>
      <c r="J134" s="14" t="s">
        <v>1</v>
      </c>
      <c r="K134" s="15"/>
      <c r="L134" s="16"/>
      <c r="M134" s="4">
        <f>I134+1</f>
        <v>19</v>
      </c>
      <c r="N134" s="14" t="s">
        <v>2</v>
      </c>
      <c r="O134" s="15"/>
      <c r="P134" s="16"/>
      <c r="Q134" s="4">
        <f>M134+1</f>
        <v>20</v>
      </c>
      <c r="R134" s="14" t="s">
        <v>3</v>
      </c>
      <c r="S134" s="15"/>
      <c r="T134" s="16"/>
      <c r="U134" s="4">
        <f>Q134+1</f>
        <v>21</v>
      </c>
      <c r="V134" s="14" t="s">
        <v>4</v>
      </c>
      <c r="W134" s="15"/>
      <c r="X134" s="16"/>
      <c r="Y134" s="4">
        <f>U134+1</f>
        <v>22</v>
      </c>
      <c r="Z134" s="14" t="s">
        <v>5</v>
      </c>
      <c r="AA134" s="15"/>
      <c r="AB134" s="16"/>
      <c r="BB134" s="7" t="s">
        <v>27</v>
      </c>
      <c r="BC134" s="7" t="s">
        <v>24</v>
      </c>
      <c r="BD134" s="7" t="s">
        <v>23</v>
      </c>
      <c r="BE134" s="7" t="s">
        <v>21</v>
      </c>
      <c r="BF134" s="7" t="s">
        <v>22</v>
      </c>
      <c r="BG134" s="7" t="s">
        <v>20</v>
      </c>
      <c r="BH134" s="7" t="s">
        <v>19</v>
      </c>
      <c r="BI134" s="7" t="s">
        <v>10</v>
      </c>
      <c r="BK134" s="7" t="s">
        <v>27</v>
      </c>
      <c r="BL134" s="7" t="str">
        <f>BL127</f>
        <v>Minor Giants</v>
      </c>
      <c r="BM134" s="7" t="str">
        <f t="shared" ref="BM134:BO134" si="445">BM127</f>
        <v>Minor Mets</v>
      </c>
      <c r="BN134" s="7" t="str">
        <f t="shared" si="445"/>
        <v>Minor Reds</v>
      </c>
      <c r="BO134" s="7" t="str">
        <f t="shared" si="445"/>
        <v>Minor White Sox</v>
      </c>
      <c r="BP134" s="7" t="s">
        <v>10</v>
      </c>
    </row>
    <row r="135" spans="1:68" ht="24.75" customHeight="1" x14ac:dyDescent="0.25">
      <c r="A135" s="5"/>
      <c r="B135" s="10"/>
      <c r="C135" s="8"/>
      <c r="D135" s="11"/>
      <c r="E135" s="5"/>
      <c r="F135" s="10"/>
      <c r="G135" s="8"/>
      <c r="H135" s="11"/>
      <c r="I135" s="5"/>
      <c r="J135" s="10"/>
      <c r="K135" s="8"/>
      <c r="L135" s="11"/>
      <c r="M135" s="5"/>
      <c r="N135" s="10"/>
      <c r="O135" s="8"/>
      <c r="P135" s="11"/>
      <c r="Q135" s="5"/>
      <c r="R135" s="10"/>
      <c r="S135" s="8"/>
      <c r="T135" s="11"/>
      <c r="U135" s="5"/>
      <c r="V135" s="10"/>
      <c r="W135" s="8"/>
      <c r="X135" s="11"/>
      <c r="Y135" s="5">
        <v>0.375</v>
      </c>
      <c r="Z135" s="10"/>
      <c r="AA135" s="8"/>
      <c r="AB135" s="11"/>
      <c r="AE135">
        <f>F135</f>
        <v>0</v>
      </c>
      <c r="AG135">
        <f>H135</f>
        <v>0</v>
      </c>
      <c r="AI135">
        <f>J135</f>
        <v>0</v>
      </c>
      <c r="AK135">
        <f>L135</f>
        <v>0</v>
      </c>
      <c r="AM135">
        <f t="shared" ref="AM135:AM140" si="446">N135</f>
        <v>0</v>
      </c>
      <c r="AO135">
        <f t="shared" ref="AO135:AO140" si="447">P135</f>
        <v>0</v>
      </c>
      <c r="AQ135">
        <f t="shared" ref="AQ135:AQ140" si="448">R135</f>
        <v>0</v>
      </c>
      <c r="AS135">
        <f t="shared" ref="AS135:AS140" si="449">T135</f>
        <v>0</v>
      </c>
      <c r="AU135">
        <f t="shared" ref="AU135:AU140" si="450">V135</f>
        <v>0</v>
      </c>
      <c r="AW135">
        <f t="shared" ref="AW135:AW140" si="451">X135</f>
        <v>0</v>
      </c>
      <c r="AY135">
        <f t="shared" ref="AY135:AY140" si="452">Z135</f>
        <v>0</v>
      </c>
      <c r="BA135">
        <f t="shared" ref="BA135:BA140" si="453">AB135</f>
        <v>0</v>
      </c>
      <c r="BB135" s="7" t="s">
        <v>7</v>
      </c>
      <c r="BC135" s="7">
        <f>COUNTIF($AE135:$BA140,BC134)</f>
        <v>0</v>
      </c>
      <c r="BD135" s="7">
        <f t="shared" ref="BD135" si="454">COUNTIF($AE135:$BA140,BD134)</f>
        <v>0</v>
      </c>
      <c r="BE135" s="7">
        <f t="shared" ref="BE135" si="455">COUNTIF($AE135:$BA140,BE134)</f>
        <v>0</v>
      </c>
      <c r="BF135" s="7">
        <f t="shared" ref="BF135" si="456">COUNTIF($AE135:$BA140,BF134)</f>
        <v>0</v>
      </c>
      <c r="BG135" s="7">
        <f t="shared" ref="BG135" si="457">COUNTIF($AE135:$BA140,BG134)</f>
        <v>0</v>
      </c>
      <c r="BH135" s="7">
        <f t="shared" ref="BH135" si="458">COUNTIF($AE135:$BA140,BH134)</f>
        <v>0</v>
      </c>
      <c r="BI135" s="7">
        <f>SUM(BC135:BH135)/2</f>
        <v>0</v>
      </c>
      <c r="BK135" s="7" t="s">
        <v>7</v>
      </c>
      <c r="BL135" s="7">
        <f>COUNTIF($AE135:$BA140,BL134)+COUNTIF('Spartan Field'!$AE135:$BA140,BL134)</f>
        <v>0</v>
      </c>
      <c r="BM135" s="7">
        <f>COUNTIF($AE135:$BA140,BM134)+COUNTIF('Spartan Field'!$AE135:$BA140,BM134)</f>
        <v>0</v>
      </c>
      <c r="BN135" s="7">
        <f>COUNTIF($AE135:$BA140,BN134)+COUNTIF('Spartan Field'!$AE135:$BA140,BN134)</f>
        <v>0</v>
      </c>
      <c r="BO135" s="7">
        <f>COUNTIF($AE135:$BA140,BO134)+COUNTIF('Spartan Field'!$AE135:$BA140,BO134)</f>
        <v>0</v>
      </c>
      <c r="BP135" s="7">
        <f>SUM(BL135:BO135)/2</f>
        <v>0</v>
      </c>
    </row>
    <row r="136" spans="1:68" ht="24.75" customHeight="1" x14ac:dyDescent="0.25">
      <c r="A136" s="5"/>
      <c r="B136" s="10"/>
      <c r="C136" s="8"/>
      <c r="D136" s="11"/>
      <c r="E136" s="5"/>
      <c r="F136" s="10"/>
      <c r="G136" s="8"/>
      <c r="H136" s="11"/>
      <c r="I136" s="5"/>
      <c r="J136" s="10"/>
      <c r="K136" s="8"/>
      <c r="L136" s="11"/>
      <c r="M136" s="5"/>
      <c r="N136" s="10"/>
      <c r="O136" s="8"/>
      <c r="P136" s="11"/>
      <c r="Q136" s="5"/>
      <c r="R136" s="10"/>
      <c r="S136" s="8"/>
      <c r="T136" s="11"/>
      <c r="U136" s="5"/>
      <c r="V136" s="10"/>
      <c r="W136" s="8"/>
      <c r="X136" s="11"/>
      <c r="Y136" s="5">
        <v>0.45833333333333331</v>
      </c>
      <c r="Z136" s="10"/>
      <c r="AA136" s="8"/>
      <c r="AB136" s="11"/>
      <c r="AE136">
        <f>F136</f>
        <v>0</v>
      </c>
      <c r="AG136">
        <f>H136</f>
        <v>0</v>
      </c>
      <c r="AI136">
        <f>J136</f>
        <v>0</v>
      </c>
      <c r="AK136">
        <f>L136</f>
        <v>0</v>
      </c>
      <c r="AM136">
        <f t="shared" si="446"/>
        <v>0</v>
      </c>
      <c r="AO136">
        <f t="shared" si="447"/>
        <v>0</v>
      </c>
      <c r="AQ136">
        <f t="shared" si="448"/>
        <v>0</v>
      </c>
      <c r="AS136">
        <f t="shared" si="449"/>
        <v>0</v>
      </c>
      <c r="AU136">
        <f t="shared" si="450"/>
        <v>0</v>
      </c>
      <c r="AW136">
        <f t="shared" si="451"/>
        <v>0</v>
      </c>
      <c r="AY136">
        <f t="shared" si="452"/>
        <v>0</v>
      </c>
      <c r="BA136">
        <f t="shared" si="453"/>
        <v>0</v>
      </c>
      <c r="BB136" s="7" t="s">
        <v>8</v>
      </c>
      <c r="BC136" s="7"/>
      <c r="BD136" s="7"/>
      <c r="BE136" s="7"/>
      <c r="BF136" s="7"/>
      <c r="BG136" s="7"/>
      <c r="BH136" s="7"/>
      <c r="BI136" s="7"/>
      <c r="BK136" s="7" t="s">
        <v>8</v>
      </c>
      <c r="BL136" s="7"/>
      <c r="BM136" s="7"/>
      <c r="BN136" s="7"/>
      <c r="BO136" s="7"/>
      <c r="BP136" s="7"/>
    </row>
    <row r="137" spans="1:68" ht="24.75" customHeight="1" x14ac:dyDescent="0.25">
      <c r="A137" s="3"/>
      <c r="B137" s="10"/>
      <c r="C137" s="8"/>
      <c r="D137" s="11"/>
      <c r="E137" s="3"/>
      <c r="F137" s="10"/>
      <c r="G137" s="8"/>
      <c r="H137" s="11"/>
      <c r="I137" s="3"/>
      <c r="J137" s="10"/>
      <c r="K137" s="8"/>
      <c r="L137" s="11"/>
      <c r="M137" s="3"/>
      <c r="N137" s="10"/>
      <c r="O137" s="8"/>
      <c r="P137" s="11"/>
      <c r="Q137" s="3"/>
      <c r="R137" s="10"/>
      <c r="S137" s="8"/>
      <c r="T137" s="11"/>
      <c r="U137" s="3"/>
      <c r="V137" s="10"/>
      <c r="W137" s="8"/>
      <c r="X137" s="11"/>
      <c r="Y137" s="5">
        <v>4.1666666666666664E-2</v>
      </c>
      <c r="Z137" s="10"/>
      <c r="AA137" s="8"/>
      <c r="AB137" s="11"/>
      <c r="AE137">
        <f>F137</f>
        <v>0</v>
      </c>
      <c r="AG137">
        <f>H137</f>
        <v>0</v>
      </c>
      <c r="AI137">
        <f>J137</f>
        <v>0</v>
      </c>
      <c r="AK137">
        <f>L137</f>
        <v>0</v>
      </c>
      <c r="AM137">
        <f t="shared" si="446"/>
        <v>0</v>
      </c>
      <c r="AO137">
        <f t="shared" si="447"/>
        <v>0</v>
      </c>
      <c r="AQ137">
        <f t="shared" si="448"/>
        <v>0</v>
      </c>
      <c r="AS137">
        <f t="shared" si="449"/>
        <v>0</v>
      </c>
      <c r="AU137">
        <f t="shared" si="450"/>
        <v>0</v>
      </c>
      <c r="AW137">
        <f t="shared" si="451"/>
        <v>0</v>
      </c>
      <c r="AY137">
        <f t="shared" si="452"/>
        <v>0</v>
      </c>
      <c r="BA137">
        <f t="shared" si="453"/>
        <v>0</v>
      </c>
      <c r="BB137" s="7" t="s">
        <v>9</v>
      </c>
      <c r="BC137" s="7">
        <f>COUNTIF($AG135:$AG140,BC134)+COUNTIF($AK135:$AK140,BC134)+COUNTIF($AO135:$AO140,BC134)+COUNTIF($AS135:$AS140,BC134)+COUNTIF($AW135:$AW140,BC134)+COUNTIF($BA135:$BA140,BC134)</f>
        <v>0</v>
      </c>
      <c r="BD137" s="7">
        <f t="shared" ref="BD137:BH137" si="459">COUNTIF($AG135:$AG140,BD134)+COUNTIF($AK135:$AK140,BD134)+COUNTIF($AO135:$AO140,BD134)+COUNTIF($AS135:$AS140,BD134)+COUNTIF($AW135:$AW140,BD134)+COUNTIF($BA135:$BA140,BD134)</f>
        <v>0</v>
      </c>
      <c r="BE137" s="7">
        <f t="shared" si="459"/>
        <v>0</v>
      </c>
      <c r="BF137" s="7">
        <f t="shared" si="459"/>
        <v>0</v>
      </c>
      <c r="BG137" s="7">
        <f t="shared" si="459"/>
        <v>0</v>
      </c>
      <c r="BH137" s="7">
        <f t="shared" si="459"/>
        <v>0</v>
      </c>
      <c r="BI137" s="7">
        <f>SUM(BC137:BH137)</f>
        <v>0</v>
      </c>
      <c r="BK137" s="7" t="s">
        <v>9</v>
      </c>
      <c r="BL137" s="7">
        <f>(COUNTIF($AG135:$AG140,BL134)+COUNTIF($AK135:$AK140,BL134)+COUNTIF($AO135:$AO140,BL134)+COUNTIF($AS135:$AS140,BL134)+COUNTIF($AW135:$AW140,BL134)+COUNTIF($BA135:$BA140,BL134))+(COUNTIF('Spartan Field'!$AG135:$AG140,BL134)+COUNTIF('Spartan Field'!$AK135:$AK140,BL134)+COUNTIF('Spartan Field'!$AO135:$AO140,BL134)+COUNTIF('Spartan Field'!$AS135:$AS140,BL134)+COUNTIF('Spartan Field'!$AW135:$AW140,BL134)+COUNTIF('Spartan Field'!$BA135:$BA140,BL134))</f>
        <v>0</v>
      </c>
      <c r="BM137" s="7">
        <f>(COUNTIF($AG135:$AG140,BM134)+COUNTIF($AK135:$AK140,BM134)+COUNTIF($AO135:$AO140,BM134)+COUNTIF($AS135:$AS140,BM134)+COUNTIF($AW135:$AW140,BM134)+COUNTIF($BA135:$BA140,BM134))+(COUNTIF('Spartan Field'!$AG135:$AG140,BM134)+COUNTIF('Spartan Field'!$AK135:$AK140,BM134)+COUNTIF('Spartan Field'!$AO135:$AO140,BM134)+COUNTIF('Spartan Field'!$AS135:$AS140,BM134)+COUNTIF('Spartan Field'!$AW135:$AW140,BM134)+COUNTIF('Spartan Field'!$BA135:$BA140,BM134))</f>
        <v>0</v>
      </c>
      <c r="BN137" s="7">
        <f>(COUNTIF($AG135:$AG140,BN134)+COUNTIF($AK135:$AK140,BN134)+COUNTIF($AO135:$AO140,BN134)+COUNTIF($AS135:$AS140,BN134)+COUNTIF($AW135:$AW140,BN134)+COUNTIF($BA135:$BA140,BN134))+(COUNTIF('Spartan Field'!$AG135:$AG140,BN134)+COUNTIF('Spartan Field'!$AK135:$AK140,BN134)+COUNTIF('Spartan Field'!$AO135:$AO140,BN134)+COUNTIF('Spartan Field'!$AS135:$AS140,BN134)+COUNTIF('Spartan Field'!$AW135:$AW140,BN134)+COUNTIF('Spartan Field'!$BA135:$BA140,BN134))</f>
        <v>0</v>
      </c>
      <c r="BO137" s="7">
        <f>(COUNTIF($AG135:$AG140,BO134)+COUNTIF($AK135:$AK140,BO134)+COUNTIF($AO135:$AO140,BO134)+COUNTIF($AS135:$AS140,BO134)+COUNTIF($AW135:$AW140,BO134)+COUNTIF($BA135:$BA140,BO134))+(COUNTIF('Spartan Field'!$AG135:$AG140,BO134)+COUNTIF('Spartan Field'!$AK135:$AK140,BO134)+COUNTIF('Spartan Field'!$AO135:$AO140,BO134)+COUNTIF('Spartan Field'!$AS135:$AS140,BO134)+COUNTIF('Spartan Field'!$AW135:$AW140,BO134)+COUNTIF('Spartan Field'!$BA135:$BA140,BO134))</f>
        <v>0</v>
      </c>
      <c r="BP137" s="7">
        <f>SUM(BL137:BO137)</f>
        <v>0</v>
      </c>
    </row>
    <row r="138" spans="1:68" ht="24.75" customHeight="1" x14ac:dyDescent="0.25">
      <c r="A138" s="5"/>
      <c r="B138" s="10"/>
      <c r="C138" s="8"/>
      <c r="D138" s="11"/>
      <c r="E138" s="5"/>
      <c r="F138" s="10"/>
      <c r="G138" s="8"/>
      <c r="H138" s="11"/>
      <c r="I138" s="5"/>
      <c r="J138" s="10"/>
      <c r="K138" s="8"/>
      <c r="L138" s="11"/>
      <c r="M138" s="5"/>
      <c r="N138" s="10"/>
      <c r="O138" s="8"/>
      <c r="P138" s="11"/>
      <c r="Q138" s="5"/>
      <c r="R138" s="10"/>
      <c r="S138" s="8"/>
      <c r="T138" s="11"/>
      <c r="U138" s="5"/>
      <c r="V138" s="10"/>
      <c r="W138" s="8"/>
      <c r="X138" s="11"/>
      <c r="Y138" s="5">
        <v>0.125</v>
      </c>
      <c r="Z138" s="10"/>
      <c r="AA138" s="8"/>
      <c r="AB138" s="11"/>
      <c r="AE138">
        <f>F138</f>
        <v>0</v>
      </c>
      <c r="AG138">
        <f>H138</f>
        <v>0</v>
      </c>
      <c r="AI138">
        <f>J138</f>
        <v>0</v>
      </c>
      <c r="AK138">
        <f>L138</f>
        <v>0</v>
      </c>
      <c r="AM138">
        <f t="shared" si="446"/>
        <v>0</v>
      </c>
      <c r="AO138">
        <f t="shared" si="447"/>
        <v>0</v>
      </c>
      <c r="AQ138">
        <f t="shared" si="448"/>
        <v>0</v>
      </c>
      <c r="AS138">
        <f t="shared" si="449"/>
        <v>0</v>
      </c>
      <c r="AU138">
        <f t="shared" si="450"/>
        <v>0</v>
      </c>
      <c r="AW138">
        <f t="shared" si="451"/>
        <v>0</v>
      </c>
      <c r="AY138">
        <f t="shared" si="452"/>
        <v>0</v>
      </c>
      <c r="BA138">
        <f t="shared" si="453"/>
        <v>0</v>
      </c>
      <c r="BB138" s="7" t="s">
        <v>51</v>
      </c>
      <c r="BC138" s="7">
        <f>COUNTIF($AE139:$BA139,BC134)</f>
        <v>0</v>
      </c>
      <c r="BD138" s="7">
        <f t="shared" ref="BD138" si="460">COUNTIF($AE139:$BA139,BD134)</f>
        <v>0</v>
      </c>
      <c r="BE138" s="7">
        <f t="shared" ref="BE138" si="461">COUNTIF($AE139:$BA139,BE134)</f>
        <v>0</v>
      </c>
      <c r="BF138" s="7">
        <f t="shared" ref="BF138" si="462">COUNTIF($AE139:$BA139,BF134)</f>
        <v>0</v>
      </c>
      <c r="BG138" s="7">
        <f t="shared" ref="BG138" si="463">COUNTIF($AE139:$BA139,BG134)</f>
        <v>0</v>
      </c>
      <c r="BH138" s="7">
        <f t="shared" ref="BH138" si="464">COUNTIF($AE139:$BA139,BH134)</f>
        <v>0</v>
      </c>
      <c r="BI138" s="7">
        <f>SUM(BC138:BH138)</f>
        <v>0</v>
      </c>
      <c r="BK138" s="7" t="s">
        <v>51</v>
      </c>
      <c r="BL138" s="7">
        <f>COUNTIF($AE139:$BA139,BL134)+COUNTIF('Spartan Field'!$AE139:$BA139,BL134)</f>
        <v>0</v>
      </c>
      <c r="BM138" s="7">
        <f>COUNTIF($AE139:$BA139,BM134)+COUNTIF('Spartan Field'!$AE139:$BA139,BM134)</f>
        <v>0</v>
      </c>
      <c r="BN138" s="7">
        <f>COUNTIF($AE139:$BA139,BN134)+COUNTIF('Spartan Field'!$AE139:$BA139,BN134)</f>
        <v>0</v>
      </c>
      <c r="BO138" s="7">
        <f>COUNTIF($AE139:$BA139,BO134)+COUNTIF('Spartan Field'!$AE139:$BA139,BO134)</f>
        <v>0</v>
      </c>
      <c r="BP138" s="7">
        <f>SUM(BL138:BO138)</f>
        <v>0</v>
      </c>
    </row>
    <row r="139" spans="1:68" ht="24.75" customHeight="1" x14ac:dyDescent="0.25">
      <c r="A139" s="18"/>
      <c r="B139" s="19"/>
      <c r="C139" s="17"/>
      <c r="D139" s="20"/>
      <c r="E139" s="5">
        <v>0.22916666666666666</v>
      </c>
      <c r="F139" s="10"/>
      <c r="G139" s="8"/>
      <c r="H139" s="11"/>
      <c r="I139" s="5">
        <v>0.22916666666666666</v>
      </c>
      <c r="J139" s="10"/>
      <c r="K139" s="8"/>
      <c r="L139" s="11"/>
      <c r="M139" s="5">
        <v>0.22916666666666666</v>
      </c>
      <c r="N139" s="10"/>
      <c r="O139" s="8"/>
      <c r="P139" s="11"/>
      <c r="Q139" s="5">
        <v>0.22916666666666666</v>
      </c>
      <c r="R139" s="10"/>
      <c r="S139" s="8"/>
      <c r="T139" s="11"/>
      <c r="U139" s="5">
        <v>0.22916666666666666</v>
      </c>
      <c r="V139" s="10"/>
      <c r="W139" s="8"/>
      <c r="X139" s="11"/>
      <c r="Y139" s="18">
        <v>0.20833333333333334</v>
      </c>
      <c r="Z139" s="19"/>
      <c r="AA139" s="73" t="s">
        <v>432</v>
      </c>
      <c r="AB139" s="20"/>
      <c r="AE139">
        <f>F139</f>
        <v>0</v>
      </c>
      <c r="AG139">
        <f>H139</f>
        <v>0</v>
      </c>
      <c r="AI139">
        <f>J139</f>
        <v>0</v>
      </c>
      <c r="AK139">
        <f>L139</f>
        <v>0</v>
      </c>
      <c r="AM139">
        <f t="shared" si="446"/>
        <v>0</v>
      </c>
      <c r="AO139">
        <f t="shared" si="447"/>
        <v>0</v>
      </c>
      <c r="AQ139">
        <f t="shared" si="448"/>
        <v>0</v>
      </c>
      <c r="AS139">
        <f t="shared" si="449"/>
        <v>0</v>
      </c>
      <c r="AU139">
        <f t="shared" si="450"/>
        <v>0</v>
      </c>
      <c r="AW139">
        <f t="shared" si="451"/>
        <v>0</v>
      </c>
      <c r="AY139">
        <f t="shared" si="452"/>
        <v>0</v>
      </c>
      <c r="BA139">
        <f t="shared" si="453"/>
        <v>0</v>
      </c>
      <c r="BB139" s="7" t="s">
        <v>52</v>
      </c>
      <c r="BC139" s="7">
        <f>COUNTIF($AE140:$BA140,BC134)</f>
        <v>0</v>
      </c>
      <c r="BD139" s="7">
        <f t="shared" ref="BD139" si="465">COUNTIF($AE140:$BA140,BD134)</f>
        <v>0</v>
      </c>
      <c r="BE139" s="7">
        <f t="shared" ref="BE139" si="466">COUNTIF($AE140:$BA140,BE134)</f>
        <v>0</v>
      </c>
      <c r="BF139" s="7">
        <f t="shared" ref="BF139" si="467">COUNTIF($AE140:$BA140,BF134)</f>
        <v>0</v>
      </c>
      <c r="BG139" s="7">
        <f t="shared" ref="BG139" si="468">COUNTIF($AE140:$BA140,BG134)</f>
        <v>0</v>
      </c>
      <c r="BH139" s="7">
        <f t="shared" ref="BH139" si="469">COUNTIF($AE140:$BA140,BH134)</f>
        <v>0</v>
      </c>
      <c r="BI139" s="7">
        <f>SUM(BC139:BH139)</f>
        <v>0</v>
      </c>
      <c r="BK139" s="7" t="s">
        <v>52</v>
      </c>
      <c r="BL139" s="7">
        <f>COUNTIF($AE140:$BA140,BL134)+COUNTIF('Spartan Field'!$AE140:$BA140,BL134)</f>
        <v>0</v>
      </c>
      <c r="BM139" s="7">
        <f>COUNTIF($AE140:$BA140,BM134)+COUNTIF('Spartan Field'!$AE140:$BA140,BM134)</f>
        <v>0</v>
      </c>
      <c r="BN139" s="7">
        <f>COUNTIF($AE140:$BA140,BN134)+COUNTIF('Spartan Field'!$AE140:$BA140,BN134)</f>
        <v>0</v>
      </c>
      <c r="BO139" s="7">
        <f>COUNTIF($AE140:$BA140,BO134)+COUNTIF('Spartan Field'!$AE140:$BA140,BO134)</f>
        <v>0</v>
      </c>
      <c r="BP139" s="7">
        <f>SUM(BL139:BO139)</f>
        <v>0</v>
      </c>
    </row>
    <row r="140" spans="1:68" ht="24.75" customHeight="1" thickBot="1" x14ac:dyDescent="0.3">
      <c r="A140" s="6"/>
      <c r="B140" s="12"/>
      <c r="C140" s="9"/>
      <c r="D140" s="13"/>
      <c r="E140" s="6">
        <v>0.3125</v>
      </c>
      <c r="F140" s="12"/>
      <c r="G140" s="9"/>
      <c r="H140" s="13"/>
      <c r="I140" s="6">
        <v>0.3125</v>
      </c>
      <c r="J140" s="12"/>
      <c r="K140" s="9"/>
      <c r="L140" s="13"/>
      <c r="M140" s="6">
        <v>0.3125</v>
      </c>
      <c r="N140" s="12"/>
      <c r="O140" s="9"/>
      <c r="P140" s="13"/>
      <c r="Q140" s="6">
        <v>0.3125</v>
      </c>
      <c r="R140" s="12"/>
      <c r="S140" s="9"/>
      <c r="T140" s="13"/>
      <c r="U140" s="6">
        <v>0.3125</v>
      </c>
      <c r="V140" s="12"/>
      <c r="W140" s="9"/>
      <c r="X140" s="13"/>
      <c r="Y140" s="6">
        <v>0.29166666666666669</v>
      </c>
      <c r="Z140" s="12"/>
      <c r="AA140" s="9"/>
      <c r="AB140" s="13"/>
      <c r="AE140">
        <f>F140</f>
        <v>0</v>
      </c>
      <c r="AG140">
        <f>H140</f>
        <v>0</v>
      </c>
      <c r="AI140">
        <f>J140</f>
        <v>0</v>
      </c>
      <c r="AK140">
        <f>L140</f>
        <v>0</v>
      </c>
      <c r="AM140">
        <f t="shared" si="446"/>
        <v>0</v>
      </c>
      <c r="AO140">
        <f t="shared" si="447"/>
        <v>0</v>
      </c>
      <c r="AQ140">
        <f t="shared" si="448"/>
        <v>0</v>
      </c>
      <c r="AS140">
        <f t="shared" si="449"/>
        <v>0</v>
      </c>
      <c r="AU140">
        <f t="shared" si="450"/>
        <v>0</v>
      </c>
      <c r="AW140">
        <f t="shared" si="451"/>
        <v>0</v>
      </c>
      <c r="AY140">
        <f t="shared" si="452"/>
        <v>0</v>
      </c>
      <c r="BA140">
        <f t="shared" si="453"/>
        <v>0</v>
      </c>
    </row>
    <row r="141" spans="1:68" ht="24.75" customHeight="1" x14ac:dyDescent="0.25">
      <c r="A141" s="4">
        <f>Y134+1</f>
        <v>23</v>
      </c>
      <c r="B141" s="14" t="s">
        <v>6</v>
      </c>
      <c r="C141" s="15"/>
      <c r="D141" s="16"/>
      <c r="E141" s="4">
        <f>A141+1</f>
        <v>24</v>
      </c>
      <c r="F141" s="14" t="s">
        <v>0</v>
      </c>
      <c r="G141" s="15"/>
      <c r="H141" s="16"/>
      <c r="I141" s="4">
        <f>E141+1</f>
        <v>25</v>
      </c>
      <c r="J141" s="14" t="s">
        <v>1</v>
      </c>
      <c r="K141" s="15"/>
      <c r="L141" s="16"/>
      <c r="M141" s="4">
        <f>I141+1</f>
        <v>26</v>
      </c>
      <c r="N141" s="14" t="s">
        <v>2</v>
      </c>
      <c r="O141" s="15"/>
      <c r="P141" s="16"/>
      <c r="Q141" s="4">
        <f>M141+1</f>
        <v>27</v>
      </c>
      <c r="R141" s="14" t="s">
        <v>3</v>
      </c>
      <c r="S141" s="15"/>
      <c r="T141" s="16"/>
      <c r="U141" s="4">
        <f>Q141+1</f>
        <v>28</v>
      </c>
      <c r="V141" s="14" t="s">
        <v>4</v>
      </c>
      <c r="W141" s="15"/>
      <c r="X141" s="16"/>
      <c r="Y141" s="4">
        <f>U141+1</f>
        <v>29</v>
      </c>
      <c r="Z141" s="14" t="s">
        <v>5</v>
      </c>
      <c r="AA141" s="15"/>
      <c r="AB141" s="16"/>
      <c r="BB141" s="7" t="s">
        <v>27</v>
      </c>
      <c r="BC141" s="7" t="s">
        <v>24</v>
      </c>
      <c r="BD141" s="7" t="s">
        <v>23</v>
      </c>
      <c r="BE141" s="7" t="s">
        <v>21</v>
      </c>
      <c r="BF141" s="7" t="s">
        <v>22</v>
      </c>
      <c r="BG141" s="7" t="s">
        <v>20</v>
      </c>
      <c r="BH141" s="7" t="s">
        <v>19</v>
      </c>
      <c r="BI141" s="7" t="s">
        <v>10</v>
      </c>
      <c r="BK141" s="7" t="s">
        <v>27</v>
      </c>
      <c r="BL141" s="7" t="str">
        <f>BL134</f>
        <v>Minor Giants</v>
      </c>
      <c r="BM141" s="7" t="str">
        <f t="shared" ref="BM141:BO142" si="470">BM134</f>
        <v>Minor Mets</v>
      </c>
      <c r="BN141" s="7" t="str">
        <f t="shared" si="470"/>
        <v>Minor Reds</v>
      </c>
      <c r="BO141" s="7" t="str">
        <f t="shared" si="470"/>
        <v>Minor White Sox</v>
      </c>
      <c r="BP141" s="7" t="s">
        <v>10</v>
      </c>
    </row>
    <row r="142" spans="1:68" ht="24.75" customHeight="1" x14ac:dyDescent="0.25">
      <c r="A142" s="5"/>
      <c r="B142" s="10"/>
      <c r="C142" s="8"/>
      <c r="D142" s="11"/>
      <c r="E142" s="5"/>
      <c r="F142" s="10"/>
      <c r="G142" s="8"/>
      <c r="H142" s="11"/>
      <c r="I142" s="5"/>
      <c r="J142" s="10"/>
      <c r="K142" s="8"/>
      <c r="L142" s="11"/>
      <c r="M142" s="5"/>
      <c r="N142" s="10"/>
      <c r="O142" s="8"/>
      <c r="P142" s="11"/>
      <c r="Q142" s="5"/>
      <c r="R142" s="10"/>
      <c r="S142" s="8"/>
      <c r="T142" s="11"/>
      <c r="U142" s="5"/>
      <c r="V142" s="10"/>
      <c r="W142" s="8"/>
      <c r="X142" s="11"/>
      <c r="Y142" s="5">
        <v>0.375</v>
      </c>
      <c r="Z142" s="10"/>
      <c r="AA142" s="8"/>
      <c r="AB142" s="11"/>
      <c r="AE142">
        <f>F142</f>
        <v>0</v>
      </c>
      <c r="AG142">
        <f>H142</f>
        <v>0</v>
      </c>
      <c r="AI142">
        <f>J142</f>
        <v>0</v>
      </c>
      <c r="AK142">
        <f>L142</f>
        <v>0</v>
      </c>
      <c r="AM142">
        <f t="shared" ref="AM142:AM147" si="471">N142</f>
        <v>0</v>
      </c>
      <c r="AO142">
        <f t="shared" ref="AO142:AO147" si="472">P142</f>
        <v>0</v>
      </c>
      <c r="AQ142">
        <f t="shared" ref="AQ142:AQ147" si="473">R142</f>
        <v>0</v>
      </c>
      <c r="AS142">
        <f t="shared" ref="AS142:AS147" si="474">T142</f>
        <v>0</v>
      </c>
      <c r="AU142">
        <f t="shared" ref="AU142:AU147" si="475">V142</f>
        <v>0</v>
      </c>
      <c r="AW142">
        <f t="shared" ref="AW142:AW147" si="476">X142</f>
        <v>0</v>
      </c>
      <c r="AY142">
        <f t="shared" ref="AY142:AY147" si="477">Z142</f>
        <v>0</v>
      </c>
      <c r="BA142">
        <f t="shared" ref="BA142:BA147" si="478">AB142</f>
        <v>0</v>
      </c>
      <c r="BB142" s="7" t="s">
        <v>7</v>
      </c>
      <c r="BC142" s="7">
        <f>COUNTIF($AE142:$BA147,BC141)</f>
        <v>0</v>
      </c>
      <c r="BD142" s="7">
        <f t="shared" ref="BD142" si="479">COUNTIF($AE142:$BA147,BD141)</f>
        <v>0</v>
      </c>
      <c r="BE142" s="7">
        <f t="shared" ref="BE142" si="480">COUNTIF($AE142:$BA147,BE141)</f>
        <v>0</v>
      </c>
      <c r="BF142" s="7">
        <f t="shared" ref="BF142" si="481">COUNTIF($AE142:$BA147,BF141)</f>
        <v>0</v>
      </c>
      <c r="BG142" s="7">
        <f t="shared" ref="BG142" si="482">COUNTIF($AE142:$BA147,BG141)</f>
        <v>0</v>
      </c>
      <c r="BH142" s="7">
        <f t="shared" ref="BH142" si="483">COUNTIF($AE142:$BA147,BH141)</f>
        <v>0</v>
      </c>
      <c r="BI142" s="7">
        <f>SUM(BC142:BH142)/2</f>
        <v>0</v>
      </c>
      <c r="BK142" s="7" t="s">
        <v>7</v>
      </c>
      <c r="BL142" s="7">
        <f>BL135</f>
        <v>0</v>
      </c>
      <c r="BM142" s="7">
        <f t="shared" si="470"/>
        <v>0</v>
      </c>
      <c r="BN142" s="7">
        <f t="shared" si="470"/>
        <v>0</v>
      </c>
      <c r="BO142" s="7">
        <f t="shared" si="470"/>
        <v>0</v>
      </c>
      <c r="BP142" s="7" t="s">
        <v>10</v>
      </c>
    </row>
    <row r="143" spans="1:68" ht="24.75" customHeight="1" x14ac:dyDescent="0.25">
      <c r="A143" s="5"/>
      <c r="B143" s="10"/>
      <c r="C143" s="8"/>
      <c r="D143" s="11"/>
      <c r="E143" s="5"/>
      <c r="F143" s="10"/>
      <c r="G143" s="8"/>
      <c r="H143" s="11"/>
      <c r="I143" s="5"/>
      <c r="J143" s="10"/>
      <c r="K143" s="8"/>
      <c r="L143" s="11"/>
      <c r="M143" s="5"/>
      <c r="N143" s="10"/>
      <c r="O143" s="8"/>
      <c r="P143" s="11"/>
      <c r="Q143" s="5"/>
      <c r="R143" s="10"/>
      <c r="S143" s="8"/>
      <c r="T143" s="11"/>
      <c r="U143" s="5"/>
      <c r="V143" s="10"/>
      <c r="W143" s="8"/>
      <c r="X143" s="11"/>
      <c r="Y143" s="5">
        <v>0.45833333333333331</v>
      </c>
      <c r="Z143" s="10"/>
      <c r="AA143" s="8"/>
      <c r="AB143" s="11"/>
      <c r="AE143">
        <f>F143</f>
        <v>0</v>
      </c>
      <c r="AG143">
        <f>H143</f>
        <v>0</v>
      </c>
      <c r="AI143">
        <f>J143</f>
        <v>0</v>
      </c>
      <c r="AK143">
        <f>L143</f>
        <v>0</v>
      </c>
      <c r="AM143">
        <f t="shared" si="471"/>
        <v>0</v>
      </c>
      <c r="AO143">
        <f t="shared" si="472"/>
        <v>0</v>
      </c>
      <c r="AQ143">
        <f t="shared" si="473"/>
        <v>0</v>
      </c>
      <c r="AS143">
        <f t="shared" si="474"/>
        <v>0</v>
      </c>
      <c r="AU143">
        <f t="shared" si="475"/>
        <v>0</v>
      </c>
      <c r="AW143">
        <f t="shared" si="476"/>
        <v>0</v>
      </c>
      <c r="AY143">
        <f t="shared" si="477"/>
        <v>0</v>
      </c>
      <c r="BA143">
        <f t="shared" si="478"/>
        <v>0</v>
      </c>
      <c r="BB143" s="7" t="s">
        <v>8</v>
      </c>
      <c r="BC143" s="7"/>
      <c r="BD143" s="7"/>
      <c r="BE143" s="7"/>
      <c r="BF143" s="7"/>
      <c r="BG143" s="7"/>
      <c r="BH143" s="7"/>
      <c r="BI143" s="7"/>
      <c r="BK143" s="7" t="s">
        <v>8</v>
      </c>
      <c r="BL143" s="7"/>
      <c r="BM143" s="7"/>
      <c r="BN143" s="7"/>
      <c r="BO143" s="7"/>
      <c r="BP143" s="7"/>
    </row>
    <row r="144" spans="1:68" ht="24.75" customHeight="1" x14ac:dyDescent="0.25">
      <c r="A144" s="3"/>
      <c r="B144" s="10"/>
      <c r="C144" s="8"/>
      <c r="D144" s="11"/>
      <c r="E144" s="3"/>
      <c r="F144" s="10"/>
      <c r="G144" s="8"/>
      <c r="H144" s="11"/>
      <c r="I144" s="3"/>
      <c r="J144" s="10"/>
      <c r="K144" s="8"/>
      <c r="L144" s="11"/>
      <c r="M144" s="3"/>
      <c r="N144" s="10"/>
      <c r="O144" s="8"/>
      <c r="P144" s="11"/>
      <c r="Q144" s="3"/>
      <c r="R144" s="10"/>
      <c r="S144" s="8"/>
      <c r="T144" s="11"/>
      <c r="U144" s="3"/>
      <c r="V144" s="10"/>
      <c r="W144" s="8"/>
      <c r="X144" s="11"/>
      <c r="Y144" s="5">
        <v>4.1666666666666664E-2</v>
      </c>
      <c r="Z144" s="10"/>
      <c r="AA144" s="8"/>
      <c r="AB144" s="11"/>
      <c r="AE144">
        <f>F144</f>
        <v>0</v>
      </c>
      <c r="AG144">
        <f>H144</f>
        <v>0</v>
      </c>
      <c r="AI144">
        <f>J144</f>
        <v>0</v>
      </c>
      <c r="AK144">
        <f>L144</f>
        <v>0</v>
      </c>
      <c r="AM144">
        <f t="shared" si="471"/>
        <v>0</v>
      </c>
      <c r="AO144">
        <f t="shared" si="472"/>
        <v>0</v>
      </c>
      <c r="AQ144">
        <f t="shared" si="473"/>
        <v>0</v>
      </c>
      <c r="AS144">
        <f t="shared" si="474"/>
        <v>0</v>
      </c>
      <c r="AU144">
        <f t="shared" si="475"/>
        <v>0</v>
      </c>
      <c r="AW144">
        <f t="shared" si="476"/>
        <v>0</v>
      </c>
      <c r="AY144">
        <f t="shared" si="477"/>
        <v>0</v>
      </c>
      <c r="BA144">
        <f t="shared" si="478"/>
        <v>0</v>
      </c>
      <c r="BB144" s="7" t="s">
        <v>9</v>
      </c>
      <c r="BC144" s="7">
        <f>COUNTIF($AG142:$AG147,BC141)+COUNTIF($AK142:$AK147,BC141)+COUNTIF($AO142:$AO147,BC141)+COUNTIF($AS142:$AS147,BC141)+COUNTIF($AW142:$AW147,BC141)+COUNTIF($BA142:$BA147,BC141)</f>
        <v>0</v>
      </c>
      <c r="BD144" s="7">
        <f t="shared" ref="BD144:BH144" si="484">COUNTIF($AG142:$AG147,BD141)+COUNTIF($AK142:$AK147,BD141)+COUNTIF($AO142:$AO147,BD141)+COUNTIF($AS142:$AS147,BD141)+COUNTIF($AW142:$AW147,BD141)+COUNTIF($BA142:$BA147,BD141)</f>
        <v>0</v>
      </c>
      <c r="BE144" s="7">
        <f t="shared" si="484"/>
        <v>0</v>
      </c>
      <c r="BF144" s="7">
        <f t="shared" si="484"/>
        <v>0</v>
      </c>
      <c r="BG144" s="7">
        <f t="shared" si="484"/>
        <v>0</v>
      </c>
      <c r="BH144" s="7">
        <f t="shared" si="484"/>
        <v>0</v>
      </c>
      <c r="BI144" s="7">
        <f>SUM(BC144:BH144)</f>
        <v>0</v>
      </c>
      <c r="BK144" s="7" t="s">
        <v>9</v>
      </c>
      <c r="BL144" s="7">
        <f>(COUNTIF($AG142:$AG147,BL141)+COUNTIF($AK142:$AK147,BL141)+COUNTIF($AO142:$AO147,BL141)+COUNTIF($AS142:$AS147,BL141)+COUNTIF($AW142:$AW147,BL141)+COUNTIF($BA142:$BA147,BL141))+(COUNTIF('Spartan Field'!$AG142:$AG147,BL141)+COUNTIF('Spartan Field'!$AK142:$AK147,BL141)+COUNTIF('Spartan Field'!$AO142:$AO147,BL141)+COUNTIF('Spartan Field'!$AS142:$AS147,BL141)+COUNTIF('Spartan Field'!$AW142:$AW147,BL141)+COUNTIF('Spartan Field'!$BA142:$BA147,BL141))</f>
        <v>0</v>
      </c>
      <c r="BM144" s="7">
        <f>(COUNTIF($AG142:$AG147,BM141)+COUNTIF($AK142:$AK147,BM141)+COUNTIF($AO142:$AO147,BM141)+COUNTIF($AS142:$AS147,BM141)+COUNTIF($AW142:$AW147,BM141)+COUNTIF($BA142:$BA147,BM141))+(COUNTIF('Spartan Field'!$AG142:$AG147,BM141)+COUNTIF('Spartan Field'!$AK142:$AK147,BM141)+COUNTIF('Spartan Field'!$AO142:$AO147,BM141)+COUNTIF('Spartan Field'!$AS142:$AS147,BM141)+COUNTIF('Spartan Field'!$AW142:$AW147,BM141)+COUNTIF('Spartan Field'!$BA142:$BA147,BM141))</f>
        <v>0</v>
      </c>
      <c r="BN144" s="7">
        <f>(COUNTIF($AG142:$AG147,BN141)+COUNTIF($AK142:$AK147,BN141)+COUNTIF($AO142:$AO147,BN141)+COUNTIF($AS142:$AS147,BN141)+COUNTIF($AW142:$AW147,BN141)+COUNTIF($BA142:$BA147,BN141))+(COUNTIF('Spartan Field'!$AG142:$AG147,BN141)+COUNTIF('Spartan Field'!$AK142:$AK147,BN141)+COUNTIF('Spartan Field'!$AO142:$AO147,BN141)+COUNTIF('Spartan Field'!$AS142:$AS147,BN141)+COUNTIF('Spartan Field'!$AW142:$AW147,BN141)+COUNTIF('Spartan Field'!$BA142:$BA147,BN141))</f>
        <v>0</v>
      </c>
      <c r="BO144" s="7">
        <f>(COUNTIF($AG142:$AG147,BO141)+COUNTIF($AK142:$AK147,BO141)+COUNTIF($AO142:$AO147,BO141)+COUNTIF($AS142:$AS147,BO141)+COUNTIF($AW142:$AW147,BO141)+COUNTIF($BA142:$BA147,BO141))+(COUNTIF('Spartan Field'!$AG142:$AG147,BO141)+COUNTIF('Spartan Field'!$AK142:$AK147,BO141)+COUNTIF('Spartan Field'!$AO142:$AO147,BO141)+COUNTIF('Spartan Field'!$AS142:$AS147,BO141)+COUNTIF('Spartan Field'!$AW142:$AW147,BO141)+COUNTIF('Spartan Field'!$BA142:$BA147,BO141))</f>
        <v>0</v>
      </c>
      <c r="BP144" s="7">
        <f>SUM(BL144:BO144)</f>
        <v>0</v>
      </c>
    </row>
    <row r="145" spans="1:68" ht="24.75" customHeight="1" x14ac:dyDescent="0.25">
      <c r="A145" s="5"/>
      <c r="B145" s="10"/>
      <c r="C145" s="8"/>
      <c r="D145" s="11"/>
      <c r="E145" s="5"/>
      <c r="F145" s="10"/>
      <c r="G145" s="8"/>
      <c r="H145" s="11"/>
      <c r="I145" s="5"/>
      <c r="J145" s="10"/>
      <c r="K145" s="8"/>
      <c r="L145" s="11"/>
      <c r="M145" s="5"/>
      <c r="N145" s="10"/>
      <c r="O145" s="8"/>
      <c r="P145" s="11"/>
      <c r="Q145" s="5"/>
      <c r="R145" s="10"/>
      <c r="S145" s="8"/>
      <c r="T145" s="11"/>
      <c r="U145" s="5"/>
      <c r="V145" s="10"/>
      <c r="W145" s="8"/>
      <c r="X145" s="11"/>
      <c r="Y145" s="5">
        <v>0.125</v>
      </c>
      <c r="Z145" s="10"/>
      <c r="AA145" s="8"/>
      <c r="AB145" s="11"/>
      <c r="AE145">
        <f>F145</f>
        <v>0</v>
      </c>
      <c r="AG145">
        <f>H145</f>
        <v>0</v>
      </c>
      <c r="AI145">
        <f>J145</f>
        <v>0</v>
      </c>
      <c r="AK145">
        <f>L145</f>
        <v>0</v>
      </c>
      <c r="AM145">
        <f t="shared" si="471"/>
        <v>0</v>
      </c>
      <c r="AO145">
        <f t="shared" si="472"/>
        <v>0</v>
      </c>
      <c r="AQ145">
        <f t="shared" si="473"/>
        <v>0</v>
      </c>
      <c r="AS145">
        <f t="shared" si="474"/>
        <v>0</v>
      </c>
      <c r="AU145">
        <f t="shared" si="475"/>
        <v>0</v>
      </c>
      <c r="AW145">
        <f t="shared" si="476"/>
        <v>0</v>
      </c>
      <c r="AY145">
        <f t="shared" si="477"/>
        <v>0</v>
      </c>
      <c r="BA145">
        <f t="shared" si="478"/>
        <v>0</v>
      </c>
      <c r="BB145" s="7" t="s">
        <v>51</v>
      </c>
      <c r="BC145" s="7">
        <f>COUNTIF($AE146:$BA146,BC141)</f>
        <v>0</v>
      </c>
      <c r="BD145" s="7">
        <f t="shared" ref="BD145" si="485">COUNTIF($AE146:$BA146,BD141)</f>
        <v>0</v>
      </c>
      <c r="BE145" s="7">
        <f t="shared" ref="BE145" si="486">COUNTIF($AE146:$BA146,BE141)</f>
        <v>0</v>
      </c>
      <c r="BF145" s="7">
        <f t="shared" ref="BF145" si="487">COUNTIF($AE146:$BA146,BF141)</f>
        <v>0</v>
      </c>
      <c r="BG145" s="7">
        <f t="shared" ref="BG145" si="488">COUNTIF($AE146:$BA146,BG141)</f>
        <v>0</v>
      </c>
      <c r="BH145" s="7">
        <f t="shared" ref="BH145" si="489">COUNTIF($AE146:$BA146,BH141)</f>
        <v>0</v>
      </c>
      <c r="BI145" s="7">
        <f>SUM(BC145:BH145)</f>
        <v>0</v>
      </c>
      <c r="BK145" s="7" t="s">
        <v>51</v>
      </c>
      <c r="BL145" s="7">
        <f>COUNTIF($AE146:$BA146,BL141)+COUNTIF('Spartan Field'!$AE146:$BA146,BL141)</f>
        <v>0</v>
      </c>
      <c r="BM145" s="7">
        <f>COUNTIF($AE146:$BA146,BM141)+COUNTIF('Spartan Field'!$AE146:$BA146,BM141)</f>
        <v>0</v>
      </c>
      <c r="BN145" s="7">
        <f>COUNTIF($AE146:$BA146,BN141)+COUNTIF('Spartan Field'!$AE146:$BA146,BN141)</f>
        <v>0</v>
      </c>
      <c r="BO145" s="7">
        <f>COUNTIF($AE146:$BA146,BO141)+COUNTIF('Spartan Field'!$AE146:$BA146,BO141)</f>
        <v>0</v>
      </c>
      <c r="BP145" s="7">
        <f>SUM(BL145:BO145)</f>
        <v>0</v>
      </c>
    </row>
    <row r="146" spans="1:68" ht="24.75" customHeight="1" x14ac:dyDescent="0.25">
      <c r="A146" s="18"/>
      <c r="B146" s="19"/>
      <c r="C146" s="17" t="s">
        <v>432</v>
      </c>
      <c r="D146" s="20"/>
      <c r="E146" s="5">
        <v>0.22916666666666666</v>
      </c>
      <c r="F146" s="10"/>
      <c r="G146" s="8" t="s">
        <v>432</v>
      </c>
      <c r="H146" s="11"/>
      <c r="I146" s="5">
        <v>0.22916666666666666</v>
      </c>
      <c r="J146" s="10"/>
      <c r="K146" s="8" t="s">
        <v>432</v>
      </c>
      <c r="L146" s="11"/>
      <c r="M146" s="5">
        <v>0.22916666666666666</v>
      </c>
      <c r="N146" s="10"/>
      <c r="O146" s="8" t="s">
        <v>432</v>
      </c>
      <c r="P146" s="11"/>
      <c r="Q146" s="5">
        <v>0.22916666666666666</v>
      </c>
      <c r="R146" s="10"/>
      <c r="S146" s="8" t="s">
        <v>432</v>
      </c>
      <c r="T146" s="11"/>
      <c r="U146" s="5">
        <v>0.22916666666666666</v>
      </c>
      <c r="V146" s="10"/>
      <c r="W146" s="73" t="s">
        <v>388</v>
      </c>
      <c r="X146" s="11"/>
      <c r="Y146" s="18">
        <v>0.20833333333333334</v>
      </c>
      <c r="Z146" s="19"/>
      <c r="AA146" s="8" t="s">
        <v>394</v>
      </c>
      <c r="AB146" s="20"/>
      <c r="AE146">
        <f>F146</f>
        <v>0</v>
      </c>
      <c r="AG146">
        <f>H146</f>
        <v>0</v>
      </c>
      <c r="AI146">
        <f>J146</f>
        <v>0</v>
      </c>
      <c r="AK146">
        <f>L146</f>
        <v>0</v>
      </c>
      <c r="AM146">
        <f t="shared" si="471"/>
        <v>0</v>
      </c>
      <c r="AO146">
        <f t="shared" si="472"/>
        <v>0</v>
      </c>
      <c r="AQ146">
        <f t="shared" si="473"/>
        <v>0</v>
      </c>
      <c r="AS146">
        <f t="shared" si="474"/>
        <v>0</v>
      </c>
      <c r="AU146">
        <f t="shared" si="475"/>
        <v>0</v>
      </c>
      <c r="AW146">
        <f t="shared" si="476"/>
        <v>0</v>
      </c>
      <c r="AY146">
        <f t="shared" si="477"/>
        <v>0</v>
      </c>
      <c r="BA146">
        <f t="shared" si="478"/>
        <v>0</v>
      </c>
      <c r="BB146" s="7" t="s">
        <v>52</v>
      </c>
      <c r="BC146" s="7">
        <f>COUNTIF($AE147:$BA147,BC141)</f>
        <v>0</v>
      </c>
      <c r="BD146" s="7">
        <f t="shared" ref="BD146" si="490">COUNTIF($AE147:$BA147,BD141)</f>
        <v>0</v>
      </c>
      <c r="BE146" s="7">
        <f t="shared" ref="BE146" si="491">COUNTIF($AE147:$BA147,BE141)</f>
        <v>0</v>
      </c>
      <c r="BF146" s="7">
        <f t="shared" ref="BF146" si="492">COUNTIF($AE147:$BA147,BF141)</f>
        <v>0</v>
      </c>
      <c r="BG146" s="7">
        <f t="shared" ref="BG146" si="493">COUNTIF($AE147:$BA147,BG141)</f>
        <v>0</v>
      </c>
      <c r="BH146" s="7">
        <f t="shared" ref="BH146" si="494">COUNTIF($AE147:$BA147,BH141)</f>
        <v>0</v>
      </c>
      <c r="BI146" s="7">
        <f>SUM(BC146:BH146)</f>
        <v>0</v>
      </c>
      <c r="BK146" s="7" t="s">
        <v>52</v>
      </c>
      <c r="BL146" s="7">
        <f>COUNTIF($AE147:$BA147,BL141)+COUNTIF('Spartan Field'!$AE147:$BA147,BL141)</f>
        <v>0</v>
      </c>
      <c r="BM146" s="7">
        <f>COUNTIF($AE147:$BA147,BM141)+COUNTIF('Spartan Field'!$AE147:$BA147,BM141)</f>
        <v>0</v>
      </c>
      <c r="BN146" s="7">
        <f>COUNTIF($AE147:$BA147,BN141)+COUNTIF('Spartan Field'!$AE147:$BA147,BN141)</f>
        <v>0</v>
      </c>
      <c r="BO146" s="7">
        <f>COUNTIF($AE147:$BA147,BO141)+COUNTIF('Spartan Field'!$AE147:$BA147,BO141)</f>
        <v>0</v>
      </c>
      <c r="BP146" s="7">
        <f>SUM(BL146:BO146)</f>
        <v>0</v>
      </c>
    </row>
    <row r="147" spans="1:68" ht="24.75" customHeight="1" thickBot="1" x14ac:dyDescent="0.3">
      <c r="A147" s="6"/>
      <c r="B147" s="12"/>
      <c r="C147" s="9"/>
      <c r="D147" s="13"/>
      <c r="E147" s="6">
        <v>0.3125</v>
      </c>
      <c r="F147" s="12"/>
      <c r="G147" s="9"/>
      <c r="H147" s="13"/>
      <c r="I147" s="6">
        <v>0.3125</v>
      </c>
      <c r="J147" s="12"/>
      <c r="K147" s="9"/>
      <c r="L147" s="13"/>
      <c r="M147" s="6">
        <v>0.3125</v>
      </c>
      <c r="N147" s="12"/>
      <c r="O147" s="9"/>
      <c r="P147" s="13"/>
      <c r="Q147" s="6">
        <v>0.3125</v>
      </c>
      <c r="R147" s="12"/>
      <c r="S147" s="9"/>
      <c r="T147" s="13"/>
      <c r="U147" s="6">
        <v>0.3125</v>
      </c>
      <c r="V147" s="12"/>
      <c r="W147" s="9" t="s">
        <v>389</v>
      </c>
      <c r="X147" s="13"/>
      <c r="Y147" s="6">
        <v>0.29166666666666669</v>
      </c>
      <c r="Z147" s="12"/>
      <c r="AA147" s="9"/>
      <c r="AB147" s="13"/>
      <c r="AE147">
        <f>F147</f>
        <v>0</v>
      </c>
      <c r="AG147">
        <f>H147</f>
        <v>0</v>
      </c>
      <c r="AI147">
        <f>J147</f>
        <v>0</v>
      </c>
      <c r="AK147">
        <f>L147</f>
        <v>0</v>
      </c>
      <c r="AM147">
        <f t="shared" si="471"/>
        <v>0</v>
      </c>
      <c r="AO147">
        <f t="shared" si="472"/>
        <v>0</v>
      </c>
      <c r="AQ147">
        <f t="shared" si="473"/>
        <v>0</v>
      </c>
      <c r="AS147">
        <f t="shared" si="474"/>
        <v>0</v>
      </c>
      <c r="AU147">
        <f t="shared" si="475"/>
        <v>0</v>
      </c>
      <c r="AW147">
        <f t="shared" si="476"/>
        <v>0</v>
      </c>
      <c r="AY147">
        <f t="shared" si="477"/>
        <v>0</v>
      </c>
      <c r="BA147">
        <f t="shared" si="478"/>
        <v>0</v>
      </c>
      <c r="BB147" s="22"/>
      <c r="BK147" s="22"/>
    </row>
    <row r="148" spans="1:68" ht="24.75" customHeight="1" x14ac:dyDescent="0.25">
      <c r="A148" s="4">
        <f>Y141+1</f>
        <v>30</v>
      </c>
      <c r="B148" s="14" t="s">
        <v>6</v>
      </c>
      <c r="C148" s="15"/>
      <c r="D148" s="16"/>
      <c r="E148" s="4">
        <f>A148+1</f>
        <v>31</v>
      </c>
      <c r="F148" s="14" t="s">
        <v>0</v>
      </c>
      <c r="G148" s="15"/>
      <c r="H148" s="16"/>
      <c r="BB148" s="7" t="s">
        <v>27</v>
      </c>
      <c r="BC148" s="7" t="s">
        <v>24</v>
      </c>
      <c r="BD148" s="7" t="s">
        <v>23</v>
      </c>
      <c r="BE148" s="7" t="s">
        <v>21</v>
      </c>
      <c r="BF148" s="7" t="s">
        <v>22</v>
      </c>
      <c r="BG148" s="7" t="s">
        <v>20</v>
      </c>
      <c r="BH148" s="7" t="s">
        <v>19</v>
      </c>
      <c r="BI148" s="7" t="s">
        <v>10</v>
      </c>
      <c r="BK148" s="7" t="s">
        <v>27</v>
      </c>
      <c r="BL148" s="7" t="str">
        <f>BL141</f>
        <v>Minor Giants</v>
      </c>
      <c r="BM148" s="7" t="str">
        <f t="shared" ref="BM148:BO148" si="495">BM141</f>
        <v>Minor Mets</v>
      </c>
      <c r="BN148" s="7" t="str">
        <f t="shared" si="495"/>
        <v>Minor Reds</v>
      </c>
      <c r="BO148" s="7" t="str">
        <f t="shared" si="495"/>
        <v>Minor White Sox</v>
      </c>
      <c r="BP148" s="7" t="s">
        <v>10</v>
      </c>
    </row>
    <row r="149" spans="1:68" ht="24.75" customHeight="1" x14ac:dyDescent="0.25">
      <c r="A149" s="5"/>
      <c r="B149" s="10"/>
      <c r="C149" s="8"/>
      <c r="D149" s="11"/>
      <c r="E149" s="5"/>
      <c r="F149" s="10"/>
      <c r="G149" s="8"/>
      <c r="H149" s="11"/>
      <c r="AE149">
        <f>F149</f>
        <v>0</v>
      </c>
      <c r="AG149">
        <f>H149</f>
        <v>0</v>
      </c>
      <c r="AI149">
        <f>J149</f>
        <v>0</v>
      </c>
      <c r="AK149">
        <f>L149</f>
        <v>0</v>
      </c>
      <c r="AM149">
        <f t="shared" ref="AM149:AM154" si="496">N149</f>
        <v>0</v>
      </c>
      <c r="AO149">
        <f t="shared" ref="AO149:AO154" si="497">P149</f>
        <v>0</v>
      </c>
      <c r="AQ149">
        <f t="shared" ref="AQ149:AQ154" si="498">R149</f>
        <v>0</v>
      </c>
      <c r="AS149">
        <f t="shared" ref="AS149:AS154" si="499">T149</f>
        <v>0</v>
      </c>
      <c r="AU149">
        <f t="shared" ref="AU149:AU154" si="500">V149</f>
        <v>0</v>
      </c>
      <c r="AW149">
        <f t="shared" ref="AW149:AW154" si="501">X149</f>
        <v>0</v>
      </c>
      <c r="AY149">
        <f t="shared" ref="AY149:AY154" si="502">Z149</f>
        <v>0</v>
      </c>
      <c r="BA149">
        <f t="shared" ref="BA149:BA154" si="503">AB149</f>
        <v>0</v>
      </c>
      <c r="BB149" s="7" t="s">
        <v>30</v>
      </c>
      <c r="BC149" s="7">
        <f>SUM(BC2,BC9,BC16,BC23,BC30,BC37,BC44,BC51,BC58,BC65,BC72,BC79,BC86,BC93,BC100,BC107,BC114,BC121,BC128,BC135,BC142)</f>
        <v>16</v>
      </c>
      <c r="BD149" s="7">
        <f t="shared" ref="BD149:BI153" si="504">SUM(BD2,BD9,BD16,BD23,BD30,BD37,BD44,BD51,BD58,BD65,BD72,BD79,BD86,BD93,BD100,BD107,BD114,BD121,BD128,BD135,BD142)</f>
        <v>16</v>
      </c>
      <c r="BE149" s="7">
        <f t="shared" si="504"/>
        <v>17</v>
      </c>
      <c r="BF149" s="7">
        <f t="shared" si="504"/>
        <v>16</v>
      </c>
      <c r="BG149" s="7">
        <f t="shared" si="504"/>
        <v>17</v>
      </c>
      <c r="BH149" s="7">
        <f t="shared" si="504"/>
        <v>16</v>
      </c>
      <c r="BI149" s="7">
        <f t="shared" si="504"/>
        <v>49</v>
      </c>
      <c r="BK149" s="7" t="s">
        <v>30</v>
      </c>
      <c r="BL149" s="7">
        <f>SUM(BL2,BL9,BL16,BL23,BL30,BL37,BL44,BL51,BL58,BL65,BL72,BL79,BL86,BL93,BL100,BL107,BL114,BL121,BL128,BL135,BL142)</f>
        <v>12</v>
      </c>
      <c r="BM149" s="7">
        <f t="shared" ref="BM149:BP149" si="505">SUM(BM2,BM9,BM16,BM23,BM30,BM37,BM44,BM51,BM58,BM65,BM72,BM79,BM86,BM93,BM100,BM107,BM114,BM121,BM128,BM135,BM142)</f>
        <v>12</v>
      </c>
      <c r="BN149" s="7">
        <f t="shared" si="505"/>
        <v>12</v>
      </c>
      <c r="BO149" s="7">
        <f t="shared" si="505"/>
        <v>12</v>
      </c>
      <c r="BP149" s="7">
        <f t="shared" si="505"/>
        <v>24</v>
      </c>
    </row>
    <row r="150" spans="1:68" ht="24.75" customHeight="1" x14ac:dyDescent="0.25">
      <c r="A150" s="5"/>
      <c r="B150" s="10"/>
      <c r="C150" s="8"/>
      <c r="D150" s="11"/>
      <c r="E150" s="5"/>
      <c r="F150" s="10"/>
      <c r="G150" s="8"/>
      <c r="H150" s="11"/>
      <c r="AE150">
        <f>F150</f>
        <v>0</v>
      </c>
      <c r="AG150">
        <f>H150</f>
        <v>0</v>
      </c>
      <c r="AI150">
        <f>J150</f>
        <v>0</v>
      </c>
      <c r="AK150">
        <f>L150</f>
        <v>0</v>
      </c>
      <c r="AM150">
        <f t="shared" si="496"/>
        <v>0</v>
      </c>
      <c r="AO150">
        <f t="shared" si="497"/>
        <v>0</v>
      </c>
      <c r="AQ150">
        <f t="shared" si="498"/>
        <v>0</v>
      </c>
      <c r="AS150">
        <f t="shared" si="499"/>
        <v>0</v>
      </c>
      <c r="AU150">
        <f t="shared" si="500"/>
        <v>0</v>
      </c>
      <c r="AW150">
        <f t="shared" si="501"/>
        <v>0</v>
      </c>
      <c r="AY150">
        <f t="shared" si="502"/>
        <v>0</v>
      </c>
      <c r="BA150">
        <f t="shared" si="503"/>
        <v>0</v>
      </c>
      <c r="BB150" s="7" t="s">
        <v>8</v>
      </c>
      <c r="BC150" s="7">
        <f>SUM(BC3,BC10,BC17,BC24,BC31,BC38,BC45,BC52,BC59,BC66,BC73,BC80,BC87,BC94,BC101,BC108,BC115,BC122,BC129,BC136,BC143)</f>
        <v>3</v>
      </c>
      <c r="BD150" s="7">
        <f t="shared" si="504"/>
        <v>3</v>
      </c>
      <c r="BE150" s="7">
        <f t="shared" si="504"/>
        <v>3</v>
      </c>
      <c r="BF150" s="7">
        <f t="shared" si="504"/>
        <v>3</v>
      </c>
      <c r="BG150" s="7">
        <f t="shared" si="504"/>
        <v>2</v>
      </c>
      <c r="BH150" s="7">
        <f t="shared" si="504"/>
        <v>3</v>
      </c>
      <c r="BI150" s="7">
        <f t="shared" si="504"/>
        <v>0</v>
      </c>
      <c r="BK150" s="7" t="s">
        <v>8</v>
      </c>
      <c r="BL150" s="7">
        <f>SUM(BL3,BL10,BL17,BL24,BL31,BL38,BL45,BL52,BL59,BL66,BL73,BL80,BL87,BL94,BL101,BL108,BL115,BL122,BL129,BL136,BL143)</f>
        <v>0</v>
      </c>
      <c r="BM150" s="7">
        <f t="shared" ref="BM150:BP150" si="506">SUM(BM3,BM10,BM17,BM24,BM31,BM38,BM45,BM52,BM59,BM66,BM73,BM80,BM87,BM94,BM101,BM108,BM115,BM122,BM129,BM136,BM143)</f>
        <v>0</v>
      </c>
      <c r="BN150" s="7">
        <f t="shared" si="506"/>
        <v>0</v>
      </c>
      <c r="BO150" s="7">
        <f t="shared" si="506"/>
        <v>0</v>
      </c>
      <c r="BP150" s="7">
        <f t="shared" si="506"/>
        <v>0</v>
      </c>
    </row>
    <row r="151" spans="1:68" ht="24.75" customHeight="1" x14ac:dyDescent="0.25">
      <c r="A151" s="3"/>
      <c r="B151" s="10"/>
      <c r="C151" s="8" t="s">
        <v>395</v>
      </c>
      <c r="D151" s="11"/>
      <c r="E151" s="3"/>
      <c r="F151" s="10"/>
      <c r="G151" s="8"/>
      <c r="H151" s="11"/>
      <c r="AE151">
        <f>F151</f>
        <v>0</v>
      </c>
      <c r="AG151">
        <f>H151</f>
        <v>0</v>
      </c>
      <c r="AI151">
        <f>J151</f>
        <v>0</v>
      </c>
      <c r="AK151">
        <f>L151</f>
        <v>0</v>
      </c>
      <c r="AM151">
        <f t="shared" si="496"/>
        <v>0</v>
      </c>
      <c r="AO151">
        <f t="shared" si="497"/>
        <v>0</v>
      </c>
      <c r="AQ151">
        <f t="shared" si="498"/>
        <v>0</v>
      </c>
      <c r="AS151">
        <f t="shared" si="499"/>
        <v>0</v>
      </c>
      <c r="AU151">
        <f t="shared" si="500"/>
        <v>0</v>
      </c>
      <c r="AW151">
        <f t="shared" si="501"/>
        <v>0</v>
      </c>
      <c r="AY151">
        <f t="shared" si="502"/>
        <v>0</v>
      </c>
      <c r="BA151">
        <f t="shared" si="503"/>
        <v>0</v>
      </c>
      <c r="BB151" s="7" t="s">
        <v>9</v>
      </c>
      <c r="BC151" s="7">
        <f>SUM(BC4,BC11,BC18,BC25,BC32,BC39,BC46,BC53,BC60,BC67,BC74,BC81,BC88,BC95,BC102,BC109,BC116,BC123,BC130,BC137,BC144)</f>
        <v>8</v>
      </c>
      <c r="BD151" s="7">
        <f t="shared" si="504"/>
        <v>9</v>
      </c>
      <c r="BE151" s="7">
        <f t="shared" si="504"/>
        <v>7</v>
      </c>
      <c r="BF151" s="7">
        <f t="shared" si="504"/>
        <v>9</v>
      </c>
      <c r="BG151" s="7">
        <f t="shared" si="504"/>
        <v>7</v>
      </c>
      <c r="BH151" s="7">
        <f t="shared" si="504"/>
        <v>9</v>
      </c>
      <c r="BI151" s="7">
        <f t="shared" si="504"/>
        <v>49</v>
      </c>
      <c r="BK151" s="7" t="s">
        <v>9</v>
      </c>
      <c r="BL151" s="7">
        <f>SUM(BL4,BL11,BL18,BL25,BL32,BL39,BL46,BL53,BL60,BL67,BL74,BL81,BL88,BL95,BL102,BL109,BL116,BL123,BL130,BL137,BL144)</f>
        <v>6</v>
      </c>
      <c r="BM151" s="7">
        <f t="shared" ref="BM151:BP151" si="507">SUM(BM4,BM11,BM18,BM25,BM32,BM39,BM46,BM53,BM60,BM67,BM74,BM81,BM88,BM95,BM102,BM109,BM116,BM123,BM130,BM137,BM144)</f>
        <v>6</v>
      </c>
      <c r="BN151" s="7">
        <f t="shared" si="507"/>
        <v>6</v>
      </c>
      <c r="BO151" s="7">
        <f t="shared" si="507"/>
        <v>6</v>
      </c>
      <c r="BP151" s="7">
        <f t="shared" si="507"/>
        <v>24</v>
      </c>
    </row>
    <row r="152" spans="1:68" ht="24.75" customHeight="1" x14ac:dyDescent="0.25">
      <c r="A152" s="5"/>
      <c r="B152" s="10"/>
      <c r="C152" s="8"/>
      <c r="D152" s="11"/>
      <c r="E152" s="5"/>
      <c r="F152" s="10"/>
      <c r="G152" s="8"/>
      <c r="H152" s="11"/>
      <c r="AE152">
        <f>F152</f>
        <v>0</v>
      </c>
      <c r="AG152">
        <f>H152</f>
        <v>0</v>
      </c>
      <c r="AI152">
        <f>J152</f>
        <v>0</v>
      </c>
      <c r="AK152">
        <f>L152</f>
        <v>0</v>
      </c>
      <c r="AM152">
        <f t="shared" si="496"/>
        <v>0</v>
      </c>
      <c r="AO152">
        <f t="shared" si="497"/>
        <v>0</v>
      </c>
      <c r="AQ152">
        <f t="shared" si="498"/>
        <v>0</v>
      </c>
      <c r="AS152">
        <f t="shared" si="499"/>
        <v>0</v>
      </c>
      <c r="AU152">
        <f t="shared" si="500"/>
        <v>0</v>
      </c>
      <c r="AW152">
        <f t="shared" si="501"/>
        <v>0</v>
      </c>
      <c r="AY152">
        <f t="shared" si="502"/>
        <v>0</v>
      </c>
      <c r="BA152">
        <f t="shared" si="503"/>
        <v>0</v>
      </c>
      <c r="BB152" s="7" t="s">
        <v>51</v>
      </c>
      <c r="BC152" s="7">
        <f>SUM(BC5,BC12,BC19,BC26,BC33,BC40,BC47,BC54,BC61,BC68,BC75,BC82,BC89,BC96,BC103,BC110,BC117,BC124,BC131,BC138,BC145)</f>
        <v>10</v>
      </c>
      <c r="BD152" s="7">
        <f t="shared" si="504"/>
        <v>7</v>
      </c>
      <c r="BE152" s="7">
        <f t="shared" si="504"/>
        <v>10</v>
      </c>
      <c r="BF152" s="7">
        <f t="shared" si="504"/>
        <v>8</v>
      </c>
      <c r="BG152" s="7">
        <f t="shared" si="504"/>
        <v>9</v>
      </c>
      <c r="BH152" s="7">
        <f t="shared" si="504"/>
        <v>4</v>
      </c>
      <c r="BI152" s="7">
        <f>SUM(BC152:BH152)</f>
        <v>48</v>
      </c>
      <c r="BK152" s="7" t="s">
        <v>51</v>
      </c>
      <c r="BL152" s="7">
        <f>SUM(BL5,BL12,BL19,BL26,BL33,BL40,BL47,BL54,BL61,BL68,BL75,BL82,BL89,BL96,BL103,BL110,BL117,BL124,BL131,BL138,BL145)</f>
        <v>2</v>
      </c>
      <c r="BM152" s="7">
        <f t="shared" ref="BM152:BO152" si="508">SUM(BM5,BM12,BM19,BM26,BM33,BM40,BM47,BM54,BM61,BM68,BM75,BM82,BM89,BM96,BM103,BM110,BM117,BM124,BM131,BM138,BM145)</f>
        <v>2</v>
      </c>
      <c r="BN152" s="7">
        <f t="shared" si="508"/>
        <v>0</v>
      </c>
      <c r="BO152" s="7">
        <f t="shared" si="508"/>
        <v>2</v>
      </c>
      <c r="BP152" s="7">
        <f>SUM(BL152:BO152)</f>
        <v>6</v>
      </c>
    </row>
    <row r="153" spans="1:68" ht="24.75" customHeight="1" x14ac:dyDescent="0.25">
      <c r="A153" s="18"/>
      <c r="B153" s="19"/>
      <c r="C153" s="17"/>
      <c r="D153" s="20"/>
      <c r="E153" s="5">
        <v>0.22916666666666666</v>
      </c>
      <c r="F153" s="10"/>
      <c r="G153" s="8"/>
      <c r="H153" s="11"/>
      <c r="AE153">
        <f>F153</f>
        <v>0</v>
      </c>
      <c r="AG153">
        <f>H153</f>
        <v>0</v>
      </c>
      <c r="AI153">
        <f>J153</f>
        <v>0</v>
      </c>
      <c r="AK153">
        <f>L153</f>
        <v>0</v>
      </c>
      <c r="AM153">
        <f t="shared" si="496"/>
        <v>0</v>
      </c>
      <c r="AO153">
        <f t="shared" si="497"/>
        <v>0</v>
      </c>
      <c r="AQ153">
        <f t="shared" si="498"/>
        <v>0</v>
      </c>
      <c r="AS153">
        <f t="shared" si="499"/>
        <v>0</v>
      </c>
      <c r="AU153">
        <f t="shared" si="500"/>
        <v>0</v>
      </c>
      <c r="AW153">
        <f t="shared" si="501"/>
        <v>0</v>
      </c>
      <c r="AY153">
        <f t="shared" si="502"/>
        <v>0</v>
      </c>
      <c r="BA153">
        <f t="shared" si="503"/>
        <v>0</v>
      </c>
      <c r="BB153" s="7" t="s">
        <v>52</v>
      </c>
      <c r="BC153" s="7">
        <f>SUM(BC6,BC13,BC20,BC27,BC34,BC41,BC48,BC55,BC62,BC69,BC76,BC83,BC90,BC97,BC104,BC111,BC118,BC125,BC132,BC139,BC146)</f>
        <v>5</v>
      </c>
      <c r="BD153" s="7">
        <f t="shared" si="504"/>
        <v>8</v>
      </c>
      <c r="BE153" s="7">
        <f t="shared" si="504"/>
        <v>6</v>
      </c>
      <c r="BF153" s="7">
        <f t="shared" si="504"/>
        <v>7</v>
      </c>
      <c r="BG153" s="7">
        <f t="shared" si="504"/>
        <v>7</v>
      </c>
      <c r="BH153" s="7">
        <f t="shared" si="504"/>
        <v>11</v>
      </c>
      <c r="BI153" s="7">
        <f>SUM(BC153:BH153)</f>
        <v>44</v>
      </c>
      <c r="BK153" s="7" t="s">
        <v>52</v>
      </c>
      <c r="BL153" s="7">
        <f>SUM(BL6,BL13,BL20,BL27,BL34,BL41,BL48,BL55,BL62,BL69,BL76,BL83,BL90,BL97,BL104,BL111,BL118,BL125,BL132,BL139,BL146)</f>
        <v>7</v>
      </c>
      <c r="BM153" s="7">
        <f t="shared" ref="BM153:BO153" si="509">SUM(BM6,BM13,BM20,BM27,BM34,BM41,BM48,BM55,BM62,BM69,BM76,BM83,BM90,BM97,BM104,BM111,BM118,BM125,BM132,BM139,BM146)</f>
        <v>7</v>
      </c>
      <c r="BN153" s="7">
        <f t="shared" si="509"/>
        <v>8</v>
      </c>
      <c r="BO153" s="7">
        <f t="shared" si="509"/>
        <v>6</v>
      </c>
      <c r="BP153" s="7">
        <f>SUM(BL153:BO153)</f>
        <v>28</v>
      </c>
    </row>
    <row r="154" spans="1:68" ht="24.75" customHeight="1" thickBot="1" x14ac:dyDescent="0.3">
      <c r="A154" s="6"/>
      <c r="B154" s="12"/>
      <c r="C154" s="9"/>
      <c r="D154" s="13"/>
      <c r="E154" s="6">
        <v>0.3125</v>
      </c>
      <c r="F154" s="12"/>
      <c r="G154" s="9"/>
      <c r="H154" s="13"/>
      <c r="AE154">
        <f>F154</f>
        <v>0</v>
      </c>
      <c r="AG154">
        <f>H154</f>
        <v>0</v>
      </c>
      <c r="AI154">
        <f>J154</f>
        <v>0</v>
      </c>
      <c r="AK154">
        <f>L154</f>
        <v>0</v>
      </c>
      <c r="AM154">
        <f t="shared" si="496"/>
        <v>0</v>
      </c>
      <c r="AO154">
        <f t="shared" si="497"/>
        <v>0</v>
      </c>
      <c r="AQ154">
        <f t="shared" si="498"/>
        <v>0</v>
      </c>
      <c r="AS154">
        <f t="shared" si="499"/>
        <v>0</v>
      </c>
      <c r="AU154">
        <f t="shared" si="500"/>
        <v>0</v>
      </c>
      <c r="AW154">
        <f t="shared" si="501"/>
        <v>0</v>
      </c>
      <c r="AY154">
        <f t="shared" si="502"/>
        <v>0</v>
      </c>
      <c r="BA154">
        <f t="shared" si="503"/>
        <v>0</v>
      </c>
    </row>
    <row r="155" spans="1:68" ht="24.75" customHeight="1" x14ac:dyDescent="0.25">
      <c r="E155" s="85" t="s">
        <v>16</v>
      </c>
      <c r="F155" s="86"/>
      <c r="G155" s="86"/>
      <c r="H155" s="87"/>
      <c r="I155" s="4">
        <v>1</v>
      </c>
      <c r="J155" s="14" t="s">
        <v>1</v>
      </c>
      <c r="K155" s="15"/>
      <c r="L155" s="16"/>
      <c r="M155" s="4">
        <f>I155+1</f>
        <v>2</v>
      </c>
      <c r="N155" s="14" t="s">
        <v>2</v>
      </c>
      <c r="O155" s="15"/>
      <c r="P155" s="16"/>
      <c r="Q155" s="4">
        <f>M155+1</f>
        <v>3</v>
      </c>
      <c r="R155" s="14" t="s">
        <v>3</v>
      </c>
      <c r="S155" s="15"/>
      <c r="T155" s="16"/>
      <c r="U155" s="4">
        <f>Q155+1</f>
        <v>4</v>
      </c>
      <c r="V155" s="14" t="s">
        <v>4</v>
      </c>
      <c r="W155" s="15"/>
      <c r="X155" s="16"/>
      <c r="Y155" s="4">
        <f>U155+1</f>
        <v>5</v>
      </c>
      <c r="Z155" s="14" t="s">
        <v>5</v>
      </c>
      <c r="AA155" s="15"/>
      <c r="AB155" s="16"/>
    </row>
    <row r="156" spans="1:68" ht="24.75" customHeight="1" x14ac:dyDescent="0.25">
      <c r="E156" s="88"/>
      <c r="F156" s="89"/>
      <c r="G156" s="89"/>
      <c r="H156" s="90"/>
      <c r="I156" s="5"/>
      <c r="J156" s="10"/>
      <c r="K156" s="8"/>
      <c r="L156" s="11"/>
      <c r="M156" s="5"/>
      <c r="N156" s="10"/>
      <c r="O156" s="8"/>
      <c r="P156" s="11"/>
      <c r="Q156" s="5"/>
      <c r="R156" s="10"/>
      <c r="S156" s="8"/>
      <c r="T156" s="11"/>
      <c r="U156" s="5"/>
      <c r="V156" s="10"/>
      <c r="W156" s="8"/>
      <c r="X156" s="11"/>
      <c r="Y156" s="5">
        <v>0.375</v>
      </c>
      <c r="Z156" s="10"/>
      <c r="AA156" s="8"/>
      <c r="AB156" s="11"/>
      <c r="AE156">
        <f>F156</f>
        <v>0</v>
      </c>
      <c r="AG156">
        <f>H156</f>
        <v>0</v>
      </c>
      <c r="AI156">
        <f>J156</f>
        <v>0</v>
      </c>
      <c r="AK156">
        <f>L156</f>
        <v>0</v>
      </c>
      <c r="AM156">
        <f t="shared" ref="AM156:AM161" si="510">N156</f>
        <v>0</v>
      </c>
      <c r="AO156">
        <f t="shared" ref="AO156:AO161" si="511">P156</f>
        <v>0</v>
      </c>
      <c r="AQ156">
        <f t="shared" ref="AQ156:AQ161" si="512">R156</f>
        <v>0</v>
      </c>
      <c r="AS156">
        <f t="shared" ref="AS156:AS161" si="513">T156</f>
        <v>0</v>
      </c>
      <c r="AU156">
        <f t="shared" ref="AU156:AU161" si="514">V156</f>
        <v>0</v>
      </c>
      <c r="AW156">
        <f t="shared" ref="AW156:AW161" si="515">X156</f>
        <v>0</v>
      </c>
      <c r="AY156">
        <f t="shared" ref="AY156:AY161" si="516">Z156</f>
        <v>0</v>
      </c>
      <c r="BA156">
        <f t="shared" ref="BA156:BA161" si="517">AB156</f>
        <v>0</v>
      </c>
    </row>
    <row r="157" spans="1:68" ht="24.75" customHeight="1" x14ac:dyDescent="0.25">
      <c r="E157" s="88"/>
      <c r="F157" s="89"/>
      <c r="G157" s="89"/>
      <c r="H157" s="90"/>
      <c r="I157" s="5"/>
      <c r="J157" s="10"/>
      <c r="K157" s="8"/>
      <c r="L157" s="11"/>
      <c r="M157" s="5"/>
      <c r="N157" s="10"/>
      <c r="O157" s="8"/>
      <c r="P157" s="11"/>
      <c r="Q157" s="5"/>
      <c r="R157" s="10"/>
      <c r="S157" s="8"/>
      <c r="T157" s="11"/>
      <c r="U157" s="5"/>
      <c r="V157" s="10"/>
      <c r="W157" s="8"/>
      <c r="X157" s="11"/>
      <c r="Y157" s="5">
        <v>0.45833333333333331</v>
      </c>
      <c r="Z157" s="10"/>
      <c r="AA157" s="8"/>
      <c r="AB157" s="11"/>
      <c r="AE157">
        <f>F157</f>
        <v>0</v>
      </c>
      <c r="AG157">
        <f>H157</f>
        <v>0</v>
      </c>
      <c r="AI157">
        <f>J157</f>
        <v>0</v>
      </c>
      <c r="AK157">
        <f>L157</f>
        <v>0</v>
      </c>
      <c r="AM157">
        <f t="shared" si="510"/>
        <v>0</v>
      </c>
      <c r="AO157">
        <f t="shared" si="511"/>
        <v>0</v>
      </c>
      <c r="AQ157">
        <f t="shared" si="512"/>
        <v>0</v>
      </c>
      <c r="AS157">
        <f t="shared" si="513"/>
        <v>0</v>
      </c>
      <c r="AU157">
        <f t="shared" si="514"/>
        <v>0</v>
      </c>
      <c r="AW157">
        <f t="shared" si="515"/>
        <v>0</v>
      </c>
      <c r="AY157">
        <f t="shared" si="516"/>
        <v>0</v>
      </c>
      <c r="BA157">
        <f t="shared" si="517"/>
        <v>0</v>
      </c>
    </row>
    <row r="158" spans="1:68" ht="24.75" customHeight="1" x14ac:dyDescent="0.25">
      <c r="E158" s="88"/>
      <c r="F158" s="89"/>
      <c r="G158" s="89"/>
      <c r="H158" s="90"/>
      <c r="I158" s="3"/>
      <c r="J158" s="10"/>
      <c r="K158" s="8"/>
      <c r="L158" s="11"/>
      <c r="M158" s="3"/>
      <c r="N158" s="10"/>
      <c r="O158" s="8"/>
      <c r="P158" s="11"/>
      <c r="Q158" s="3"/>
      <c r="R158" s="10"/>
      <c r="S158" s="8"/>
      <c r="T158" s="11"/>
      <c r="U158" s="3"/>
      <c r="V158" s="10"/>
      <c r="W158" s="8"/>
      <c r="X158" s="11"/>
      <c r="Y158" s="5">
        <v>4.1666666666666664E-2</v>
      </c>
      <c r="Z158" s="10"/>
      <c r="AA158" s="8"/>
      <c r="AB158" s="11"/>
      <c r="AE158">
        <f>F158</f>
        <v>0</v>
      </c>
      <c r="AG158">
        <f>H158</f>
        <v>0</v>
      </c>
      <c r="AI158">
        <f>J158</f>
        <v>0</v>
      </c>
      <c r="AK158">
        <f>L158</f>
        <v>0</v>
      </c>
      <c r="AM158">
        <f t="shared" si="510"/>
        <v>0</v>
      </c>
      <c r="AO158">
        <f t="shared" si="511"/>
        <v>0</v>
      </c>
      <c r="AQ158">
        <f t="shared" si="512"/>
        <v>0</v>
      </c>
      <c r="AS158">
        <f t="shared" si="513"/>
        <v>0</v>
      </c>
      <c r="AU158">
        <f t="shared" si="514"/>
        <v>0</v>
      </c>
      <c r="AW158">
        <f t="shared" si="515"/>
        <v>0</v>
      </c>
      <c r="AY158">
        <f t="shared" si="516"/>
        <v>0</v>
      </c>
      <c r="BA158">
        <f t="shared" si="517"/>
        <v>0</v>
      </c>
    </row>
    <row r="159" spans="1:68" ht="24.75" customHeight="1" x14ac:dyDescent="0.25">
      <c r="E159" s="88"/>
      <c r="F159" s="89"/>
      <c r="G159" s="89"/>
      <c r="H159" s="90"/>
      <c r="I159" s="5"/>
      <c r="J159" s="10"/>
      <c r="K159" s="8"/>
      <c r="L159" s="11"/>
      <c r="M159" s="5"/>
      <c r="N159" s="10"/>
      <c r="O159" s="8"/>
      <c r="P159" s="11"/>
      <c r="Q159" s="5"/>
      <c r="R159" s="10"/>
      <c r="S159" s="8"/>
      <c r="T159" s="11"/>
      <c r="U159" s="5"/>
      <c r="V159" s="10"/>
      <c r="W159" s="8"/>
      <c r="X159" s="11"/>
      <c r="Y159" s="5">
        <v>0.125</v>
      </c>
      <c r="Z159" s="10"/>
      <c r="AA159" s="8"/>
      <c r="AB159" s="11"/>
      <c r="AE159">
        <f>F159</f>
        <v>0</v>
      </c>
      <c r="AG159">
        <f>H159</f>
        <v>0</v>
      </c>
      <c r="AI159">
        <f>J159</f>
        <v>0</v>
      </c>
      <c r="AK159">
        <f>L159</f>
        <v>0</v>
      </c>
      <c r="AM159">
        <f t="shared" si="510"/>
        <v>0</v>
      </c>
      <c r="AO159">
        <f t="shared" si="511"/>
        <v>0</v>
      </c>
      <c r="AQ159">
        <f t="shared" si="512"/>
        <v>0</v>
      </c>
      <c r="AS159">
        <f t="shared" si="513"/>
        <v>0</v>
      </c>
      <c r="AU159">
        <f t="shared" si="514"/>
        <v>0</v>
      </c>
      <c r="AW159">
        <f t="shared" si="515"/>
        <v>0</v>
      </c>
      <c r="AY159">
        <f t="shared" si="516"/>
        <v>0</v>
      </c>
      <c r="BA159">
        <f t="shared" si="517"/>
        <v>0</v>
      </c>
    </row>
    <row r="160" spans="1:68" ht="24.75" customHeight="1" x14ac:dyDescent="0.25">
      <c r="E160" s="88"/>
      <c r="F160" s="89"/>
      <c r="G160" s="89"/>
      <c r="H160" s="90"/>
      <c r="I160" s="5">
        <v>0.22916666666666666</v>
      </c>
      <c r="J160" s="10"/>
      <c r="K160" s="8"/>
      <c r="L160" s="11"/>
      <c r="M160" s="5">
        <v>0.22916666666666666</v>
      </c>
      <c r="N160" s="10"/>
      <c r="O160" s="8"/>
      <c r="P160" s="11"/>
      <c r="Q160" s="5">
        <v>0.22916666666666666</v>
      </c>
      <c r="R160" s="10"/>
      <c r="S160" s="8"/>
      <c r="T160" s="11"/>
      <c r="U160" s="5">
        <v>0.22916666666666666</v>
      </c>
      <c r="V160" s="10"/>
      <c r="W160" s="8"/>
      <c r="X160" s="11"/>
      <c r="Y160" s="18">
        <v>0.20833333333333334</v>
      </c>
      <c r="Z160" s="19"/>
      <c r="AA160" s="8"/>
      <c r="AB160" s="20"/>
      <c r="AE160">
        <f>F160</f>
        <v>0</v>
      </c>
      <c r="AG160">
        <f>H160</f>
        <v>0</v>
      </c>
      <c r="AI160">
        <f>J160</f>
        <v>0</v>
      </c>
      <c r="AK160">
        <f>L160</f>
        <v>0</v>
      </c>
      <c r="AM160">
        <f t="shared" si="510"/>
        <v>0</v>
      </c>
      <c r="AO160">
        <f t="shared" si="511"/>
        <v>0</v>
      </c>
      <c r="AQ160">
        <f t="shared" si="512"/>
        <v>0</v>
      </c>
      <c r="AS160">
        <f t="shared" si="513"/>
        <v>0</v>
      </c>
      <c r="AU160">
        <f t="shared" si="514"/>
        <v>0</v>
      </c>
      <c r="AW160">
        <f t="shared" si="515"/>
        <v>0</v>
      </c>
      <c r="AY160">
        <f t="shared" si="516"/>
        <v>0</v>
      </c>
      <c r="BA160">
        <f t="shared" si="517"/>
        <v>0</v>
      </c>
    </row>
    <row r="161" spans="1:53" ht="24.75" customHeight="1" thickBot="1" x14ac:dyDescent="0.3">
      <c r="E161" s="91"/>
      <c r="F161" s="92"/>
      <c r="G161" s="92"/>
      <c r="H161" s="93"/>
      <c r="I161" s="6">
        <v>0.3125</v>
      </c>
      <c r="J161" s="12"/>
      <c r="K161" s="9"/>
      <c r="L161" s="13"/>
      <c r="M161" s="6">
        <v>0.3125</v>
      </c>
      <c r="N161" s="12"/>
      <c r="O161" s="9"/>
      <c r="P161" s="13"/>
      <c r="Q161" s="6">
        <v>0.3125</v>
      </c>
      <c r="R161" s="12"/>
      <c r="S161" s="9"/>
      <c r="T161" s="13"/>
      <c r="U161" s="6">
        <v>0.3125</v>
      </c>
      <c r="V161" s="12"/>
      <c r="W161" s="9"/>
      <c r="X161" s="13"/>
      <c r="Y161" s="6">
        <v>0.29166666666666669</v>
      </c>
      <c r="Z161" s="12"/>
      <c r="AA161" s="9"/>
      <c r="AB161" s="13"/>
      <c r="AE161">
        <f>F161</f>
        <v>0</v>
      </c>
      <c r="AG161">
        <f>H161</f>
        <v>0</v>
      </c>
      <c r="AI161">
        <f>J161</f>
        <v>0</v>
      </c>
      <c r="AK161">
        <f>L161</f>
        <v>0</v>
      </c>
      <c r="AM161">
        <f t="shared" si="510"/>
        <v>0</v>
      </c>
      <c r="AO161">
        <f t="shared" si="511"/>
        <v>0</v>
      </c>
      <c r="AQ161">
        <f t="shared" si="512"/>
        <v>0</v>
      </c>
      <c r="AS161">
        <f t="shared" si="513"/>
        <v>0</v>
      </c>
      <c r="AU161">
        <f t="shared" si="514"/>
        <v>0</v>
      </c>
      <c r="AW161">
        <f t="shared" si="515"/>
        <v>0</v>
      </c>
      <c r="AY161">
        <f t="shared" si="516"/>
        <v>0</v>
      </c>
      <c r="BA161">
        <f t="shared" si="517"/>
        <v>0</v>
      </c>
    </row>
    <row r="162" spans="1:53" ht="24.75" customHeight="1" x14ac:dyDescent="0.25">
      <c r="A162" s="4">
        <f>Y155+1</f>
        <v>6</v>
      </c>
      <c r="B162" s="14" t="s">
        <v>6</v>
      </c>
      <c r="C162" s="15"/>
      <c r="D162" s="16"/>
      <c r="E162" s="4">
        <f>A162+1</f>
        <v>7</v>
      </c>
      <c r="F162" s="14" t="s">
        <v>0</v>
      </c>
      <c r="G162" s="15"/>
      <c r="H162" s="16"/>
      <c r="I162" s="4">
        <f>E162+1</f>
        <v>8</v>
      </c>
      <c r="J162" s="14" t="s">
        <v>1</v>
      </c>
      <c r="K162" s="15"/>
      <c r="L162" s="16"/>
      <c r="M162" s="4">
        <f>I162+1</f>
        <v>9</v>
      </c>
      <c r="N162" s="14" t="s">
        <v>2</v>
      </c>
      <c r="O162" s="15"/>
      <c r="P162" s="16"/>
      <c r="Q162" s="4">
        <f>M162+1</f>
        <v>10</v>
      </c>
      <c r="R162" s="14" t="s">
        <v>3</v>
      </c>
      <c r="S162" s="15"/>
      <c r="T162" s="16"/>
      <c r="U162" s="4">
        <f>Q162+1</f>
        <v>11</v>
      </c>
      <c r="V162" s="14" t="s">
        <v>4</v>
      </c>
      <c r="W162" s="15"/>
      <c r="X162" s="16"/>
      <c r="Y162" s="4">
        <f>U162+1</f>
        <v>12</v>
      </c>
      <c r="Z162" s="14" t="s">
        <v>5</v>
      </c>
      <c r="AA162" s="15"/>
      <c r="AB162" s="16"/>
    </row>
    <row r="163" spans="1:53" ht="24.75" customHeight="1" x14ac:dyDescent="0.25">
      <c r="A163" s="5"/>
      <c r="B163" s="10"/>
      <c r="C163" s="8"/>
      <c r="D163" s="11"/>
      <c r="E163" s="5"/>
      <c r="F163" s="10"/>
      <c r="G163" s="8"/>
      <c r="H163" s="11"/>
      <c r="I163" s="5"/>
      <c r="J163" s="10"/>
      <c r="K163" s="8"/>
      <c r="L163" s="11"/>
      <c r="M163" s="5"/>
      <c r="N163" s="10"/>
      <c r="O163" s="8"/>
      <c r="P163" s="11"/>
      <c r="Q163" s="5"/>
      <c r="R163" s="10"/>
      <c r="S163" s="8"/>
      <c r="T163" s="11"/>
      <c r="U163" s="5"/>
      <c r="V163" s="10"/>
      <c r="W163" s="8"/>
      <c r="X163" s="11"/>
      <c r="Y163" s="5">
        <v>0.375</v>
      </c>
      <c r="Z163" s="10"/>
      <c r="AA163" s="8"/>
      <c r="AB163" s="11"/>
      <c r="AE163">
        <f>F163</f>
        <v>0</v>
      </c>
      <c r="AG163">
        <f>H163</f>
        <v>0</v>
      </c>
      <c r="AI163">
        <f>J163</f>
        <v>0</v>
      </c>
      <c r="AK163">
        <f>L163</f>
        <v>0</v>
      </c>
      <c r="AM163">
        <f t="shared" ref="AM163:AM168" si="518">N163</f>
        <v>0</v>
      </c>
      <c r="AO163">
        <f t="shared" ref="AO163:AO168" si="519">P163</f>
        <v>0</v>
      </c>
      <c r="AQ163">
        <f t="shared" ref="AQ163:AQ168" si="520">R163</f>
        <v>0</v>
      </c>
      <c r="AS163">
        <f t="shared" ref="AS163:AS168" si="521">T163</f>
        <v>0</v>
      </c>
      <c r="AU163">
        <f t="shared" ref="AU163:AU168" si="522">V163</f>
        <v>0</v>
      </c>
      <c r="AW163">
        <f t="shared" ref="AW163:AW168" si="523">X163</f>
        <v>0</v>
      </c>
      <c r="AY163">
        <f t="shared" ref="AY163:AY168" si="524">Z163</f>
        <v>0</v>
      </c>
      <c r="BA163">
        <f t="shared" ref="BA163:BA168" si="525">AB163</f>
        <v>0</v>
      </c>
    </row>
    <row r="164" spans="1:53" ht="24.75" customHeight="1" x14ac:dyDescent="0.25">
      <c r="A164" s="5"/>
      <c r="B164" s="10"/>
      <c r="C164" s="8"/>
      <c r="D164" s="11"/>
      <c r="E164" s="5"/>
      <c r="F164" s="10"/>
      <c r="G164" s="8"/>
      <c r="H164" s="11"/>
      <c r="I164" s="5"/>
      <c r="J164" s="10"/>
      <c r="K164" s="8"/>
      <c r="L164" s="11"/>
      <c r="M164" s="5"/>
      <c r="N164" s="10"/>
      <c r="O164" s="8"/>
      <c r="P164" s="11"/>
      <c r="Q164" s="5"/>
      <c r="R164" s="10"/>
      <c r="S164" s="8"/>
      <c r="T164" s="11"/>
      <c r="U164" s="5"/>
      <c r="V164" s="10"/>
      <c r="W164" s="8"/>
      <c r="X164" s="11"/>
      <c r="Y164" s="5">
        <v>0.45833333333333331</v>
      </c>
      <c r="Z164" s="10"/>
      <c r="AA164" s="8"/>
      <c r="AB164" s="11"/>
      <c r="AE164">
        <f>F164</f>
        <v>0</v>
      </c>
      <c r="AG164">
        <f>H164</f>
        <v>0</v>
      </c>
      <c r="AI164">
        <f>J164</f>
        <v>0</v>
      </c>
      <c r="AK164">
        <f>L164</f>
        <v>0</v>
      </c>
      <c r="AM164">
        <f t="shared" si="518"/>
        <v>0</v>
      </c>
      <c r="AO164">
        <f t="shared" si="519"/>
        <v>0</v>
      </c>
      <c r="AQ164">
        <f t="shared" si="520"/>
        <v>0</v>
      </c>
      <c r="AS164">
        <f t="shared" si="521"/>
        <v>0</v>
      </c>
      <c r="AU164">
        <f t="shared" si="522"/>
        <v>0</v>
      </c>
      <c r="AW164">
        <f t="shared" si="523"/>
        <v>0</v>
      </c>
      <c r="AY164">
        <f t="shared" si="524"/>
        <v>0</v>
      </c>
      <c r="BA164">
        <f t="shared" si="525"/>
        <v>0</v>
      </c>
    </row>
    <row r="165" spans="1:53" ht="24.75" customHeight="1" x14ac:dyDescent="0.25">
      <c r="A165" s="3"/>
      <c r="B165" s="10"/>
      <c r="C165" s="8"/>
      <c r="D165" s="11"/>
      <c r="E165" s="3"/>
      <c r="F165" s="10"/>
      <c r="G165" s="8"/>
      <c r="H165" s="11"/>
      <c r="I165" s="3"/>
      <c r="J165" s="10"/>
      <c r="K165" s="8"/>
      <c r="L165" s="11"/>
      <c r="M165" s="3"/>
      <c r="N165" s="10"/>
      <c r="O165" s="8"/>
      <c r="P165" s="11"/>
      <c r="Q165" s="3"/>
      <c r="R165" s="10"/>
      <c r="S165" s="8"/>
      <c r="T165" s="11"/>
      <c r="U165" s="3"/>
      <c r="V165" s="10"/>
      <c r="W165" s="8"/>
      <c r="X165" s="11"/>
      <c r="Y165" s="5">
        <v>4.1666666666666664E-2</v>
      </c>
      <c r="Z165" s="10"/>
      <c r="AA165" s="8"/>
      <c r="AB165" s="11"/>
      <c r="AE165">
        <f>F165</f>
        <v>0</v>
      </c>
      <c r="AG165">
        <f>H165</f>
        <v>0</v>
      </c>
      <c r="AI165">
        <f>J165</f>
        <v>0</v>
      </c>
      <c r="AK165">
        <f>L165</f>
        <v>0</v>
      </c>
      <c r="AM165">
        <f t="shared" si="518"/>
        <v>0</v>
      </c>
      <c r="AO165">
        <f t="shared" si="519"/>
        <v>0</v>
      </c>
      <c r="AQ165">
        <f t="shared" si="520"/>
        <v>0</v>
      </c>
      <c r="AS165">
        <f t="shared" si="521"/>
        <v>0</v>
      </c>
      <c r="AU165">
        <f t="shared" si="522"/>
        <v>0</v>
      </c>
      <c r="AW165">
        <f t="shared" si="523"/>
        <v>0</v>
      </c>
      <c r="AY165">
        <f t="shared" si="524"/>
        <v>0</v>
      </c>
      <c r="BA165">
        <f t="shared" si="525"/>
        <v>0</v>
      </c>
    </row>
    <row r="166" spans="1:53" ht="24.75" customHeight="1" x14ac:dyDescent="0.25">
      <c r="A166" s="5"/>
      <c r="B166" s="10"/>
      <c r="C166" s="8"/>
      <c r="D166" s="11"/>
      <c r="E166" s="5"/>
      <c r="F166" s="10"/>
      <c r="G166" s="8"/>
      <c r="H166" s="11"/>
      <c r="I166" s="5"/>
      <c r="J166" s="10"/>
      <c r="K166" s="8"/>
      <c r="L166" s="11"/>
      <c r="M166" s="5"/>
      <c r="N166" s="10"/>
      <c r="O166" s="8"/>
      <c r="P166" s="11"/>
      <c r="Q166" s="5"/>
      <c r="R166" s="10"/>
      <c r="S166" s="8"/>
      <c r="T166" s="11"/>
      <c r="U166" s="5"/>
      <c r="V166" s="10"/>
      <c r="W166" s="8"/>
      <c r="X166" s="11"/>
      <c r="Y166" s="5">
        <v>0.125</v>
      </c>
      <c r="Z166" s="10"/>
      <c r="AA166" s="8"/>
      <c r="AB166" s="11"/>
      <c r="AE166">
        <f>F166</f>
        <v>0</v>
      </c>
      <c r="AG166">
        <f>H166</f>
        <v>0</v>
      </c>
      <c r="AI166">
        <f>J166</f>
        <v>0</v>
      </c>
      <c r="AK166">
        <f>L166</f>
        <v>0</v>
      </c>
      <c r="AM166">
        <f t="shared" si="518"/>
        <v>0</v>
      </c>
      <c r="AO166">
        <f t="shared" si="519"/>
        <v>0</v>
      </c>
      <c r="AQ166">
        <f t="shared" si="520"/>
        <v>0</v>
      </c>
      <c r="AS166">
        <f t="shared" si="521"/>
        <v>0</v>
      </c>
      <c r="AU166">
        <f t="shared" si="522"/>
        <v>0</v>
      </c>
      <c r="AW166">
        <f t="shared" si="523"/>
        <v>0</v>
      </c>
      <c r="AY166">
        <f t="shared" si="524"/>
        <v>0</v>
      </c>
      <c r="BA166">
        <f t="shared" si="525"/>
        <v>0</v>
      </c>
    </row>
    <row r="167" spans="1:53" ht="24.75" customHeight="1" x14ac:dyDescent="0.25">
      <c r="A167" s="18"/>
      <c r="B167" s="19"/>
      <c r="C167" s="17"/>
      <c r="D167" s="20"/>
      <c r="E167" s="5">
        <v>0.22916666666666666</v>
      </c>
      <c r="F167" s="10"/>
      <c r="G167" s="8"/>
      <c r="H167" s="11"/>
      <c r="I167" s="5">
        <v>0.22916666666666666</v>
      </c>
      <c r="J167" s="10"/>
      <c r="K167" s="8"/>
      <c r="L167" s="11"/>
      <c r="M167" s="5">
        <v>0.22916666666666666</v>
      </c>
      <c r="N167" s="10"/>
      <c r="O167" s="8"/>
      <c r="P167" s="11"/>
      <c r="Q167" s="5">
        <v>0.22916666666666666</v>
      </c>
      <c r="R167" s="10"/>
      <c r="S167" s="8"/>
      <c r="T167" s="11"/>
      <c r="U167" s="5">
        <v>0.22916666666666666</v>
      </c>
      <c r="V167" s="10"/>
      <c r="W167" s="8"/>
      <c r="X167" s="11"/>
      <c r="Y167" s="18">
        <v>0.20833333333333334</v>
      </c>
      <c r="Z167" s="19"/>
      <c r="AA167" s="8"/>
      <c r="AB167" s="20"/>
      <c r="AE167">
        <f>F167</f>
        <v>0</v>
      </c>
      <c r="AG167">
        <f>H167</f>
        <v>0</v>
      </c>
      <c r="AI167">
        <f>J167</f>
        <v>0</v>
      </c>
      <c r="AK167">
        <f>L167</f>
        <v>0</v>
      </c>
      <c r="AM167">
        <f t="shared" si="518"/>
        <v>0</v>
      </c>
      <c r="AO167">
        <f t="shared" si="519"/>
        <v>0</v>
      </c>
      <c r="AQ167">
        <f t="shared" si="520"/>
        <v>0</v>
      </c>
      <c r="AS167">
        <f t="shared" si="521"/>
        <v>0</v>
      </c>
      <c r="AU167">
        <f t="shared" si="522"/>
        <v>0</v>
      </c>
      <c r="AW167">
        <f t="shared" si="523"/>
        <v>0</v>
      </c>
      <c r="AY167">
        <f t="shared" si="524"/>
        <v>0</v>
      </c>
      <c r="BA167">
        <f t="shared" si="525"/>
        <v>0</v>
      </c>
    </row>
    <row r="168" spans="1:53" ht="24.75" customHeight="1" thickBot="1" x14ac:dyDescent="0.3">
      <c r="A168" s="6"/>
      <c r="B168" s="12"/>
      <c r="C168" s="9"/>
      <c r="D168" s="13"/>
      <c r="E168" s="6">
        <v>0.3125</v>
      </c>
      <c r="F168" s="12"/>
      <c r="G168" s="9"/>
      <c r="H168" s="13"/>
      <c r="I168" s="6">
        <v>0.3125</v>
      </c>
      <c r="J168" s="12"/>
      <c r="K168" s="9"/>
      <c r="L168" s="13"/>
      <c r="M168" s="6">
        <v>0.3125</v>
      </c>
      <c r="N168" s="12"/>
      <c r="O168" s="9"/>
      <c r="P168" s="13"/>
      <c r="Q168" s="6">
        <v>0.3125</v>
      </c>
      <c r="R168" s="12"/>
      <c r="S168" s="9"/>
      <c r="T168" s="13"/>
      <c r="U168" s="6">
        <v>0.3125</v>
      </c>
      <c r="V168" s="12"/>
      <c r="W168" s="9"/>
      <c r="X168" s="13"/>
      <c r="Y168" s="6">
        <v>0.29166666666666669</v>
      </c>
      <c r="Z168" s="12"/>
      <c r="AA168" s="9"/>
      <c r="AB168" s="13"/>
      <c r="AE168">
        <f>F168</f>
        <v>0</v>
      </c>
      <c r="AG168">
        <f>H168</f>
        <v>0</v>
      </c>
      <c r="AI168">
        <f>J168</f>
        <v>0</v>
      </c>
      <c r="AK168">
        <f>L168</f>
        <v>0</v>
      </c>
      <c r="AM168">
        <f t="shared" si="518"/>
        <v>0</v>
      </c>
      <c r="AO168">
        <f t="shared" si="519"/>
        <v>0</v>
      </c>
      <c r="AQ168">
        <f t="shared" si="520"/>
        <v>0</v>
      </c>
      <c r="AS168">
        <f t="shared" si="521"/>
        <v>0</v>
      </c>
      <c r="AU168">
        <f t="shared" si="522"/>
        <v>0</v>
      </c>
      <c r="AW168">
        <f t="shared" si="523"/>
        <v>0</v>
      </c>
      <c r="AY168">
        <f t="shared" si="524"/>
        <v>0</v>
      </c>
      <c r="BA168">
        <f t="shared" si="525"/>
        <v>0</v>
      </c>
    </row>
    <row r="169" spans="1:53" ht="24.75" customHeight="1" x14ac:dyDescent="0.25">
      <c r="A169" s="4">
        <f>Y162+1</f>
        <v>13</v>
      </c>
      <c r="B169" s="14" t="s">
        <v>6</v>
      </c>
      <c r="C169" s="15"/>
      <c r="D169" s="16"/>
      <c r="E169" s="4">
        <f>A169+1</f>
        <v>14</v>
      </c>
      <c r="F169" s="14" t="s">
        <v>0</v>
      </c>
      <c r="G169" s="15"/>
      <c r="H169" s="16"/>
      <c r="I169" s="4">
        <f>E169+1</f>
        <v>15</v>
      </c>
      <c r="J169" s="14" t="s">
        <v>1</v>
      </c>
      <c r="K169" s="15"/>
      <c r="L169" s="16"/>
      <c r="M169" s="4">
        <f>I169+1</f>
        <v>16</v>
      </c>
      <c r="N169" s="14" t="s">
        <v>2</v>
      </c>
      <c r="O169" s="15"/>
      <c r="P169" s="16"/>
      <c r="Q169" s="4">
        <f>M169+1</f>
        <v>17</v>
      </c>
      <c r="R169" s="14" t="s">
        <v>3</v>
      </c>
      <c r="S169" s="15"/>
      <c r="T169" s="16"/>
      <c r="U169" s="4">
        <f>Q169+1</f>
        <v>18</v>
      </c>
      <c r="V169" s="14" t="s">
        <v>4</v>
      </c>
      <c r="W169" s="15"/>
      <c r="X169" s="16"/>
      <c r="Y169" s="4">
        <f>U169+1</f>
        <v>19</v>
      </c>
      <c r="Z169" s="14" t="s">
        <v>5</v>
      </c>
      <c r="AA169" s="15"/>
      <c r="AB169" s="16"/>
    </row>
    <row r="170" spans="1:53" ht="24.75" customHeight="1" x14ac:dyDescent="0.25">
      <c r="A170" s="5"/>
      <c r="B170" s="10"/>
      <c r="C170" s="8"/>
      <c r="D170" s="11"/>
      <c r="E170" s="5"/>
      <c r="F170" s="10"/>
      <c r="G170" s="8"/>
      <c r="H170" s="11"/>
      <c r="I170" s="5"/>
      <c r="J170" s="10"/>
      <c r="K170" s="8"/>
      <c r="L170" s="11"/>
      <c r="M170" s="5"/>
      <c r="N170" s="10"/>
      <c r="O170" s="8"/>
      <c r="P170" s="11"/>
      <c r="Q170" s="5"/>
      <c r="R170" s="10"/>
      <c r="S170" s="8"/>
      <c r="T170" s="11"/>
      <c r="U170" s="5"/>
      <c r="V170" s="10"/>
      <c r="W170" s="8"/>
      <c r="X170" s="11"/>
      <c r="Y170" s="5">
        <v>0.375</v>
      </c>
      <c r="Z170" s="10"/>
      <c r="AA170" s="8"/>
      <c r="AB170" s="11"/>
      <c r="AE170">
        <f>F170</f>
        <v>0</v>
      </c>
      <c r="AG170">
        <f>H170</f>
        <v>0</v>
      </c>
      <c r="AI170">
        <f>J170</f>
        <v>0</v>
      </c>
      <c r="AK170">
        <f>L170</f>
        <v>0</v>
      </c>
      <c r="AM170">
        <f t="shared" ref="AM170:AM175" si="526">N170</f>
        <v>0</v>
      </c>
      <c r="AO170">
        <f t="shared" ref="AO170:AO175" si="527">P170</f>
        <v>0</v>
      </c>
      <c r="AQ170">
        <f t="shared" ref="AQ170:AQ175" si="528">R170</f>
        <v>0</v>
      </c>
      <c r="AS170">
        <f t="shared" ref="AS170:AS175" si="529">T170</f>
        <v>0</v>
      </c>
      <c r="AU170">
        <f t="shared" ref="AU170:AU175" si="530">V170</f>
        <v>0</v>
      </c>
      <c r="AW170">
        <f t="shared" ref="AW170:AW175" si="531">X170</f>
        <v>0</v>
      </c>
      <c r="AY170">
        <f t="shared" ref="AY170:AY175" si="532">Z170</f>
        <v>0</v>
      </c>
      <c r="BA170">
        <f t="shared" ref="BA170:BA175" si="533">AB170</f>
        <v>0</v>
      </c>
    </row>
    <row r="171" spans="1:53" ht="24.75" customHeight="1" x14ac:dyDescent="0.25">
      <c r="A171" s="5"/>
      <c r="B171" s="10"/>
      <c r="C171" s="8"/>
      <c r="D171" s="11"/>
      <c r="E171" s="5"/>
      <c r="F171" s="10"/>
      <c r="G171" s="8"/>
      <c r="H171" s="11"/>
      <c r="I171" s="5"/>
      <c r="J171" s="10"/>
      <c r="K171" s="8"/>
      <c r="L171" s="11"/>
      <c r="M171" s="5"/>
      <c r="N171" s="10"/>
      <c r="O171" s="8"/>
      <c r="P171" s="11"/>
      <c r="Q171" s="5"/>
      <c r="R171" s="10"/>
      <c r="S171" s="8"/>
      <c r="T171" s="11"/>
      <c r="U171" s="5"/>
      <c r="V171" s="10"/>
      <c r="W171" s="8"/>
      <c r="X171" s="11"/>
      <c r="Y171" s="5">
        <v>0.45833333333333331</v>
      </c>
      <c r="Z171" s="10"/>
      <c r="AA171" s="8"/>
      <c r="AB171" s="11"/>
      <c r="AE171">
        <f>F171</f>
        <v>0</v>
      </c>
      <c r="AG171">
        <f>H171</f>
        <v>0</v>
      </c>
      <c r="AI171">
        <f>J171</f>
        <v>0</v>
      </c>
      <c r="AK171">
        <f>L171</f>
        <v>0</v>
      </c>
      <c r="AM171">
        <f t="shared" si="526"/>
        <v>0</v>
      </c>
      <c r="AO171">
        <f t="shared" si="527"/>
        <v>0</v>
      </c>
      <c r="AQ171">
        <f t="shared" si="528"/>
        <v>0</v>
      </c>
      <c r="AS171">
        <f t="shared" si="529"/>
        <v>0</v>
      </c>
      <c r="AU171">
        <f t="shared" si="530"/>
        <v>0</v>
      </c>
      <c r="AW171">
        <f t="shared" si="531"/>
        <v>0</v>
      </c>
      <c r="AY171">
        <f t="shared" si="532"/>
        <v>0</v>
      </c>
      <c r="BA171">
        <f t="shared" si="533"/>
        <v>0</v>
      </c>
    </row>
    <row r="172" spans="1:53" ht="24.75" customHeight="1" x14ac:dyDescent="0.25">
      <c r="A172" s="3"/>
      <c r="B172" s="10"/>
      <c r="C172" s="8"/>
      <c r="D172" s="11"/>
      <c r="E172" s="3"/>
      <c r="F172" s="10"/>
      <c r="G172" s="8"/>
      <c r="H172" s="11"/>
      <c r="I172" s="3"/>
      <c r="J172" s="10"/>
      <c r="K172" s="8"/>
      <c r="L172" s="11"/>
      <c r="M172" s="3"/>
      <c r="N172" s="10"/>
      <c r="O172" s="8"/>
      <c r="P172" s="11"/>
      <c r="Q172" s="3"/>
      <c r="R172" s="10"/>
      <c r="S172" s="8"/>
      <c r="T172" s="11"/>
      <c r="U172" s="3"/>
      <c r="V172" s="10"/>
      <c r="W172" s="8"/>
      <c r="X172" s="11"/>
      <c r="Y172" s="5">
        <v>4.1666666666666664E-2</v>
      </c>
      <c r="Z172" s="10"/>
      <c r="AA172" s="8"/>
      <c r="AB172" s="11"/>
      <c r="AE172">
        <f>F172</f>
        <v>0</v>
      </c>
      <c r="AG172">
        <f>H172</f>
        <v>0</v>
      </c>
      <c r="AI172">
        <f>J172</f>
        <v>0</v>
      </c>
      <c r="AK172">
        <f>L172</f>
        <v>0</v>
      </c>
      <c r="AM172">
        <f t="shared" si="526"/>
        <v>0</v>
      </c>
      <c r="AO172">
        <f t="shared" si="527"/>
        <v>0</v>
      </c>
      <c r="AQ172">
        <f t="shared" si="528"/>
        <v>0</v>
      </c>
      <c r="AS172">
        <f t="shared" si="529"/>
        <v>0</v>
      </c>
      <c r="AU172">
        <f t="shared" si="530"/>
        <v>0</v>
      </c>
      <c r="AW172">
        <f t="shared" si="531"/>
        <v>0</v>
      </c>
      <c r="AY172">
        <f t="shared" si="532"/>
        <v>0</v>
      </c>
      <c r="BA172">
        <f t="shared" si="533"/>
        <v>0</v>
      </c>
    </row>
    <row r="173" spans="1:53" ht="24.75" customHeight="1" x14ac:dyDescent="0.25">
      <c r="A173" s="5"/>
      <c r="B173" s="10"/>
      <c r="C173" s="8"/>
      <c r="D173" s="11"/>
      <c r="E173" s="5"/>
      <c r="F173" s="10"/>
      <c r="G173" s="8"/>
      <c r="H173" s="11"/>
      <c r="I173" s="5"/>
      <c r="J173" s="10"/>
      <c r="K173" s="8"/>
      <c r="L173" s="11"/>
      <c r="M173" s="5"/>
      <c r="N173" s="10"/>
      <c r="O173" s="8"/>
      <c r="P173" s="11"/>
      <c r="Q173" s="5"/>
      <c r="R173" s="10"/>
      <c r="S173" s="8"/>
      <c r="T173" s="11"/>
      <c r="U173" s="5"/>
      <c r="V173" s="10"/>
      <c r="W173" s="8"/>
      <c r="X173" s="11"/>
      <c r="Y173" s="5">
        <v>0.125</v>
      </c>
      <c r="Z173" s="10"/>
      <c r="AA173" s="8"/>
      <c r="AB173" s="11"/>
      <c r="AE173">
        <f>F173</f>
        <v>0</v>
      </c>
      <c r="AG173">
        <f>H173</f>
        <v>0</v>
      </c>
      <c r="AI173">
        <f>J173</f>
        <v>0</v>
      </c>
      <c r="AK173">
        <f>L173</f>
        <v>0</v>
      </c>
      <c r="AM173">
        <f t="shared" si="526"/>
        <v>0</v>
      </c>
      <c r="AO173">
        <f t="shared" si="527"/>
        <v>0</v>
      </c>
      <c r="AQ173">
        <f t="shared" si="528"/>
        <v>0</v>
      </c>
      <c r="AS173">
        <f t="shared" si="529"/>
        <v>0</v>
      </c>
      <c r="AU173">
        <f t="shared" si="530"/>
        <v>0</v>
      </c>
      <c r="AW173">
        <f t="shared" si="531"/>
        <v>0</v>
      </c>
      <c r="AY173">
        <f t="shared" si="532"/>
        <v>0</v>
      </c>
      <c r="BA173">
        <f t="shared" si="533"/>
        <v>0</v>
      </c>
    </row>
    <row r="174" spans="1:53" ht="24.75" customHeight="1" x14ac:dyDescent="0.25">
      <c r="A174" s="18"/>
      <c r="B174" s="19"/>
      <c r="C174" s="17"/>
      <c r="D174" s="20"/>
      <c r="E174" s="5">
        <v>0.22916666666666666</v>
      </c>
      <c r="F174" s="10"/>
      <c r="G174" s="8"/>
      <c r="H174" s="11"/>
      <c r="I174" s="5">
        <v>0.22916666666666666</v>
      </c>
      <c r="J174" s="10"/>
      <c r="K174" s="8"/>
      <c r="L174" s="11"/>
      <c r="M174" s="5">
        <v>0.22916666666666666</v>
      </c>
      <c r="N174" s="10"/>
      <c r="O174" s="8"/>
      <c r="P174" s="11"/>
      <c r="Q174" s="5">
        <v>0.22916666666666666</v>
      </c>
      <c r="R174" s="10"/>
      <c r="S174" s="8"/>
      <c r="T174" s="11"/>
      <c r="U174" s="5">
        <v>0.22916666666666666</v>
      </c>
      <c r="V174" s="10"/>
      <c r="W174" s="8"/>
      <c r="X174" s="11"/>
      <c r="Y174" s="18">
        <v>0.20833333333333334</v>
      </c>
      <c r="Z174" s="19"/>
      <c r="AA174" s="8"/>
      <c r="AB174" s="20"/>
      <c r="AE174">
        <f>F174</f>
        <v>0</v>
      </c>
      <c r="AG174">
        <f>H174</f>
        <v>0</v>
      </c>
      <c r="AI174">
        <f>J174</f>
        <v>0</v>
      </c>
      <c r="AK174">
        <f>L174</f>
        <v>0</v>
      </c>
      <c r="AM174">
        <f t="shared" si="526"/>
        <v>0</v>
      </c>
      <c r="AO174">
        <f t="shared" si="527"/>
        <v>0</v>
      </c>
      <c r="AQ174">
        <f t="shared" si="528"/>
        <v>0</v>
      </c>
      <c r="AS174">
        <f t="shared" si="529"/>
        <v>0</v>
      </c>
      <c r="AU174">
        <f t="shared" si="530"/>
        <v>0</v>
      </c>
      <c r="AW174">
        <f t="shared" si="531"/>
        <v>0</v>
      </c>
      <c r="AY174">
        <f t="shared" si="532"/>
        <v>0</v>
      </c>
      <c r="BA174">
        <f t="shared" si="533"/>
        <v>0</v>
      </c>
    </row>
    <row r="175" spans="1:53" ht="24.75" customHeight="1" thickBot="1" x14ac:dyDescent="0.3">
      <c r="A175" s="6"/>
      <c r="B175" s="12"/>
      <c r="C175" s="9"/>
      <c r="D175" s="13"/>
      <c r="E175" s="6">
        <v>0.3125</v>
      </c>
      <c r="F175" s="12"/>
      <c r="G175" s="9"/>
      <c r="H175" s="13"/>
      <c r="I175" s="6">
        <v>0.3125</v>
      </c>
      <c r="J175" s="12"/>
      <c r="K175" s="9"/>
      <c r="L175" s="13"/>
      <c r="M175" s="6">
        <v>0.3125</v>
      </c>
      <c r="N175" s="12"/>
      <c r="O175" s="9"/>
      <c r="P175" s="13"/>
      <c r="Q175" s="6">
        <v>0.3125</v>
      </c>
      <c r="R175" s="12"/>
      <c r="S175" s="9"/>
      <c r="T175" s="13"/>
      <c r="U175" s="6">
        <v>0.3125</v>
      </c>
      <c r="V175" s="12"/>
      <c r="W175" s="9"/>
      <c r="X175" s="13"/>
      <c r="Y175" s="6">
        <v>0.29166666666666669</v>
      </c>
      <c r="Z175" s="12"/>
      <c r="AA175" s="9"/>
      <c r="AB175" s="13"/>
      <c r="AE175">
        <f>F175</f>
        <v>0</v>
      </c>
      <c r="AG175">
        <f>H175</f>
        <v>0</v>
      </c>
      <c r="AI175">
        <f>J175</f>
        <v>0</v>
      </c>
      <c r="AK175">
        <f>L175</f>
        <v>0</v>
      </c>
      <c r="AM175">
        <f t="shared" si="526"/>
        <v>0</v>
      </c>
      <c r="AO175">
        <f t="shared" si="527"/>
        <v>0</v>
      </c>
      <c r="AQ175">
        <f t="shared" si="528"/>
        <v>0</v>
      </c>
      <c r="AS175">
        <f t="shared" si="529"/>
        <v>0</v>
      </c>
      <c r="AU175">
        <f t="shared" si="530"/>
        <v>0</v>
      </c>
      <c r="AW175">
        <f t="shared" si="531"/>
        <v>0</v>
      </c>
      <c r="AY175">
        <f t="shared" si="532"/>
        <v>0</v>
      </c>
      <c r="BA175">
        <f t="shared" si="533"/>
        <v>0</v>
      </c>
    </row>
    <row r="176" spans="1:53" ht="24.75" customHeight="1" x14ac:dyDescent="0.25">
      <c r="A176" s="4">
        <f>Y169+1</f>
        <v>20</v>
      </c>
      <c r="B176" s="14" t="s">
        <v>6</v>
      </c>
      <c r="C176" s="15"/>
      <c r="D176" s="16"/>
      <c r="E176" s="4">
        <f>A176+1</f>
        <v>21</v>
      </c>
      <c r="F176" s="14" t="s">
        <v>0</v>
      </c>
      <c r="G176" s="15"/>
      <c r="H176" s="16"/>
      <c r="I176" s="4">
        <f>E176+1</f>
        <v>22</v>
      </c>
      <c r="J176" s="14" t="s">
        <v>1</v>
      </c>
      <c r="K176" s="15"/>
      <c r="L176" s="16"/>
      <c r="M176" s="4">
        <f>I176+1</f>
        <v>23</v>
      </c>
      <c r="N176" s="14" t="s">
        <v>2</v>
      </c>
      <c r="O176" s="15"/>
      <c r="P176" s="16"/>
      <c r="Q176" s="4">
        <f>M176+1</f>
        <v>24</v>
      </c>
      <c r="R176" s="14" t="s">
        <v>3</v>
      </c>
      <c r="S176" s="15"/>
      <c r="T176" s="16"/>
      <c r="U176" s="4">
        <f>Q176+1</f>
        <v>25</v>
      </c>
      <c r="V176" s="14" t="s">
        <v>4</v>
      </c>
      <c r="W176" s="15"/>
      <c r="X176" s="16"/>
      <c r="Y176" s="4">
        <f>U176+1</f>
        <v>26</v>
      </c>
      <c r="Z176" s="14" t="s">
        <v>5</v>
      </c>
      <c r="AA176" s="15"/>
      <c r="AB176" s="16"/>
    </row>
    <row r="177" spans="1:53" ht="24.75" customHeight="1" x14ac:dyDescent="0.25">
      <c r="A177" s="5"/>
      <c r="B177" s="10"/>
      <c r="C177" s="8"/>
      <c r="D177" s="11"/>
      <c r="E177" s="5"/>
      <c r="F177" s="10"/>
      <c r="G177" s="8"/>
      <c r="H177" s="11"/>
      <c r="I177" s="5"/>
      <c r="J177" s="10"/>
      <c r="K177" s="8"/>
      <c r="L177" s="11"/>
      <c r="M177" s="5"/>
      <c r="N177" s="10"/>
      <c r="O177" s="8"/>
      <c r="P177" s="11"/>
      <c r="Q177" s="5"/>
      <c r="R177" s="10"/>
      <c r="S177" s="8"/>
      <c r="T177" s="11"/>
      <c r="U177" s="5"/>
      <c r="V177" s="10"/>
      <c r="W177" s="8"/>
      <c r="X177" s="11"/>
      <c r="Y177" s="5">
        <v>0.375</v>
      </c>
      <c r="Z177" s="10"/>
      <c r="AA177" s="8"/>
      <c r="AB177" s="11"/>
      <c r="AE177">
        <f>F177</f>
        <v>0</v>
      </c>
      <c r="AG177">
        <f>H177</f>
        <v>0</v>
      </c>
      <c r="AI177">
        <f>J177</f>
        <v>0</v>
      </c>
      <c r="AK177">
        <f>L177</f>
        <v>0</v>
      </c>
      <c r="AM177">
        <f t="shared" ref="AM177:AM182" si="534">N177</f>
        <v>0</v>
      </c>
      <c r="AO177">
        <f t="shared" ref="AO177:AO182" si="535">P177</f>
        <v>0</v>
      </c>
      <c r="AQ177">
        <f t="shared" ref="AQ177:AQ182" si="536">R177</f>
        <v>0</v>
      </c>
      <c r="AS177">
        <f t="shared" ref="AS177:AS182" si="537">T177</f>
        <v>0</v>
      </c>
      <c r="AU177">
        <f t="shared" ref="AU177:AU182" si="538">V177</f>
        <v>0</v>
      </c>
      <c r="AW177">
        <f t="shared" ref="AW177:AW182" si="539">X177</f>
        <v>0</v>
      </c>
      <c r="AY177">
        <f t="shared" ref="AY177:AY182" si="540">Z177</f>
        <v>0</v>
      </c>
      <c r="BA177">
        <f t="shared" ref="BA177:BA182" si="541">AB177</f>
        <v>0</v>
      </c>
    </row>
    <row r="178" spans="1:53" ht="24.75" customHeight="1" x14ac:dyDescent="0.25">
      <c r="A178" s="5"/>
      <c r="B178" s="10"/>
      <c r="C178" s="8"/>
      <c r="D178" s="11"/>
      <c r="E178" s="5"/>
      <c r="F178" s="10"/>
      <c r="G178" s="8"/>
      <c r="H178" s="11"/>
      <c r="I178" s="5"/>
      <c r="J178" s="10"/>
      <c r="K178" s="8"/>
      <c r="L178" s="11"/>
      <c r="M178" s="5"/>
      <c r="N178" s="10"/>
      <c r="O178" s="8"/>
      <c r="P178" s="11"/>
      <c r="Q178" s="5"/>
      <c r="R178" s="10"/>
      <c r="S178" s="8"/>
      <c r="T178" s="11"/>
      <c r="U178" s="5"/>
      <c r="V178" s="10"/>
      <c r="W178" s="8"/>
      <c r="X178" s="11"/>
      <c r="Y178" s="5">
        <v>0.45833333333333331</v>
      </c>
      <c r="Z178" s="10"/>
      <c r="AA178" s="8"/>
      <c r="AB178" s="11"/>
      <c r="AE178">
        <f>F178</f>
        <v>0</v>
      </c>
      <c r="AG178">
        <f>H178</f>
        <v>0</v>
      </c>
      <c r="AI178">
        <f>J178</f>
        <v>0</v>
      </c>
      <c r="AK178">
        <f>L178</f>
        <v>0</v>
      </c>
      <c r="AM178">
        <f t="shared" si="534"/>
        <v>0</v>
      </c>
      <c r="AO178">
        <f t="shared" si="535"/>
        <v>0</v>
      </c>
      <c r="AQ178">
        <f t="shared" si="536"/>
        <v>0</v>
      </c>
      <c r="AS178">
        <f t="shared" si="537"/>
        <v>0</v>
      </c>
      <c r="AU178">
        <f t="shared" si="538"/>
        <v>0</v>
      </c>
      <c r="AW178">
        <f t="shared" si="539"/>
        <v>0</v>
      </c>
      <c r="AY178">
        <f t="shared" si="540"/>
        <v>0</v>
      </c>
      <c r="BA178">
        <f t="shared" si="541"/>
        <v>0</v>
      </c>
    </row>
    <row r="179" spans="1:53" ht="24.75" customHeight="1" x14ac:dyDescent="0.25">
      <c r="A179" s="3"/>
      <c r="B179" s="10"/>
      <c r="C179" s="8"/>
      <c r="D179" s="11"/>
      <c r="E179" s="3"/>
      <c r="F179" s="10"/>
      <c r="G179" s="8"/>
      <c r="H179" s="11"/>
      <c r="I179" s="3"/>
      <c r="J179" s="10"/>
      <c r="K179" s="8"/>
      <c r="L179" s="11"/>
      <c r="M179" s="3"/>
      <c r="N179" s="10"/>
      <c r="O179" s="8"/>
      <c r="P179" s="11"/>
      <c r="Q179" s="3"/>
      <c r="R179" s="10"/>
      <c r="S179" s="8"/>
      <c r="T179" s="11"/>
      <c r="U179" s="3"/>
      <c r="V179" s="10"/>
      <c r="W179" s="8"/>
      <c r="X179" s="11"/>
      <c r="Y179" s="5">
        <v>4.1666666666666664E-2</v>
      </c>
      <c r="Z179" s="10"/>
      <c r="AA179" s="8"/>
      <c r="AB179" s="11"/>
      <c r="AE179">
        <f>F179</f>
        <v>0</v>
      </c>
      <c r="AG179">
        <f>H179</f>
        <v>0</v>
      </c>
      <c r="AI179">
        <f>J179</f>
        <v>0</v>
      </c>
      <c r="AK179">
        <f>L179</f>
        <v>0</v>
      </c>
      <c r="AM179">
        <f t="shared" si="534"/>
        <v>0</v>
      </c>
      <c r="AO179">
        <f t="shared" si="535"/>
        <v>0</v>
      </c>
      <c r="AQ179">
        <f t="shared" si="536"/>
        <v>0</v>
      </c>
      <c r="AS179">
        <f t="shared" si="537"/>
        <v>0</v>
      </c>
      <c r="AU179">
        <f t="shared" si="538"/>
        <v>0</v>
      </c>
      <c r="AW179">
        <f t="shared" si="539"/>
        <v>0</v>
      </c>
      <c r="AY179">
        <f t="shared" si="540"/>
        <v>0</v>
      </c>
      <c r="BA179">
        <f t="shared" si="541"/>
        <v>0</v>
      </c>
    </row>
    <row r="180" spans="1:53" ht="24.75" customHeight="1" x14ac:dyDescent="0.25">
      <c r="A180" s="5"/>
      <c r="B180" s="10"/>
      <c r="C180" s="8"/>
      <c r="D180" s="11"/>
      <c r="E180" s="5"/>
      <c r="F180" s="10"/>
      <c r="G180" s="8"/>
      <c r="H180" s="11"/>
      <c r="I180" s="5"/>
      <c r="J180" s="10"/>
      <c r="K180" s="8"/>
      <c r="L180" s="11"/>
      <c r="M180" s="5"/>
      <c r="N180" s="10"/>
      <c r="O180" s="8"/>
      <c r="P180" s="11"/>
      <c r="Q180" s="5"/>
      <c r="R180" s="10"/>
      <c r="S180" s="8"/>
      <c r="T180" s="11"/>
      <c r="U180" s="5"/>
      <c r="V180" s="10"/>
      <c r="W180" s="8"/>
      <c r="X180" s="11"/>
      <c r="Y180" s="5">
        <v>0.125</v>
      </c>
      <c r="Z180" s="10"/>
      <c r="AA180" s="8"/>
      <c r="AB180" s="11"/>
      <c r="AE180">
        <f>F180</f>
        <v>0</v>
      </c>
      <c r="AG180">
        <f>H180</f>
        <v>0</v>
      </c>
      <c r="AI180">
        <f>J180</f>
        <v>0</v>
      </c>
      <c r="AK180">
        <f>L180</f>
        <v>0</v>
      </c>
      <c r="AM180">
        <f t="shared" si="534"/>
        <v>0</v>
      </c>
      <c r="AO180">
        <f t="shared" si="535"/>
        <v>0</v>
      </c>
      <c r="AQ180">
        <f t="shared" si="536"/>
        <v>0</v>
      </c>
      <c r="AS180">
        <f t="shared" si="537"/>
        <v>0</v>
      </c>
      <c r="AU180">
        <f t="shared" si="538"/>
        <v>0</v>
      </c>
      <c r="AW180">
        <f t="shared" si="539"/>
        <v>0</v>
      </c>
      <c r="AY180">
        <f t="shared" si="540"/>
        <v>0</v>
      </c>
      <c r="BA180">
        <f t="shared" si="541"/>
        <v>0</v>
      </c>
    </row>
    <row r="181" spans="1:53" ht="24.75" customHeight="1" x14ac:dyDescent="0.25">
      <c r="A181" s="18"/>
      <c r="B181" s="19"/>
      <c r="C181" s="17"/>
      <c r="D181" s="20"/>
      <c r="E181" s="5">
        <v>0.22916666666666666</v>
      </c>
      <c r="F181" s="10"/>
      <c r="G181" s="8"/>
      <c r="H181" s="11"/>
      <c r="I181" s="5">
        <v>0.22916666666666666</v>
      </c>
      <c r="J181" s="10"/>
      <c r="K181" s="8"/>
      <c r="L181" s="11"/>
      <c r="M181" s="5">
        <v>0.22916666666666666</v>
      </c>
      <c r="N181" s="10"/>
      <c r="O181" s="8"/>
      <c r="P181" s="11"/>
      <c r="Q181" s="5">
        <v>0.22916666666666666</v>
      </c>
      <c r="R181" s="10"/>
      <c r="S181" s="8"/>
      <c r="T181" s="11"/>
      <c r="U181" s="5">
        <v>0.22916666666666666</v>
      </c>
      <c r="V181" s="10"/>
      <c r="W181" s="8"/>
      <c r="X181" s="11"/>
      <c r="Y181" s="18">
        <v>0.20833333333333334</v>
      </c>
      <c r="Z181" s="19"/>
      <c r="AA181" s="8"/>
      <c r="AB181" s="20"/>
      <c r="AE181">
        <f>F181</f>
        <v>0</v>
      </c>
      <c r="AG181">
        <f>H181</f>
        <v>0</v>
      </c>
      <c r="AI181">
        <f>J181</f>
        <v>0</v>
      </c>
      <c r="AK181">
        <f>L181</f>
        <v>0</v>
      </c>
      <c r="AM181">
        <f t="shared" si="534"/>
        <v>0</v>
      </c>
      <c r="AO181">
        <f t="shared" si="535"/>
        <v>0</v>
      </c>
      <c r="AQ181">
        <f t="shared" si="536"/>
        <v>0</v>
      </c>
      <c r="AS181">
        <f t="shared" si="537"/>
        <v>0</v>
      </c>
      <c r="AU181">
        <f t="shared" si="538"/>
        <v>0</v>
      </c>
      <c r="AW181">
        <f t="shared" si="539"/>
        <v>0</v>
      </c>
      <c r="AY181">
        <f t="shared" si="540"/>
        <v>0</v>
      </c>
      <c r="BA181">
        <f t="shared" si="541"/>
        <v>0</v>
      </c>
    </row>
    <row r="182" spans="1:53" ht="24.75" customHeight="1" thickBot="1" x14ac:dyDescent="0.3">
      <c r="A182" s="6"/>
      <c r="B182" s="12"/>
      <c r="C182" s="9"/>
      <c r="D182" s="13"/>
      <c r="E182" s="6">
        <v>0.3125</v>
      </c>
      <c r="F182" s="12"/>
      <c r="G182" s="9"/>
      <c r="H182" s="13"/>
      <c r="I182" s="6">
        <v>0.3125</v>
      </c>
      <c r="J182" s="12"/>
      <c r="K182" s="9"/>
      <c r="L182" s="13"/>
      <c r="M182" s="6">
        <v>0.3125</v>
      </c>
      <c r="N182" s="12"/>
      <c r="O182" s="9"/>
      <c r="P182" s="13"/>
      <c r="Q182" s="6">
        <v>0.3125</v>
      </c>
      <c r="R182" s="12"/>
      <c r="S182" s="9"/>
      <c r="T182" s="13"/>
      <c r="U182" s="6">
        <v>0.3125</v>
      </c>
      <c r="V182" s="12"/>
      <c r="W182" s="9"/>
      <c r="X182" s="13"/>
      <c r="Y182" s="6">
        <v>0.29166666666666669</v>
      </c>
      <c r="Z182" s="12"/>
      <c r="AA182" s="9"/>
      <c r="AB182" s="13"/>
      <c r="AE182">
        <f>F182</f>
        <v>0</v>
      </c>
      <c r="AG182">
        <f>H182</f>
        <v>0</v>
      </c>
      <c r="AI182">
        <f>J182</f>
        <v>0</v>
      </c>
      <c r="AK182">
        <f>L182</f>
        <v>0</v>
      </c>
      <c r="AM182">
        <f t="shared" si="534"/>
        <v>0</v>
      </c>
      <c r="AO182">
        <f t="shared" si="535"/>
        <v>0</v>
      </c>
      <c r="AQ182">
        <f t="shared" si="536"/>
        <v>0</v>
      </c>
      <c r="AS182">
        <f t="shared" si="537"/>
        <v>0</v>
      </c>
      <c r="AU182">
        <f t="shared" si="538"/>
        <v>0</v>
      </c>
      <c r="AW182">
        <f t="shared" si="539"/>
        <v>0</v>
      </c>
      <c r="AY182">
        <f t="shared" si="540"/>
        <v>0</v>
      </c>
      <c r="BA182">
        <f t="shared" si="541"/>
        <v>0</v>
      </c>
    </row>
    <row r="183" spans="1:53" ht="24.75" customHeight="1" x14ac:dyDescent="0.25">
      <c r="A183" s="4">
        <f>Y176+1</f>
        <v>27</v>
      </c>
      <c r="B183" s="14" t="s">
        <v>6</v>
      </c>
      <c r="C183" s="15"/>
      <c r="D183" s="16"/>
      <c r="E183" s="4">
        <f>A183+1</f>
        <v>28</v>
      </c>
      <c r="F183" s="14" t="s">
        <v>0</v>
      </c>
      <c r="G183" s="15"/>
      <c r="H183" s="16"/>
      <c r="I183" s="4">
        <f>E183+1</f>
        <v>29</v>
      </c>
      <c r="J183" s="14" t="s">
        <v>1</v>
      </c>
      <c r="K183" s="15"/>
      <c r="L183" s="16"/>
      <c r="M183" s="4">
        <f>I183+1</f>
        <v>30</v>
      </c>
      <c r="N183" s="14" t="s">
        <v>2</v>
      </c>
      <c r="O183" s="15"/>
      <c r="P183" s="16"/>
      <c r="Q183" s="4">
        <f>M183+1</f>
        <v>31</v>
      </c>
      <c r="R183" s="14" t="s">
        <v>3</v>
      </c>
      <c r="S183" s="15"/>
      <c r="T183" s="16"/>
    </row>
    <row r="184" spans="1:53" ht="24.75" customHeight="1" x14ac:dyDescent="0.25">
      <c r="A184" s="5"/>
      <c r="B184" s="10"/>
      <c r="C184" s="8"/>
      <c r="D184" s="11"/>
      <c r="E184" s="5"/>
      <c r="F184" s="10"/>
      <c r="G184" s="8"/>
      <c r="H184" s="11"/>
      <c r="I184" s="5"/>
      <c r="J184" s="10"/>
      <c r="K184" s="8"/>
      <c r="L184" s="11"/>
      <c r="M184" s="5"/>
      <c r="N184" s="10"/>
      <c r="O184" s="8"/>
      <c r="P184" s="11"/>
      <c r="Q184" s="5"/>
      <c r="R184" s="10"/>
      <c r="S184" s="8"/>
      <c r="T184" s="11"/>
      <c r="AE184">
        <f>F184</f>
        <v>0</v>
      </c>
      <c r="AG184">
        <f>H184</f>
        <v>0</v>
      </c>
      <c r="AI184">
        <f>J184</f>
        <v>0</v>
      </c>
      <c r="AK184">
        <f>L184</f>
        <v>0</v>
      </c>
      <c r="AM184">
        <f t="shared" ref="AM184:AM189" si="542">N184</f>
        <v>0</v>
      </c>
      <c r="AO184">
        <f t="shared" ref="AO184:AO189" si="543">P184</f>
        <v>0</v>
      </c>
      <c r="AQ184">
        <f t="shared" ref="AQ184:AQ189" si="544">R184</f>
        <v>0</v>
      </c>
      <c r="AS184">
        <f t="shared" ref="AS184:AS189" si="545">T184</f>
        <v>0</v>
      </c>
      <c r="AU184">
        <f t="shared" ref="AU184:AU189" si="546">V184</f>
        <v>0</v>
      </c>
      <c r="AW184">
        <f t="shared" ref="AW184:AW189" si="547">X184</f>
        <v>0</v>
      </c>
      <c r="AY184">
        <f t="shared" ref="AY184:AY189" si="548">Z184</f>
        <v>0</v>
      </c>
      <c r="BA184">
        <f t="shared" ref="BA184:BA189" si="549">AB184</f>
        <v>0</v>
      </c>
    </row>
    <row r="185" spans="1:53" ht="24.75" customHeight="1" x14ac:dyDescent="0.25">
      <c r="A185" s="5"/>
      <c r="B185" s="10"/>
      <c r="C185" s="8"/>
      <c r="D185" s="11"/>
      <c r="E185" s="5"/>
      <c r="F185" s="10"/>
      <c r="G185" s="8"/>
      <c r="H185" s="11"/>
      <c r="I185" s="5"/>
      <c r="J185" s="10"/>
      <c r="K185" s="8"/>
      <c r="L185" s="11"/>
      <c r="M185" s="5"/>
      <c r="N185" s="10"/>
      <c r="O185" s="8"/>
      <c r="P185" s="11"/>
      <c r="Q185" s="5"/>
      <c r="R185" s="10"/>
      <c r="S185" s="8"/>
      <c r="T185" s="11"/>
      <c r="AE185">
        <f>F185</f>
        <v>0</v>
      </c>
      <c r="AG185">
        <f>H185</f>
        <v>0</v>
      </c>
      <c r="AI185">
        <f>J185</f>
        <v>0</v>
      </c>
      <c r="AK185">
        <f>L185</f>
        <v>0</v>
      </c>
      <c r="AM185">
        <f t="shared" si="542"/>
        <v>0</v>
      </c>
      <c r="AO185">
        <f t="shared" si="543"/>
        <v>0</v>
      </c>
      <c r="AQ185">
        <f t="shared" si="544"/>
        <v>0</v>
      </c>
      <c r="AS185">
        <f t="shared" si="545"/>
        <v>0</v>
      </c>
      <c r="AU185">
        <f t="shared" si="546"/>
        <v>0</v>
      </c>
      <c r="AW185">
        <f t="shared" si="547"/>
        <v>0</v>
      </c>
      <c r="AY185">
        <f t="shared" si="548"/>
        <v>0</v>
      </c>
      <c r="BA185">
        <f t="shared" si="549"/>
        <v>0</v>
      </c>
    </row>
    <row r="186" spans="1:53" ht="24.75" customHeight="1" x14ac:dyDescent="0.25">
      <c r="A186" s="3"/>
      <c r="B186" s="10"/>
      <c r="C186" s="8"/>
      <c r="D186" s="11"/>
      <c r="E186" s="3"/>
      <c r="F186" s="10"/>
      <c r="G186" s="8"/>
      <c r="H186" s="11"/>
      <c r="I186" s="3"/>
      <c r="J186" s="10"/>
      <c r="K186" s="8"/>
      <c r="L186" s="11"/>
      <c r="M186" s="3"/>
      <c r="N186" s="10"/>
      <c r="O186" s="8"/>
      <c r="P186" s="11"/>
      <c r="Q186" s="3"/>
      <c r="R186" s="10"/>
      <c r="S186" s="8"/>
      <c r="T186" s="11"/>
      <c r="AE186">
        <f>F186</f>
        <v>0</v>
      </c>
      <c r="AG186">
        <f>H186</f>
        <v>0</v>
      </c>
      <c r="AI186">
        <f>J186</f>
        <v>0</v>
      </c>
      <c r="AK186">
        <f>L186</f>
        <v>0</v>
      </c>
      <c r="AM186">
        <f t="shared" si="542"/>
        <v>0</v>
      </c>
      <c r="AO186">
        <f t="shared" si="543"/>
        <v>0</v>
      </c>
      <c r="AQ186">
        <f t="shared" si="544"/>
        <v>0</v>
      </c>
      <c r="AS186">
        <f t="shared" si="545"/>
        <v>0</v>
      </c>
      <c r="AU186">
        <f t="shared" si="546"/>
        <v>0</v>
      </c>
      <c r="AW186">
        <f t="shared" si="547"/>
        <v>0</v>
      </c>
      <c r="AY186">
        <f t="shared" si="548"/>
        <v>0</v>
      </c>
      <c r="BA186">
        <f t="shared" si="549"/>
        <v>0</v>
      </c>
    </row>
    <row r="187" spans="1:53" ht="24.75" customHeight="1" x14ac:dyDescent="0.25">
      <c r="A187" s="5"/>
      <c r="B187" s="10"/>
      <c r="C187" s="8"/>
      <c r="D187" s="11"/>
      <c r="E187" s="5"/>
      <c r="F187" s="10"/>
      <c r="G187" s="8"/>
      <c r="H187" s="11"/>
      <c r="I187" s="5"/>
      <c r="J187" s="10"/>
      <c r="K187" s="8"/>
      <c r="L187" s="11"/>
      <c r="M187" s="5"/>
      <c r="N187" s="10"/>
      <c r="O187" s="8"/>
      <c r="P187" s="11"/>
      <c r="Q187" s="5"/>
      <c r="R187" s="10"/>
      <c r="S187" s="8"/>
      <c r="T187" s="11"/>
      <c r="AE187">
        <f>F187</f>
        <v>0</v>
      </c>
      <c r="AG187">
        <f>H187</f>
        <v>0</v>
      </c>
      <c r="AI187">
        <f>J187</f>
        <v>0</v>
      </c>
      <c r="AK187">
        <f>L187</f>
        <v>0</v>
      </c>
      <c r="AM187">
        <f t="shared" si="542"/>
        <v>0</v>
      </c>
      <c r="AO187">
        <f t="shared" si="543"/>
        <v>0</v>
      </c>
      <c r="AQ187">
        <f t="shared" si="544"/>
        <v>0</v>
      </c>
      <c r="AS187">
        <f t="shared" si="545"/>
        <v>0</v>
      </c>
      <c r="AU187">
        <f t="shared" si="546"/>
        <v>0</v>
      </c>
      <c r="AW187">
        <f t="shared" si="547"/>
        <v>0</v>
      </c>
      <c r="AY187">
        <f t="shared" si="548"/>
        <v>0</v>
      </c>
      <c r="BA187">
        <f t="shared" si="549"/>
        <v>0</v>
      </c>
    </row>
    <row r="188" spans="1:53" ht="24.75" customHeight="1" x14ac:dyDescent="0.25">
      <c r="A188" s="18"/>
      <c r="B188" s="19"/>
      <c r="C188" s="17"/>
      <c r="D188" s="20"/>
      <c r="E188" s="5">
        <v>0.22916666666666666</v>
      </c>
      <c r="F188" s="10"/>
      <c r="G188" s="8"/>
      <c r="H188" s="11"/>
      <c r="I188" s="5">
        <v>0.22916666666666666</v>
      </c>
      <c r="J188" s="10"/>
      <c r="K188" s="8"/>
      <c r="L188" s="11"/>
      <c r="M188" s="5">
        <v>0.22916666666666666</v>
      </c>
      <c r="N188" s="10"/>
      <c r="O188" s="8" t="s">
        <v>437</v>
      </c>
      <c r="P188" s="11"/>
      <c r="Q188" s="5">
        <v>0.22916666666666666</v>
      </c>
      <c r="R188" s="10"/>
      <c r="S188" s="8"/>
      <c r="T188" s="11"/>
      <c r="AE188">
        <f>F188</f>
        <v>0</v>
      </c>
      <c r="AG188">
        <f>H188</f>
        <v>0</v>
      </c>
      <c r="AI188">
        <f>J188</f>
        <v>0</v>
      </c>
      <c r="AK188">
        <f>L188</f>
        <v>0</v>
      </c>
      <c r="AM188">
        <f t="shared" si="542"/>
        <v>0</v>
      </c>
      <c r="AO188">
        <f t="shared" si="543"/>
        <v>0</v>
      </c>
      <c r="AQ188">
        <f t="shared" si="544"/>
        <v>0</v>
      </c>
      <c r="AS188">
        <f t="shared" si="545"/>
        <v>0</v>
      </c>
      <c r="AU188">
        <f t="shared" si="546"/>
        <v>0</v>
      </c>
      <c r="AW188">
        <f t="shared" si="547"/>
        <v>0</v>
      </c>
      <c r="AY188">
        <f t="shared" si="548"/>
        <v>0</v>
      </c>
      <c r="BA188">
        <f t="shared" si="549"/>
        <v>0</v>
      </c>
    </row>
    <row r="189" spans="1:53" ht="24.75" customHeight="1" thickBot="1" x14ac:dyDescent="0.3">
      <c r="A189" s="6"/>
      <c r="B189" s="12"/>
      <c r="C189" s="9"/>
      <c r="D189" s="13"/>
      <c r="E189" s="6">
        <v>0.3125</v>
      </c>
      <c r="F189" s="12"/>
      <c r="G189" s="9"/>
      <c r="H189" s="13"/>
      <c r="I189" s="6">
        <v>0.3125</v>
      </c>
      <c r="J189" s="12"/>
      <c r="K189" s="9"/>
      <c r="L189" s="13"/>
      <c r="M189" s="6">
        <v>0.3125</v>
      </c>
      <c r="N189" s="12"/>
      <c r="O189" s="9"/>
      <c r="P189" s="13"/>
      <c r="Q189" s="6">
        <v>0.3125</v>
      </c>
      <c r="R189" s="12"/>
      <c r="S189" s="9"/>
      <c r="T189" s="13"/>
      <c r="AE189">
        <f>F189</f>
        <v>0</v>
      </c>
      <c r="AG189">
        <f>H189</f>
        <v>0</v>
      </c>
      <c r="AI189">
        <f>J189</f>
        <v>0</v>
      </c>
      <c r="AK189">
        <f>L189</f>
        <v>0</v>
      </c>
      <c r="AM189">
        <f t="shared" si="542"/>
        <v>0</v>
      </c>
      <c r="AO189">
        <f t="shared" si="543"/>
        <v>0</v>
      </c>
      <c r="AQ189">
        <f t="shared" si="544"/>
        <v>0</v>
      </c>
      <c r="AS189">
        <f t="shared" si="545"/>
        <v>0</v>
      </c>
      <c r="AU189">
        <f t="shared" si="546"/>
        <v>0</v>
      </c>
      <c r="AW189">
        <f t="shared" si="547"/>
        <v>0</v>
      </c>
      <c r="AY189">
        <f t="shared" si="548"/>
        <v>0</v>
      </c>
      <c r="BA189">
        <f t="shared" si="549"/>
        <v>0</v>
      </c>
    </row>
    <row r="190" spans="1:53" ht="24.75" customHeight="1" x14ac:dyDescent="0.25">
      <c r="Q190" s="85" t="s">
        <v>11</v>
      </c>
      <c r="R190" s="86"/>
      <c r="S190" s="86"/>
      <c r="T190" s="87"/>
      <c r="U190" s="4">
        <v>1</v>
      </c>
      <c r="V190" s="14" t="s">
        <v>4</v>
      </c>
      <c r="W190" s="15"/>
      <c r="X190" s="16"/>
      <c r="Y190" s="4">
        <f>U190+1</f>
        <v>2</v>
      </c>
      <c r="Z190" s="14" t="s">
        <v>5</v>
      </c>
      <c r="AA190" s="15"/>
      <c r="AB190" s="16"/>
    </row>
    <row r="191" spans="1:53" ht="24.75" customHeight="1" x14ac:dyDescent="0.25">
      <c r="Q191" s="88"/>
      <c r="R191" s="89"/>
      <c r="S191" s="89"/>
      <c r="T191" s="90"/>
      <c r="U191" s="5"/>
      <c r="V191" s="10"/>
      <c r="W191" s="8"/>
      <c r="X191" s="11"/>
      <c r="Y191" s="5">
        <v>0.375</v>
      </c>
      <c r="Z191" s="10"/>
      <c r="AA191" s="8"/>
      <c r="AB191" s="11"/>
      <c r="AE191">
        <f>F191</f>
        <v>0</v>
      </c>
      <c r="AG191">
        <f>H191</f>
        <v>0</v>
      </c>
      <c r="AI191">
        <f>J191</f>
        <v>0</v>
      </c>
      <c r="AK191">
        <f>L191</f>
        <v>0</v>
      </c>
      <c r="AM191">
        <f t="shared" ref="AM191:AM196" si="550">N191</f>
        <v>0</v>
      </c>
      <c r="AO191">
        <f t="shared" ref="AO191:AO196" si="551">P191</f>
        <v>0</v>
      </c>
      <c r="AQ191">
        <f t="shared" ref="AQ191:AQ196" si="552">R191</f>
        <v>0</v>
      </c>
      <c r="AS191">
        <f t="shared" ref="AS191:AS196" si="553">T191</f>
        <v>0</v>
      </c>
      <c r="AU191">
        <f t="shared" ref="AU191:AU196" si="554">V191</f>
        <v>0</v>
      </c>
      <c r="AW191">
        <f t="shared" ref="AW191:AW196" si="555">X191</f>
        <v>0</v>
      </c>
      <c r="AY191">
        <f t="shared" ref="AY191:AY196" si="556">Z191</f>
        <v>0</v>
      </c>
      <c r="BA191">
        <f t="shared" ref="BA191:BA196" si="557">AB191</f>
        <v>0</v>
      </c>
    </row>
    <row r="192" spans="1:53" ht="24.75" customHeight="1" x14ac:dyDescent="0.25">
      <c r="Q192" s="88"/>
      <c r="R192" s="89"/>
      <c r="S192" s="89"/>
      <c r="T192" s="90"/>
      <c r="U192" s="5"/>
      <c r="V192" s="10"/>
      <c r="W192" s="8"/>
      <c r="X192" s="11"/>
      <c r="Y192" s="5">
        <v>0.45833333333333331</v>
      </c>
      <c r="Z192" s="10"/>
      <c r="AA192" s="8"/>
      <c r="AB192" s="11"/>
      <c r="AE192">
        <f>F192</f>
        <v>0</v>
      </c>
      <c r="AG192">
        <f>H192</f>
        <v>0</v>
      </c>
      <c r="AI192">
        <f>J192</f>
        <v>0</v>
      </c>
      <c r="AK192">
        <f>L192</f>
        <v>0</v>
      </c>
      <c r="AM192">
        <f t="shared" si="550"/>
        <v>0</v>
      </c>
      <c r="AO192">
        <f t="shared" si="551"/>
        <v>0</v>
      </c>
      <c r="AQ192">
        <f t="shared" si="552"/>
        <v>0</v>
      </c>
      <c r="AS192">
        <f t="shared" si="553"/>
        <v>0</v>
      </c>
      <c r="AU192">
        <f t="shared" si="554"/>
        <v>0</v>
      </c>
      <c r="AW192">
        <f t="shared" si="555"/>
        <v>0</v>
      </c>
      <c r="AY192">
        <f t="shared" si="556"/>
        <v>0</v>
      </c>
      <c r="BA192">
        <f t="shared" si="557"/>
        <v>0</v>
      </c>
    </row>
    <row r="193" spans="1:53" ht="24.75" customHeight="1" x14ac:dyDescent="0.25">
      <c r="Q193" s="88"/>
      <c r="R193" s="89"/>
      <c r="S193" s="89"/>
      <c r="T193" s="90"/>
      <c r="U193" s="3"/>
      <c r="V193" s="10"/>
      <c r="W193" s="8"/>
      <c r="X193" s="11"/>
      <c r="Y193" s="5">
        <v>4.1666666666666664E-2</v>
      </c>
      <c r="Z193" s="10"/>
      <c r="AA193" s="8"/>
      <c r="AB193" s="11"/>
      <c r="AE193">
        <f>F193</f>
        <v>0</v>
      </c>
      <c r="AG193">
        <f>H193</f>
        <v>0</v>
      </c>
      <c r="AI193">
        <f>J193</f>
        <v>0</v>
      </c>
      <c r="AK193">
        <f>L193</f>
        <v>0</v>
      </c>
      <c r="AM193">
        <f t="shared" si="550"/>
        <v>0</v>
      </c>
      <c r="AO193">
        <f t="shared" si="551"/>
        <v>0</v>
      </c>
      <c r="AQ193">
        <f t="shared" si="552"/>
        <v>0</v>
      </c>
      <c r="AS193">
        <f t="shared" si="553"/>
        <v>0</v>
      </c>
      <c r="AU193">
        <f t="shared" si="554"/>
        <v>0</v>
      </c>
      <c r="AW193">
        <f t="shared" si="555"/>
        <v>0</v>
      </c>
      <c r="AY193">
        <f t="shared" si="556"/>
        <v>0</v>
      </c>
      <c r="BA193">
        <f t="shared" si="557"/>
        <v>0</v>
      </c>
    </row>
    <row r="194" spans="1:53" ht="24.75" customHeight="1" x14ac:dyDescent="0.25">
      <c r="Q194" s="88"/>
      <c r="R194" s="89"/>
      <c r="S194" s="89"/>
      <c r="T194" s="90"/>
      <c r="U194" s="5"/>
      <c r="V194" s="10"/>
      <c r="W194" s="8"/>
      <c r="X194" s="11"/>
      <c r="Y194" s="5">
        <v>0.125</v>
      </c>
      <c r="Z194" s="10"/>
      <c r="AA194" s="8"/>
      <c r="AB194" s="11"/>
      <c r="AE194">
        <f>F194</f>
        <v>0</v>
      </c>
      <c r="AG194">
        <f>H194</f>
        <v>0</v>
      </c>
      <c r="AI194">
        <f>J194</f>
        <v>0</v>
      </c>
      <c r="AK194">
        <f>L194</f>
        <v>0</v>
      </c>
      <c r="AM194">
        <f t="shared" si="550"/>
        <v>0</v>
      </c>
      <c r="AO194">
        <f t="shared" si="551"/>
        <v>0</v>
      </c>
      <c r="AQ194">
        <f t="shared" si="552"/>
        <v>0</v>
      </c>
      <c r="AS194">
        <f t="shared" si="553"/>
        <v>0</v>
      </c>
      <c r="AU194">
        <f t="shared" si="554"/>
        <v>0</v>
      </c>
      <c r="AW194">
        <f t="shared" si="555"/>
        <v>0</v>
      </c>
      <c r="AY194">
        <f t="shared" si="556"/>
        <v>0</v>
      </c>
      <c r="BA194">
        <f t="shared" si="557"/>
        <v>0</v>
      </c>
    </row>
    <row r="195" spans="1:53" ht="24.75" customHeight="1" x14ac:dyDescent="0.25">
      <c r="Q195" s="88"/>
      <c r="R195" s="89"/>
      <c r="S195" s="89"/>
      <c r="T195" s="90"/>
      <c r="U195" s="5">
        <v>0.22916666666666666</v>
      </c>
      <c r="V195" s="10"/>
      <c r="W195" s="8" t="s">
        <v>439</v>
      </c>
      <c r="X195" s="11"/>
      <c r="Y195" s="18">
        <v>0.20833333333333334</v>
      </c>
      <c r="Z195" s="19"/>
      <c r="AA195" s="8"/>
      <c r="AB195" s="20"/>
      <c r="AE195">
        <f>F195</f>
        <v>0</v>
      </c>
      <c r="AG195">
        <f>H195</f>
        <v>0</v>
      </c>
      <c r="AI195">
        <f>J195</f>
        <v>0</v>
      </c>
      <c r="AK195">
        <f>L195</f>
        <v>0</v>
      </c>
      <c r="AM195">
        <f t="shared" si="550"/>
        <v>0</v>
      </c>
      <c r="AO195">
        <f t="shared" si="551"/>
        <v>0</v>
      </c>
      <c r="AQ195">
        <f t="shared" si="552"/>
        <v>0</v>
      </c>
      <c r="AS195">
        <f t="shared" si="553"/>
        <v>0</v>
      </c>
      <c r="AU195">
        <f t="shared" si="554"/>
        <v>0</v>
      </c>
      <c r="AW195">
        <f t="shared" si="555"/>
        <v>0</v>
      </c>
      <c r="AY195">
        <f t="shared" si="556"/>
        <v>0</v>
      </c>
      <c r="BA195">
        <f t="shared" si="557"/>
        <v>0</v>
      </c>
    </row>
    <row r="196" spans="1:53" ht="24.75" customHeight="1" thickBot="1" x14ac:dyDescent="0.3">
      <c r="Q196" s="91"/>
      <c r="R196" s="92"/>
      <c r="S196" s="92"/>
      <c r="T196" s="93"/>
      <c r="U196" s="6">
        <v>0.3125</v>
      </c>
      <c r="V196" s="12"/>
      <c r="W196" s="9"/>
      <c r="X196" s="13"/>
      <c r="Y196" s="6">
        <v>0.29166666666666669</v>
      </c>
      <c r="Z196" s="12"/>
      <c r="AA196" s="9"/>
      <c r="AB196" s="13"/>
      <c r="AE196">
        <f>F196</f>
        <v>0</v>
      </c>
      <c r="AG196">
        <f>H196</f>
        <v>0</v>
      </c>
      <c r="AI196">
        <f>J196</f>
        <v>0</v>
      </c>
      <c r="AK196">
        <f>L196</f>
        <v>0</v>
      </c>
      <c r="AM196">
        <f t="shared" si="550"/>
        <v>0</v>
      </c>
      <c r="AO196">
        <f t="shared" si="551"/>
        <v>0</v>
      </c>
      <c r="AQ196">
        <f t="shared" si="552"/>
        <v>0</v>
      </c>
      <c r="AS196">
        <f t="shared" si="553"/>
        <v>0</v>
      </c>
      <c r="AU196">
        <f t="shared" si="554"/>
        <v>0</v>
      </c>
      <c r="AW196">
        <f t="shared" si="555"/>
        <v>0</v>
      </c>
      <c r="AY196">
        <f t="shared" si="556"/>
        <v>0</v>
      </c>
      <c r="BA196">
        <f t="shared" si="557"/>
        <v>0</v>
      </c>
    </row>
    <row r="197" spans="1:53" ht="24.75" customHeight="1" x14ac:dyDescent="0.25">
      <c r="A197" s="4">
        <f>Y190+1</f>
        <v>3</v>
      </c>
      <c r="B197" s="14" t="s">
        <v>6</v>
      </c>
      <c r="C197" s="15"/>
      <c r="D197" s="16"/>
      <c r="E197" s="4">
        <f>A197+1</f>
        <v>4</v>
      </c>
      <c r="F197" s="14" t="s">
        <v>0</v>
      </c>
      <c r="G197" s="15"/>
      <c r="H197" s="16"/>
      <c r="I197" s="4">
        <f>E197+1</f>
        <v>5</v>
      </c>
      <c r="J197" s="14" t="s">
        <v>1</v>
      </c>
      <c r="K197" s="15"/>
      <c r="L197" s="16"/>
      <c r="M197" s="4">
        <f>I197+1</f>
        <v>6</v>
      </c>
      <c r="N197" s="14" t="s">
        <v>2</v>
      </c>
      <c r="O197" s="15"/>
      <c r="P197" s="16"/>
      <c r="Q197" s="4">
        <f>M197+1</f>
        <v>7</v>
      </c>
      <c r="R197" s="14" t="s">
        <v>3</v>
      </c>
      <c r="S197" s="15"/>
      <c r="T197" s="16"/>
      <c r="U197" s="4">
        <f>Q197+1</f>
        <v>8</v>
      </c>
      <c r="V197" s="14" t="s">
        <v>4</v>
      </c>
      <c r="W197" s="15"/>
      <c r="X197" s="16"/>
      <c r="Y197" s="4">
        <f>U197+1</f>
        <v>9</v>
      </c>
      <c r="Z197" s="14" t="s">
        <v>5</v>
      </c>
      <c r="AA197" s="15"/>
      <c r="AB197" s="16"/>
    </row>
    <row r="198" spans="1:53" ht="24.75" customHeight="1" x14ac:dyDescent="0.25">
      <c r="A198" s="5"/>
      <c r="B198" s="10"/>
      <c r="C198" s="8"/>
      <c r="D198" s="11"/>
      <c r="E198" s="5"/>
      <c r="F198" s="10"/>
      <c r="G198" s="8"/>
      <c r="H198" s="11"/>
      <c r="I198" s="5"/>
      <c r="J198" s="10"/>
      <c r="K198" s="8"/>
      <c r="L198" s="11"/>
      <c r="M198" s="5"/>
      <c r="N198" s="10"/>
      <c r="O198" s="8"/>
      <c r="P198" s="11"/>
      <c r="Q198" s="5"/>
      <c r="R198" s="10"/>
      <c r="S198" s="8"/>
      <c r="T198" s="11"/>
      <c r="U198" s="5"/>
      <c r="V198" s="10"/>
      <c r="W198" s="8"/>
      <c r="X198" s="11"/>
      <c r="Y198" s="5">
        <v>0.375</v>
      </c>
      <c r="Z198" s="10"/>
      <c r="AA198" s="8"/>
      <c r="AB198" s="11"/>
      <c r="AE198">
        <f>F198</f>
        <v>0</v>
      </c>
      <c r="AG198">
        <f>H198</f>
        <v>0</v>
      </c>
      <c r="AI198">
        <f>J198</f>
        <v>0</v>
      </c>
      <c r="AK198">
        <f>L198</f>
        <v>0</v>
      </c>
      <c r="AM198">
        <f t="shared" ref="AM198:AM203" si="558">N198</f>
        <v>0</v>
      </c>
      <c r="AO198">
        <f t="shared" ref="AO198:AO203" si="559">P198</f>
        <v>0</v>
      </c>
      <c r="AQ198">
        <f t="shared" ref="AQ198:AQ203" si="560">R198</f>
        <v>0</v>
      </c>
      <c r="AS198">
        <f t="shared" ref="AS198:AS203" si="561">T198</f>
        <v>0</v>
      </c>
      <c r="AU198">
        <f t="shared" ref="AU198:AU203" si="562">V198</f>
        <v>0</v>
      </c>
      <c r="AW198">
        <f t="shared" ref="AW198:AW203" si="563">X198</f>
        <v>0</v>
      </c>
      <c r="AY198">
        <f t="shared" ref="AY198:AY203" si="564">Z198</f>
        <v>0</v>
      </c>
      <c r="BA198">
        <f t="shared" ref="BA198:BA203" si="565">AB198</f>
        <v>0</v>
      </c>
    </row>
    <row r="199" spans="1:53" ht="24.75" customHeight="1" x14ac:dyDescent="0.25">
      <c r="A199" s="5"/>
      <c r="B199" s="10"/>
      <c r="C199" s="8"/>
      <c r="D199" s="11"/>
      <c r="E199" s="5"/>
      <c r="F199" s="10"/>
      <c r="G199" s="8"/>
      <c r="H199" s="11"/>
      <c r="I199" s="5"/>
      <c r="J199" s="10"/>
      <c r="K199" s="8"/>
      <c r="L199" s="11"/>
      <c r="M199" s="5"/>
      <c r="N199" s="10"/>
      <c r="O199" s="8"/>
      <c r="P199" s="11"/>
      <c r="Q199" s="5"/>
      <c r="R199" s="10"/>
      <c r="S199" s="8"/>
      <c r="T199" s="11"/>
      <c r="U199" s="5"/>
      <c r="V199" s="10"/>
      <c r="W199" s="8"/>
      <c r="X199" s="11"/>
      <c r="Y199" s="5">
        <v>0.45833333333333331</v>
      </c>
      <c r="Z199" s="10"/>
      <c r="AA199" s="8"/>
      <c r="AB199" s="11"/>
      <c r="AE199">
        <f>F199</f>
        <v>0</v>
      </c>
      <c r="AG199">
        <f>H199</f>
        <v>0</v>
      </c>
      <c r="AI199">
        <f>J199</f>
        <v>0</v>
      </c>
      <c r="AK199">
        <f>L199</f>
        <v>0</v>
      </c>
      <c r="AM199">
        <f t="shared" si="558"/>
        <v>0</v>
      </c>
      <c r="AO199">
        <f t="shared" si="559"/>
        <v>0</v>
      </c>
      <c r="AQ199">
        <f t="shared" si="560"/>
        <v>0</v>
      </c>
      <c r="AS199">
        <f t="shared" si="561"/>
        <v>0</v>
      </c>
      <c r="AU199">
        <f t="shared" si="562"/>
        <v>0</v>
      </c>
      <c r="AW199">
        <f t="shared" si="563"/>
        <v>0</v>
      </c>
      <c r="AY199">
        <f t="shared" si="564"/>
        <v>0</v>
      </c>
      <c r="BA199">
        <f t="shared" si="565"/>
        <v>0</v>
      </c>
    </row>
    <row r="200" spans="1:53" ht="24.75" customHeight="1" x14ac:dyDescent="0.25">
      <c r="A200" s="3"/>
      <c r="B200" s="10"/>
      <c r="C200" s="8"/>
      <c r="D200" s="11"/>
      <c r="E200" s="3"/>
      <c r="F200" s="10"/>
      <c r="G200" s="8"/>
      <c r="H200" s="11"/>
      <c r="I200" s="3"/>
      <c r="J200" s="10"/>
      <c r="K200" s="8"/>
      <c r="L200" s="11"/>
      <c r="M200" s="3"/>
      <c r="N200" s="10"/>
      <c r="O200" s="8"/>
      <c r="P200" s="11"/>
      <c r="Q200" s="3"/>
      <c r="R200" s="10"/>
      <c r="S200" s="8"/>
      <c r="T200" s="11"/>
      <c r="U200" s="3"/>
      <c r="V200" s="10"/>
      <c r="W200" s="8"/>
      <c r="X200" s="11"/>
      <c r="Y200" s="5">
        <v>4.1666666666666664E-2</v>
      </c>
      <c r="Z200" s="10"/>
      <c r="AA200" s="8" t="s">
        <v>454</v>
      </c>
      <c r="AB200" s="11"/>
      <c r="AE200">
        <f>F200</f>
        <v>0</v>
      </c>
      <c r="AG200">
        <f>H200</f>
        <v>0</v>
      </c>
      <c r="AI200">
        <f>J200</f>
        <v>0</v>
      </c>
      <c r="AK200">
        <f>L200</f>
        <v>0</v>
      </c>
      <c r="AM200">
        <f t="shared" si="558"/>
        <v>0</v>
      </c>
      <c r="AO200">
        <f t="shared" si="559"/>
        <v>0</v>
      </c>
      <c r="AQ200">
        <f t="shared" si="560"/>
        <v>0</v>
      </c>
      <c r="AS200">
        <f t="shared" si="561"/>
        <v>0</v>
      </c>
      <c r="AU200">
        <f t="shared" si="562"/>
        <v>0</v>
      </c>
      <c r="AW200">
        <f t="shared" si="563"/>
        <v>0</v>
      </c>
      <c r="AY200">
        <f t="shared" si="564"/>
        <v>0</v>
      </c>
      <c r="BA200">
        <f t="shared" si="565"/>
        <v>0</v>
      </c>
    </row>
    <row r="201" spans="1:53" ht="24.75" customHeight="1" x14ac:dyDescent="0.25">
      <c r="A201" s="5"/>
      <c r="B201" s="10"/>
      <c r="C201" s="8"/>
      <c r="D201" s="11"/>
      <c r="E201" s="5"/>
      <c r="F201" s="10"/>
      <c r="G201" s="8"/>
      <c r="H201" s="11"/>
      <c r="I201" s="5"/>
      <c r="J201" s="10"/>
      <c r="K201" s="8"/>
      <c r="L201" s="11"/>
      <c r="M201" s="5"/>
      <c r="N201" s="10"/>
      <c r="O201" s="8"/>
      <c r="P201" s="11"/>
      <c r="Q201" s="5"/>
      <c r="R201" s="10"/>
      <c r="S201" s="8"/>
      <c r="T201" s="11"/>
      <c r="U201" s="5"/>
      <c r="V201" s="10"/>
      <c r="W201" s="8"/>
      <c r="X201" s="11"/>
      <c r="Y201" s="5">
        <v>0.125</v>
      </c>
      <c r="Z201" s="10"/>
      <c r="AA201" s="8"/>
      <c r="AB201" s="11"/>
      <c r="AE201">
        <f>F201</f>
        <v>0</v>
      </c>
      <c r="AG201">
        <f>H201</f>
        <v>0</v>
      </c>
      <c r="AI201">
        <f>J201</f>
        <v>0</v>
      </c>
      <c r="AK201">
        <f>L201</f>
        <v>0</v>
      </c>
      <c r="AM201">
        <f t="shared" si="558"/>
        <v>0</v>
      </c>
      <c r="AO201">
        <f t="shared" si="559"/>
        <v>0</v>
      </c>
      <c r="AQ201">
        <f t="shared" si="560"/>
        <v>0</v>
      </c>
      <c r="AS201">
        <f t="shared" si="561"/>
        <v>0</v>
      </c>
      <c r="AU201">
        <f t="shared" si="562"/>
        <v>0</v>
      </c>
      <c r="AW201">
        <f t="shared" si="563"/>
        <v>0</v>
      </c>
      <c r="AY201">
        <f t="shared" si="564"/>
        <v>0</v>
      </c>
      <c r="BA201">
        <f t="shared" si="565"/>
        <v>0</v>
      </c>
    </row>
    <row r="202" spans="1:53" ht="24.75" customHeight="1" x14ac:dyDescent="0.25">
      <c r="A202" s="18"/>
      <c r="B202" s="19"/>
      <c r="C202" s="17"/>
      <c r="D202" s="20"/>
      <c r="E202" s="5">
        <v>0.22916666666666666</v>
      </c>
      <c r="F202" s="10"/>
      <c r="G202" s="8"/>
      <c r="H202" s="11"/>
      <c r="I202" s="5">
        <v>0.22916666666666666</v>
      </c>
      <c r="J202" s="10"/>
      <c r="K202" s="8" t="s">
        <v>438</v>
      </c>
      <c r="L202" s="11"/>
      <c r="M202" s="5">
        <v>0.22916666666666666</v>
      </c>
      <c r="N202" s="10"/>
      <c r="O202" s="8"/>
      <c r="P202" s="11"/>
      <c r="Q202" s="5">
        <v>0.22916666666666666</v>
      </c>
      <c r="R202" s="10"/>
      <c r="S202" s="8" t="s">
        <v>456</v>
      </c>
      <c r="T202" s="11"/>
      <c r="U202" s="5">
        <v>0.22916666666666666</v>
      </c>
      <c r="V202" s="10"/>
      <c r="W202" s="8" t="s">
        <v>439</v>
      </c>
      <c r="X202" s="11"/>
      <c r="Y202" s="18">
        <v>0.20833333333333334</v>
      </c>
      <c r="Z202" s="19"/>
      <c r="AA202" s="8" t="s">
        <v>457</v>
      </c>
      <c r="AB202" s="20"/>
      <c r="AE202">
        <f>F202</f>
        <v>0</v>
      </c>
      <c r="AG202">
        <f>H202</f>
        <v>0</v>
      </c>
      <c r="AI202">
        <f>J202</f>
        <v>0</v>
      </c>
      <c r="AK202">
        <f>L202</f>
        <v>0</v>
      </c>
      <c r="AM202">
        <f t="shared" si="558"/>
        <v>0</v>
      </c>
      <c r="AO202">
        <f t="shared" si="559"/>
        <v>0</v>
      </c>
      <c r="AQ202">
        <f t="shared" si="560"/>
        <v>0</v>
      </c>
      <c r="AS202">
        <f t="shared" si="561"/>
        <v>0</v>
      </c>
      <c r="AU202">
        <f t="shared" si="562"/>
        <v>0</v>
      </c>
      <c r="AW202">
        <f t="shared" si="563"/>
        <v>0</v>
      </c>
      <c r="AY202">
        <f t="shared" si="564"/>
        <v>0</v>
      </c>
      <c r="BA202">
        <f t="shared" si="565"/>
        <v>0</v>
      </c>
    </row>
    <row r="203" spans="1:53" ht="24.75" customHeight="1" thickBot="1" x14ac:dyDescent="0.3">
      <c r="A203" s="6"/>
      <c r="B203" s="12"/>
      <c r="C203" s="9"/>
      <c r="D203" s="13"/>
      <c r="E203" s="6">
        <v>0.3125</v>
      </c>
      <c r="F203" s="12"/>
      <c r="G203" s="9"/>
      <c r="H203" s="13"/>
      <c r="I203" s="6">
        <v>0.3125</v>
      </c>
      <c r="J203" s="12"/>
      <c r="K203" s="9"/>
      <c r="L203" s="13"/>
      <c r="M203" s="6">
        <v>0.3125</v>
      </c>
      <c r="N203" s="12"/>
      <c r="O203" s="9"/>
      <c r="P203" s="13"/>
      <c r="Q203" s="6">
        <v>0.3125</v>
      </c>
      <c r="R203" s="12"/>
      <c r="S203" s="9"/>
      <c r="T203" s="13"/>
      <c r="U203" s="6">
        <v>0.3125</v>
      </c>
      <c r="V203" s="12"/>
      <c r="W203" s="9"/>
      <c r="X203" s="13"/>
      <c r="Y203" s="6">
        <v>0.29166666666666669</v>
      </c>
      <c r="Z203" s="12"/>
      <c r="AA203" s="9"/>
      <c r="AB203" s="13"/>
      <c r="AE203">
        <f>F203</f>
        <v>0</v>
      </c>
      <c r="AG203">
        <f>H203</f>
        <v>0</v>
      </c>
      <c r="AI203">
        <f>J203</f>
        <v>0</v>
      </c>
      <c r="AK203">
        <f>L203</f>
        <v>0</v>
      </c>
      <c r="AM203">
        <f t="shared" si="558"/>
        <v>0</v>
      </c>
      <c r="AO203">
        <f t="shared" si="559"/>
        <v>0</v>
      </c>
      <c r="AQ203">
        <f t="shared" si="560"/>
        <v>0</v>
      </c>
      <c r="AS203">
        <f t="shared" si="561"/>
        <v>0</v>
      </c>
      <c r="AU203">
        <f t="shared" si="562"/>
        <v>0</v>
      </c>
      <c r="AW203">
        <f t="shared" si="563"/>
        <v>0</v>
      </c>
      <c r="AY203">
        <f t="shared" si="564"/>
        <v>0</v>
      </c>
      <c r="BA203">
        <f t="shared" si="565"/>
        <v>0</v>
      </c>
    </row>
    <row r="204" spans="1:53" ht="24.75" customHeight="1" x14ac:dyDescent="0.25">
      <c r="A204" s="4">
        <f>Y197+1</f>
        <v>10</v>
      </c>
      <c r="B204" s="14" t="s">
        <v>6</v>
      </c>
      <c r="C204" s="15"/>
      <c r="D204" s="16"/>
      <c r="E204" s="4">
        <f>A204+1</f>
        <v>11</v>
      </c>
      <c r="F204" s="14" t="s">
        <v>0</v>
      </c>
      <c r="G204" s="15"/>
      <c r="H204" s="16"/>
      <c r="I204" s="4">
        <f>E204+1</f>
        <v>12</v>
      </c>
      <c r="J204" s="14" t="s">
        <v>1</v>
      </c>
      <c r="K204" s="15"/>
      <c r="L204" s="16"/>
      <c r="M204" s="4">
        <f>I204+1</f>
        <v>13</v>
      </c>
      <c r="N204" s="14" t="s">
        <v>2</v>
      </c>
      <c r="O204" s="15"/>
      <c r="P204" s="16"/>
      <c r="Q204" s="4">
        <f>M204+1</f>
        <v>14</v>
      </c>
      <c r="R204" s="14" t="s">
        <v>3</v>
      </c>
      <c r="S204" s="15"/>
      <c r="T204" s="16"/>
      <c r="U204" s="4">
        <f>Q204+1</f>
        <v>15</v>
      </c>
      <c r="V204" s="14" t="s">
        <v>4</v>
      </c>
      <c r="W204" s="15"/>
      <c r="X204" s="16"/>
      <c r="Y204" s="4">
        <f>U204+1</f>
        <v>16</v>
      </c>
      <c r="Z204" s="14" t="s">
        <v>5</v>
      </c>
      <c r="AA204" s="15"/>
      <c r="AB204" s="16"/>
    </row>
    <row r="205" spans="1:53" ht="24.75" customHeight="1" x14ac:dyDescent="0.25">
      <c r="A205" s="5"/>
      <c r="B205" s="10"/>
      <c r="C205" s="8"/>
      <c r="D205" s="11"/>
      <c r="E205" s="5"/>
      <c r="F205" s="10"/>
      <c r="G205" s="8"/>
      <c r="H205" s="11"/>
      <c r="I205" s="5"/>
      <c r="J205" s="10"/>
      <c r="K205" s="8"/>
      <c r="L205" s="11"/>
      <c r="M205" s="5"/>
      <c r="N205" s="10"/>
      <c r="O205" s="8"/>
      <c r="P205" s="11"/>
      <c r="Q205" s="5"/>
      <c r="R205" s="10"/>
      <c r="S205" s="8"/>
      <c r="T205" s="11"/>
      <c r="U205" s="5"/>
      <c r="V205" s="10"/>
      <c r="W205" s="8"/>
      <c r="X205" s="11"/>
      <c r="Y205" s="5">
        <v>0.375</v>
      </c>
      <c r="Z205" s="10"/>
      <c r="AA205" s="8"/>
      <c r="AB205" s="11"/>
      <c r="AE205">
        <f>F205</f>
        <v>0</v>
      </c>
      <c r="AG205">
        <f>H205</f>
        <v>0</v>
      </c>
      <c r="AI205">
        <f>J205</f>
        <v>0</v>
      </c>
      <c r="AK205">
        <f>L205</f>
        <v>0</v>
      </c>
      <c r="AM205">
        <f t="shared" ref="AM205:AM210" si="566">N205</f>
        <v>0</v>
      </c>
      <c r="AO205">
        <f t="shared" ref="AO205:AO210" si="567">P205</f>
        <v>0</v>
      </c>
      <c r="AQ205">
        <f t="shared" ref="AQ205:AQ210" si="568">R205</f>
        <v>0</v>
      </c>
      <c r="AS205">
        <f t="shared" ref="AS205:AS210" si="569">T205</f>
        <v>0</v>
      </c>
      <c r="AU205">
        <f t="shared" ref="AU205:AU210" si="570">V205</f>
        <v>0</v>
      </c>
      <c r="AW205">
        <f t="shared" ref="AW205:AW210" si="571">X205</f>
        <v>0</v>
      </c>
      <c r="AY205">
        <f t="shared" ref="AY205:AY210" si="572">Z205</f>
        <v>0</v>
      </c>
      <c r="BA205">
        <f t="shared" ref="BA205:BA210" si="573">AB205</f>
        <v>0</v>
      </c>
    </row>
    <row r="206" spans="1:53" ht="24.75" customHeight="1" x14ac:dyDescent="0.25">
      <c r="A206" s="5"/>
      <c r="B206" s="10"/>
      <c r="C206" s="8"/>
      <c r="D206" s="11"/>
      <c r="E206" s="5"/>
      <c r="F206" s="10"/>
      <c r="G206" s="8"/>
      <c r="H206" s="11"/>
      <c r="I206" s="5"/>
      <c r="J206" s="10"/>
      <c r="K206" s="8"/>
      <c r="L206" s="11"/>
      <c r="M206" s="5"/>
      <c r="N206" s="10"/>
      <c r="O206" s="8"/>
      <c r="P206" s="11"/>
      <c r="Q206" s="5"/>
      <c r="R206" s="10"/>
      <c r="S206" s="8"/>
      <c r="T206" s="11"/>
      <c r="U206" s="5"/>
      <c r="V206" s="10"/>
      <c r="W206" s="8"/>
      <c r="X206" s="11"/>
      <c r="Y206" s="5">
        <v>0.45833333333333331</v>
      </c>
      <c r="Z206" s="10"/>
      <c r="AA206" s="8"/>
      <c r="AB206" s="11"/>
      <c r="AE206">
        <f>F206</f>
        <v>0</v>
      </c>
      <c r="AG206">
        <f>H206</f>
        <v>0</v>
      </c>
      <c r="AI206">
        <f>J206</f>
        <v>0</v>
      </c>
      <c r="AK206">
        <f>L206</f>
        <v>0</v>
      </c>
      <c r="AM206">
        <f t="shared" si="566"/>
        <v>0</v>
      </c>
      <c r="AO206">
        <f t="shared" si="567"/>
        <v>0</v>
      </c>
      <c r="AQ206">
        <f t="shared" si="568"/>
        <v>0</v>
      </c>
      <c r="AS206">
        <f t="shared" si="569"/>
        <v>0</v>
      </c>
      <c r="AU206">
        <f t="shared" si="570"/>
        <v>0</v>
      </c>
      <c r="AW206">
        <f t="shared" si="571"/>
        <v>0</v>
      </c>
      <c r="AY206">
        <f t="shared" si="572"/>
        <v>0</v>
      </c>
      <c r="BA206">
        <f t="shared" si="573"/>
        <v>0</v>
      </c>
    </row>
    <row r="207" spans="1:53" ht="24.75" customHeight="1" x14ac:dyDescent="0.25">
      <c r="A207" s="3"/>
      <c r="B207" s="10"/>
      <c r="C207" s="8"/>
      <c r="D207" s="11"/>
      <c r="E207" s="3"/>
      <c r="F207" s="10"/>
      <c r="G207" s="8"/>
      <c r="H207" s="11"/>
      <c r="I207" s="3"/>
      <c r="J207" s="10"/>
      <c r="K207" s="8"/>
      <c r="L207" s="11"/>
      <c r="M207" s="3"/>
      <c r="N207" s="10"/>
      <c r="O207" s="8"/>
      <c r="P207" s="11"/>
      <c r="Q207" s="3"/>
      <c r="R207" s="10"/>
      <c r="S207" s="8"/>
      <c r="T207" s="11"/>
      <c r="U207" s="3"/>
      <c r="V207" s="10"/>
      <c r="W207" s="8"/>
      <c r="X207" s="11"/>
      <c r="Y207" s="5">
        <v>4.1666666666666664E-2</v>
      </c>
      <c r="Z207" s="10"/>
      <c r="AA207" s="8"/>
      <c r="AB207" s="11"/>
      <c r="AE207">
        <f>F207</f>
        <v>0</v>
      </c>
      <c r="AG207">
        <f>H207</f>
        <v>0</v>
      </c>
      <c r="AI207">
        <f>J207</f>
        <v>0</v>
      </c>
      <c r="AK207">
        <f>L207</f>
        <v>0</v>
      </c>
      <c r="AM207">
        <f t="shared" si="566"/>
        <v>0</v>
      </c>
      <c r="AO207">
        <f t="shared" si="567"/>
        <v>0</v>
      </c>
      <c r="AQ207">
        <f t="shared" si="568"/>
        <v>0</v>
      </c>
      <c r="AS207">
        <f t="shared" si="569"/>
        <v>0</v>
      </c>
      <c r="AU207">
        <f t="shared" si="570"/>
        <v>0</v>
      </c>
      <c r="AW207">
        <f t="shared" si="571"/>
        <v>0</v>
      </c>
      <c r="AY207">
        <f t="shared" si="572"/>
        <v>0</v>
      </c>
      <c r="BA207">
        <f t="shared" si="573"/>
        <v>0</v>
      </c>
    </row>
    <row r="208" spans="1:53" ht="24.75" customHeight="1" x14ac:dyDescent="0.25">
      <c r="A208" s="5"/>
      <c r="B208" s="10"/>
      <c r="C208" s="8"/>
      <c r="D208" s="11"/>
      <c r="E208" s="5"/>
      <c r="F208" s="10"/>
      <c r="G208" s="8"/>
      <c r="H208" s="11"/>
      <c r="I208" s="5"/>
      <c r="J208" s="10"/>
      <c r="K208" s="8"/>
      <c r="L208" s="11"/>
      <c r="M208" s="5"/>
      <c r="N208" s="10"/>
      <c r="O208" s="8"/>
      <c r="P208" s="11"/>
      <c r="Q208" s="5"/>
      <c r="R208" s="10"/>
      <c r="S208" s="8"/>
      <c r="T208" s="11"/>
      <c r="U208" s="5"/>
      <c r="V208" s="10"/>
      <c r="W208" s="8"/>
      <c r="X208" s="11"/>
      <c r="Y208" s="5">
        <v>0.125</v>
      </c>
      <c r="Z208" s="10"/>
      <c r="AA208" s="8" t="s">
        <v>458</v>
      </c>
      <c r="AB208" s="11"/>
      <c r="AE208">
        <f>F208</f>
        <v>0</v>
      </c>
      <c r="AG208">
        <f>H208</f>
        <v>0</v>
      </c>
      <c r="AI208">
        <f>J208</f>
        <v>0</v>
      </c>
      <c r="AK208">
        <f>L208</f>
        <v>0</v>
      </c>
      <c r="AM208">
        <f t="shared" si="566"/>
        <v>0</v>
      </c>
      <c r="AO208">
        <f t="shared" si="567"/>
        <v>0</v>
      </c>
      <c r="AQ208">
        <f t="shared" si="568"/>
        <v>0</v>
      </c>
      <c r="AS208">
        <f t="shared" si="569"/>
        <v>0</v>
      </c>
      <c r="AU208">
        <f t="shared" si="570"/>
        <v>0</v>
      </c>
      <c r="AW208">
        <f t="shared" si="571"/>
        <v>0</v>
      </c>
      <c r="AY208">
        <f t="shared" si="572"/>
        <v>0</v>
      </c>
      <c r="BA208">
        <f t="shared" si="573"/>
        <v>0</v>
      </c>
    </row>
    <row r="209" spans="1:53" ht="24.75" customHeight="1" x14ac:dyDescent="0.25">
      <c r="A209" s="18"/>
      <c r="B209" s="19"/>
      <c r="C209" s="17"/>
      <c r="D209" s="20"/>
      <c r="E209" s="5">
        <v>0.22916666666666666</v>
      </c>
      <c r="F209" s="10"/>
      <c r="G209" s="8" t="s">
        <v>436</v>
      </c>
      <c r="H209" s="11"/>
      <c r="I209" s="5">
        <v>0.22916666666666666</v>
      </c>
      <c r="J209" s="10"/>
      <c r="K209" s="8"/>
      <c r="L209" s="11"/>
      <c r="M209" s="5">
        <v>0.22916666666666666</v>
      </c>
      <c r="N209" s="10"/>
      <c r="O209" s="8"/>
      <c r="P209" s="11"/>
      <c r="Q209" s="5">
        <v>0.22916666666666666</v>
      </c>
      <c r="R209" s="10"/>
      <c r="S209" s="8" t="s">
        <v>459</v>
      </c>
      <c r="T209" s="11"/>
      <c r="U209" s="5">
        <v>0.22916666666666666</v>
      </c>
      <c r="V209" s="10"/>
      <c r="W209" s="8" t="s">
        <v>439</v>
      </c>
      <c r="X209" s="11"/>
      <c r="Y209" s="18">
        <v>0.20833333333333334</v>
      </c>
      <c r="Z209" s="19"/>
      <c r="AA209" s="8"/>
      <c r="AB209" s="20"/>
      <c r="AE209">
        <f>F209</f>
        <v>0</v>
      </c>
      <c r="AG209">
        <f>H209</f>
        <v>0</v>
      </c>
      <c r="AI209">
        <f>J209</f>
        <v>0</v>
      </c>
      <c r="AK209">
        <f>L209</f>
        <v>0</v>
      </c>
      <c r="AM209">
        <f t="shared" si="566"/>
        <v>0</v>
      </c>
      <c r="AO209">
        <f t="shared" si="567"/>
        <v>0</v>
      </c>
      <c r="AQ209">
        <f t="shared" si="568"/>
        <v>0</v>
      </c>
      <c r="AS209">
        <f t="shared" si="569"/>
        <v>0</v>
      </c>
      <c r="AU209">
        <f t="shared" si="570"/>
        <v>0</v>
      </c>
      <c r="AW209">
        <f t="shared" si="571"/>
        <v>0</v>
      </c>
      <c r="AY209">
        <f t="shared" si="572"/>
        <v>0</v>
      </c>
      <c r="BA209">
        <f t="shared" si="573"/>
        <v>0</v>
      </c>
    </row>
    <row r="210" spans="1:53" ht="24.75" customHeight="1" thickBot="1" x14ac:dyDescent="0.3">
      <c r="A210" s="6"/>
      <c r="B210" s="12"/>
      <c r="C210" s="9"/>
      <c r="D210" s="13"/>
      <c r="E210" s="6">
        <v>0.3125</v>
      </c>
      <c r="F210" s="12"/>
      <c r="G210" s="9"/>
      <c r="H210" s="13"/>
      <c r="I210" s="6">
        <v>0.3125</v>
      </c>
      <c r="J210" s="12"/>
      <c r="K210" s="9"/>
      <c r="L210" s="13"/>
      <c r="M210" s="6">
        <v>0.3125</v>
      </c>
      <c r="N210" s="12"/>
      <c r="O210" s="9"/>
      <c r="P210" s="13"/>
      <c r="Q210" s="6">
        <v>0.3125</v>
      </c>
      <c r="R210" s="12"/>
      <c r="S210" s="9"/>
      <c r="T210" s="13"/>
      <c r="U210" s="6">
        <v>0.3125</v>
      </c>
      <c r="V210" s="12"/>
      <c r="W210" s="9"/>
      <c r="X210" s="13"/>
      <c r="Y210" s="6">
        <v>0.29166666666666669</v>
      </c>
      <c r="Z210" s="12"/>
      <c r="AA210" s="9"/>
      <c r="AB210" s="13"/>
      <c r="AE210">
        <f>F210</f>
        <v>0</v>
      </c>
      <c r="AG210">
        <f>H210</f>
        <v>0</v>
      </c>
      <c r="AI210">
        <f>J210</f>
        <v>0</v>
      </c>
      <c r="AK210">
        <f>L210</f>
        <v>0</v>
      </c>
      <c r="AM210">
        <f t="shared" si="566"/>
        <v>0</v>
      </c>
      <c r="AO210">
        <f t="shared" si="567"/>
        <v>0</v>
      </c>
      <c r="AQ210">
        <f t="shared" si="568"/>
        <v>0</v>
      </c>
      <c r="AS210">
        <f t="shared" si="569"/>
        <v>0</v>
      </c>
      <c r="AU210">
        <f t="shared" si="570"/>
        <v>0</v>
      </c>
      <c r="AW210">
        <f t="shared" si="571"/>
        <v>0</v>
      </c>
      <c r="AY210">
        <f t="shared" si="572"/>
        <v>0</v>
      </c>
      <c r="BA210">
        <f t="shared" si="573"/>
        <v>0</v>
      </c>
    </row>
    <row r="211" spans="1:53" ht="24.75" customHeight="1" x14ac:dyDescent="0.25">
      <c r="A211" s="4">
        <f>Y204+1</f>
        <v>17</v>
      </c>
      <c r="B211" s="14" t="s">
        <v>6</v>
      </c>
      <c r="C211" s="15"/>
      <c r="D211" s="16"/>
      <c r="E211" s="4">
        <f>A211+1</f>
        <v>18</v>
      </c>
      <c r="F211" s="14" t="s">
        <v>0</v>
      </c>
      <c r="G211" s="15"/>
      <c r="H211" s="16"/>
      <c r="I211" s="4">
        <f>E211+1</f>
        <v>19</v>
      </c>
      <c r="J211" s="14" t="s">
        <v>1</v>
      </c>
      <c r="K211" s="15"/>
      <c r="L211" s="16"/>
      <c r="M211" s="4">
        <f>I211+1</f>
        <v>20</v>
      </c>
      <c r="N211" s="14" t="s">
        <v>2</v>
      </c>
      <c r="O211" s="15"/>
      <c r="P211" s="16"/>
      <c r="Q211" s="4">
        <f>M211+1</f>
        <v>21</v>
      </c>
      <c r="R211" s="14" t="s">
        <v>3</v>
      </c>
      <c r="S211" s="15"/>
      <c r="T211" s="16"/>
      <c r="U211" s="4">
        <f>Q211+1</f>
        <v>22</v>
      </c>
      <c r="V211" s="14" t="s">
        <v>4</v>
      </c>
      <c r="W211" s="15"/>
      <c r="X211" s="16"/>
      <c r="Y211" s="4">
        <f>U211+1</f>
        <v>23</v>
      </c>
      <c r="Z211" s="14" t="s">
        <v>5</v>
      </c>
      <c r="AA211" s="15"/>
      <c r="AB211" s="16"/>
    </row>
    <row r="212" spans="1:53" ht="24.75" customHeight="1" x14ac:dyDescent="0.25">
      <c r="A212" s="5"/>
      <c r="B212" s="10"/>
      <c r="C212" s="8"/>
      <c r="D212" s="11"/>
      <c r="E212" s="5"/>
      <c r="F212" s="10"/>
      <c r="G212" s="8"/>
      <c r="H212" s="11"/>
      <c r="I212" s="5"/>
      <c r="J212" s="10"/>
      <c r="K212" s="8"/>
      <c r="L212" s="11"/>
      <c r="M212" s="5"/>
      <c r="N212" s="10"/>
      <c r="O212" s="8"/>
      <c r="P212" s="11"/>
      <c r="Q212" s="5"/>
      <c r="R212" s="10"/>
      <c r="S212" s="8"/>
      <c r="T212" s="11"/>
      <c r="U212" s="5"/>
      <c r="V212" s="10"/>
      <c r="W212" s="8"/>
      <c r="X212" s="11"/>
      <c r="Y212" s="5">
        <v>0.375</v>
      </c>
      <c r="Z212" s="10"/>
      <c r="AA212" s="8" t="s">
        <v>460</v>
      </c>
      <c r="AB212" s="11"/>
      <c r="AE212">
        <f>F212</f>
        <v>0</v>
      </c>
      <c r="AG212">
        <f>H212</f>
        <v>0</v>
      </c>
      <c r="AI212">
        <f>J212</f>
        <v>0</v>
      </c>
      <c r="AK212">
        <f>L212</f>
        <v>0</v>
      </c>
      <c r="AM212">
        <f t="shared" ref="AM212:AM217" si="574">N212</f>
        <v>0</v>
      </c>
      <c r="AO212">
        <f t="shared" ref="AO212:AO217" si="575">P212</f>
        <v>0</v>
      </c>
      <c r="AQ212">
        <f t="shared" ref="AQ212:AQ217" si="576">R212</f>
        <v>0</v>
      </c>
      <c r="AS212">
        <f t="shared" ref="AS212:AS217" si="577">T212</f>
        <v>0</v>
      </c>
      <c r="AU212">
        <f t="shared" ref="AU212:AU217" si="578">V212</f>
        <v>0</v>
      </c>
      <c r="AW212">
        <f t="shared" ref="AW212:AW217" si="579">X212</f>
        <v>0</v>
      </c>
      <c r="AY212">
        <f t="shared" ref="AY212:AY217" si="580">Z212</f>
        <v>0</v>
      </c>
      <c r="BA212">
        <f t="shared" ref="BA212:BA217" si="581">AB212</f>
        <v>0</v>
      </c>
    </row>
    <row r="213" spans="1:53" ht="24.75" customHeight="1" x14ac:dyDescent="0.25">
      <c r="A213" s="5"/>
      <c r="B213" s="10"/>
      <c r="C213" s="8"/>
      <c r="D213" s="11"/>
      <c r="E213" s="5"/>
      <c r="F213" s="10"/>
      <c r="G213" s="8"/>
      <c r="H213" s="11"/>
      <c r="I213" s="5"/>
      <c r="J213" s="10"/>
      <c r="K213" s="8"/>
      <c r="L213" s="11"/>
      <c r="M213" s="5"/>
      <c r="N213" s="10"/>
      <c r="O213" s="8"/>
      <c r="P213" s="11"/>
      <c r="Q213" s="5"/>
      <c r="R213" s="10"/>
      <c r="S213" s="8"/>
      <c r="T213" s="11"/>
      <c r="U213" s="5"/>
      <c r="V213" s="10"/>
      <c r="W213" s="8"/>
      <c r="X213" s="11"/>
      <c r="Y213" s="5">
        <v>0.45833333333333331</v>
      </c>
      <c r="Z213" s="10"/>
      <c r="AA213" s="8"/>
      <c r="AB213" s="11"/>
      <c r="AE213">
        <f>F213</f>
        <v>0</v>
      </c>
      <c r="AG213">
        <f>H213</f>
        <v>0</v>
      </c>
      <c r="AI213">
        <f>J213</f>
        <v>0</v>
      </c>
      <c r="AK213">
        <f>L213</f>
        <v>0</v>
      </c>
      <c r="AM213">
        <f t="shared" si="574"/>
        <v>0</v>
      </c>
      <c r="AO213">
        <f t="shared" si="575"/>
        <v>0</v>
      </c>
      <c r="AQ213">
        <f t="shared" si="576"/>
        <v>0</v>
      </c>
      <c r="AS213">
        <f t="shared" si="577"/>
        <v>0</v>
      </c>
      <c r="AU213">
        <f t="shared" si="578"/>
        <v>0</v>
      </c>
      <c r="AW213">
        <f t="shared" si="579"/>
        <v>0</v>
      </c>
      <c r="AY213">
        <f t="shared" si="580"/>
        <v>0</v>
      </c>
      <c r="BA213">
        <f t="shared" si="581"/>
        <v>0</v>
      </c>
    </row>
    <row r="214" spans="1:53" ht="24.75" customHeight="1" x14ac:dyDescent="0.25">
      <c r="A214" s="3"/>
      <c r="B214" s="10"/>
      <c r="C214" s="8"/>
      <c r="D214" s="11"/>
      <c r="E214" s="3"/>
      <c r="F214" s="10"/>
      <c r="G214" s="8"/>
      <c r="H214" s="11"/>
      <c r="I214" s="3"/>
      <c r="J214" s="10"/>
      <c r="K214" s="8"/>
      <c r="L214" s="11"/>
      <c r="M214" s="3"/>
      <c r="N214" s="10"/>
      <c r="O214" s="8"/>
      <c r="P214" s="11"/>
      <c r="Q214" s="3"/>
      <c r="R214" s="10"/>
      <c r="S214" s="8"/>
      <c r="T214" s="11"/>
      <c r="U214" s="3"/>
      <c r="V214" s="10"/>
      <c r="W214" s="8"/>
      <c r="X214" s="11"/>
      <c r="Y214" s="5">
        <v>4.1666666666666664E-2</v>
      </c>
      <c r="Z214" s="10"/>
      <c r="AA214" s="8"/>
      <c r="AB214" s="11"/>
      <c r="AE214">
        <f>F214</f>
        <v>0</v>
      </c>
      <c r="AG214">
        <f>H214</f>
        <v>0</v>
      </c>
      <c r="AI214">
        <f>J214</f>
        <v>0</v>
      </c>
      <c r="AK214">
        <f>L214</f>
        <v>0</v>
      </c>
      <c r="AM214">
        <f t="shared" si="574"/>
        <v>0</v>
      </c>
      <c r="AO214">
        <f t="shared" si="575"/>
        <v>0</v>
      </c>
      <c r="AQ214">
        <f t="shared" si="576"/>
        <v>0</v>
      </c>
      <c r="AS214">
        <f t="shared" si="577"/>
        <v>0</v>
      </c>
      <c r="AU214">
        <f t="shared" si="578"/>
        <v>0</v>
      </c>
      <c r="AW214">
        <f t="shared" si="579"/>
        <v>0</v>
      </c>
      <c r="AY214">
        <f t="shared" si="580"/>
        <v>0</v>
      </c>
      <c r="BA214">
        <f t="shared" si="581"/>
        <v>0</v>
      </c>
    </row>
    <row r="215" spans="1:53" ht="24.75" customHeight="1" x14ac:dyDescent="0.25">
      <c r="A215" s="5"/>
      <c r="B215" s="10"/>
      <c r="C215" s="8"/>
      <c r="D215" s="11"/>
      <c r="E215" s="5"/>
      <c r="F215" s="10"/>
      <c r="G215" s="8"/>
      <c r="H215" s="11"/>
      <c r="I215" s="5"/>
      <c r="J215" s="10"/>
      <c r="K215" s="8"/>
      <c r="L215" s="11"/>
      <c r="M215" s="5"/>
      <c r="N215" s="10"/>
      <c r="O215" s="8"/>
      <c r="P215" s="11"/>
      <c r="Q215" s="5"/>
      <c r="R215" s="10"/>
      <c r="S215" s="8"/>
      <c r="T215" s="11"/>
      <c r="U215" s="5"/>
      <c r="V215" s="10"/>
      <c r="W215" s="8"/>
      <c r="X215" s="11"/>
      <c r="Y215" s="5">
        <v>0.125</v>
      </c>
      <c r="Z215" s="10"/>
      <c r="AA215" s="8" t="s">
        <v>454</v>
      </c>
      <c r="AB215" s="11"/>
      <c r="AE215">
        <f>F215</f>
        <v>0</v>
      </c>
      <c r="AG215">
        <f>H215</f>
        <v>0</v>
      </c>
      <c r="AI215">
        <f>J215</f>
        <v>0</v>
      </c>
      <c r="AK215">
        <f>L215</f>
        <v>0</v>
      </c>
      <c r="AM215">
        <f t="shared" si="574"/>
        <v>0</v>
      </c>
      <c r="AO215">
        <f t="shared" si="575"/>
        <v>0</v>
      </c>
      <c r="AQ215">
        <f t="shared" si="576"/>
        <v>0</v>
      </c>
      <c r="AS215">
        <f t="shared" si="577"/>
        <v>0</v>
      </c>
      <c r="AU215">
        <f t="shared" si="578"/>
        <v>0</v>
      </c>
      <c r="AW215">
        <f t="shared" si="579"/>
        <v>0</v>
      </c>
      <c r="AY215">
        <f t="shared" si="580"/>
        <v>0</v>
      </c>
      <c r="BA215">
        <f t="shared" si="581"/>
        <v>0</v>
      </c>
    </row>
    <row r="216" spans="1:53" ht="24.75" customHeight="1" x14ac:dyDescent="0.25">
      <c r="A216" s="18"/>
      <c r="B216" s="19"/>
      <c r="C216" s="17"/>
      <c r="D216" s="20"/>
      <c r="E216" s="5">
        <v>0.22916666666666666</v>
      </c>
      <c r="F216" s="10"/>
      <c r="G216" s="8" t="s">
        <v>436</v>
      </c>
      <c r="H216" s="11"/>
      <c r="I216" s="5">
        <v>0.22916666666666666</v>
      </c>
      <c r="J216" s="10"/>
      <c r="K216" s="8"/>
      <c r="L216" s="11"/>
      <c r="M216" s="5">
        <v>0.22916666666666666</v>
      </c>
      <c r="N216" s="10"/>
      <c r="O216" s="8"/>
      <c r="P216" s="11"/>
      <c r="Q216" s="5">
        <v>0.22916666666666666</v>
      </c>
      <c r="R216" s="10"/>
      <c r="S216" s="8"/>
      <c r="T216" s="11"/>
      <c r="U216" s="5">
        <v>0.22916666666666666</v>
      </c>
      <c r="V216" s="10"/>
      <c r="W216" s="8" t="s">
        <v>439</v>
      </c>
      <c r="X216" s="11"/>
      <c r="Y216" s="18">
        <v>0.20833333333333334</v>
      </c>
      <c r="Z216" s="19"/>
      <c r="AA216" s="8"/>
      <c r="AB216" s="20"/>
      <c r="AE216">
        <f>F216</f>
        <v>0</v>
      </c>
      <c r="AG216">
        <f>H216</f>
        <v>0</v>
      </c>
      <c r="AI216">
        <f>J216</f>
        <v>0</v>
      </c>
      <c r="AK216">
        <f>L216</f>
        <v>0</v>
      </c>
      <c r="AM216">
        <f t="shared" si="574"/>
        <v>0</v>
      </c>
      <c r="AO216">
        <f t="shared" si="575"/>
        <v>0</v>
      </c>
      <c r="AQ216">
        <f t="shared" si="576"/>
        <v>0</v>
      </c>
      <c r="AS216">
        <f t="shared" si="577"/>
        <v>0</v>
      </c>
      <c r="AU216">
        <f t="shared" si="578"/>
        <v>0</v>
      </c>
      <c r="AW216">
        <f t="shared" si="579"/>
        <v>0</v>
      </c>
      <c r="AY216">
        <f t="shared" si="580"/>
        <v>0</v>
      </c>
      <c r="BA216">
        <f t="shared" si="581"/>
        <v>0</v>
      </c>
    </row>
    <row r="217" spans="1:53" ht="24.75" customHeight="1" thickBot="1" x14ac:dyDescent="0.3">
      <c r="A217" s="6"/>
      <c r="B217" s="12"/>
      <c r="C217" s="9"/>
      <c r="D217" s="13"/>
      <c r="E217" s="6">
        <v>0.3125</v>
      </c>
      <c r="F217" s="12"/>
      <c r="G217" s="9"/>
      <c r="H217" s="13"/>
      <c r="I217" s="6">
        <v>0.3125</v>
      </c>
      <c r="J217" s="12"/>
      <c r="K217" s="9"/>
      <c r="L217" s="13"/>
      <c r="M217" s="6">
        <v>0.3125</v>
      </c>
      <c r="N217" s="12"/>
      <c r="O217" s="9"/>
      <c r="P217" s="13"/>
      <c r="Q217" s="6">
        <v>0.3125</v>
      </c>
      <c r="R217" s="12"/>
      <c r="S217" s="9"/>
      <c r="T217" s="13"/>
      <c r="U217" s="6">
        <v>0.3125</v>
      </c>
      <c r="V217" s="12"/>
      <c r="W217" s="9"/>
      <c r="X217" s="13"/>
      <c r="Y217" s="6">
        <v>0.29166666666666669</v>
      </c>
      <c r="Z217" s="12"/>
      <c r="AA217" s="9"/>
      <c r="AB217" s="13"/>
      <c r="AE217">
        <f>F217</f>
        <v>0</v>
      </c>
      <c r="AG217">
        <f>H217</f>
        <v>0</v>
      </c>
      <c r="AI217">
        <f>J217</f>
        <v>0</v>
      </c>
      <c r="AK217">
        <f>L217</f>
        <v>0</v>
      </c>
      <c r="AM217">
        <f t="shared" si="574"/>
        <v>0</v>
      </c>
      <c r="AO217">
        <f t="shared" si="575"/>
        <v>0</v>
      </c>
      <c r="AQ217">
        <f t="shared" si="576"/>
        <v>0</v>
      </c>
      <c r="AS217">
        <f t="shared" si="577"/>
        <v>0</v>
      </c>
      <c r="AU217">
        <f t="shared" si="578"/>
        <v>0</v>
      </c>
      <c r="AW217">
        <f t="shared" si="579"/>
        <v>0</v>
      </c>
      <c r="AY217">
        <f t="shared" si="580"/>
        <v>0</v>
      </c>
      <c r="BA217">
        <f t="shared" si="581"/>
        <v>0</v>
      </c>
    </row>
    <row r="218" spans="1:53" ht="24.75" customHeight="1" x14ac:dyDescent="0.25">
      <c r="A218" s="4">
        <f>Y211+1</f>
        <v>24</v>
      </c>
      <c r="B218" s="14" t="s">
        <v>6</v>
      </c>
      <c r="C218" s="15"/>
      <c r="D218" s="16"/>
      <c r="E218" s="4">
        <f>A218+1</f>
        <v>25</v>
      </c>
      <c r="F218" s="14" t="s">
        <v>0</v>
      </c>
      <c r="G218" s="15"/>
      <c r="H218" s="16"/>
      <c r="I218" s="4">
        <f>E218+1</f>
        <v>26</v>
      </c>
      <c r="J218" s="14" t="s">
        <v>1</v>
      </c>
      <c r="K218" s="15"/>
      <c r="L218" s="16"/>
      <c r="M218" s="4">
        <f>I218+1</f>
        <v>27</v>
      </c>
      <c r="N218" s="14" t="s">
        <v>2</v>
      </c>
      <c r="O218" s="15"/>
      <c r="P218" s="16"/>
      <c r="Q218" s="4">
        <f>M218+1</f>
        <v>28</v>
      </c>
      <c r="R218" s="14" t="s">
        <v>3</v>
      </c>
      <c r="S218" s="15"/>
      <c r="T218" s="16"/>
      <c r="U218" s="4">
        <f>Q218+1</f>
        <v>29</v>
      </c>
      <c r="V218" s="14" t="s">
        <v>4</v>
      </c>
      <c r="W218" s="15"/>
      <c r="X218" s="16"/>
      <c r="Y218" s="4">
        <f>U218+1</f>
        <v>30</v>
      </c>
      <c r="Z218" s="14" t="s">
        <v>5</v>
      </c>
      <c r="AA218" s="15"/>
      <c r="AB218" s="16"/>
    </row>
    <row r="219" spans="1:53" ht="24.75" customHeight="1" x14ac:dyDescent="0.25">
      <c r="A219" s="5"/>
      <c r="B219" s="10"/>
      <c r="C219" s="8"/>
      <c r="D219" s="11"/>
      <c r="E219" s="5"/>
      <c r="F219" s="10"/>
      <c r="G219" s="8"/>
      <c r="H219" s="11"/>
      <c r="I219" s="5"/>
      <c r="J219" s="10"/>
      <c r="K219" s="8"/>
      <c r="L219" s="11"/>
      <c r="M219" s="5"/>
      <c r="N219" s="10"/>
      <c r="O219" s="8"/>
      <c r="P219" s="11"/>
      <c r="Q219" s="5"/>
      <c r="R219" s="10"/>
      <c r="S219" s="8"/>
      <c r="T219" s="11"/>
      <c r="U219" s="5"/>
      <c r="V219" s="10"/>
      <c r="W219" s="8"/>
      <c r="X219" s="11"/>
      <c r="Y219" s="5">
        <v>0.375</v>
      </c>
      <c r="Z219" s="10"/>
      <c r="AA219" s="8"/>
      <c r="AB219" s="11"/>
      <c r="AE219">
        <f>F219</f>
        <v>0</v>
      </c>
      <c r="AG219">
        <f>H219</f>
        <v>0</v>
      </c>
      <c r="AI219">
        <f>J219</f>
        <v>0</v>
      </c>
      <c r="AK219">
        <f>L219</f>
        <v>0</v>
      </c>
      <c r="AM219">
        <f t="shared" ref="AM219:AM224" si="582">N219</f>
        <v>0</v>
      </c>
      <c r="AO219">
        <f t="shared" ref="AO219:AO224" si="583">P219</f>
        <v>0</v>
      </c>
      <c r="AQ219">
        <f t="shared" ref="AQ219:AQ224" si="584">R219</f>
        <v>0</v>
      </c>
      <c r="AS219">
        <f t="shared" ref="AS219:AS224" si="585">T219</f>
        <v>0</v>
      </c>
      <c r="AU219">
        <f t="shared" ref="AU219:AU224" si="586">V219</f>
        <v>0</v>
      </c>
      <c r="AW219">
        <f t="shared" ref="AW219:AW224" si="587">X219</f>
        <v>0</v>
      </c>
      <c r="AY219">
        <f t="shared" ref="AY219:AY224" si="588">Z219</f>
        <v>0</v>
      </c>
      <c r="BA219">
        <f t="shared" ref="BA219:BA224" si="589">AB219</f>
        <v>0</v>
      </c>
    </row>
    <row r="220" spans="1:53" ht="24.75" customHeight="1" x14ac:dyDescent="0.25">
      <c r="A220" s="5"/>
      <c r="B220" s="10"/>
      <c r="C220" s="8"/>
      <c r="D220" s="11"/>
      <c r="E220" s="5"/>
      <c r="F220" s="10"/>
      <c r="G220" s="8"/>
      <c r="H220" s="11"/>
      <c r="I220" s="5"/>
      <c r="J220" s="10"/>
      <c r="K220" s="8"/>
      <c r="L220" s="11"/>
      <c r="M220" s="5"/>
      <c r="N220" s="10"/>
      <c r="O220" s="8"/>
      <c r="P220" s="11"/>
      <c r="Q220" s="5"/>
      <c r="R220" s="10"/>
      <c r="S220" s="8"/>
      <c r="T220" s="11"/>
      <c r="U220" s="5"/>
      <c r="V220" s="10"/>
      <c r="W220" s="8"/>
      <c r="X220" s="11"/>
      <c r="Y220" s="5">
        <v>0.45833333333333331</v>
      </c>
      <c r="Z220" s="10"/>
      <c r="AA220" s="8"/>
      <c r="AB220" s="11"/>
      <c r="AE220">
        <f>F220</f>
        <v>0</v>
      </c>
      <c r="AG220">
        <f>H220</f>
        <v>0</v>
      </c>
      <c r="AI220">
        <f>J220</f>
        <v>0</v>
      </c>
      <c r="AK220">
        <f>L220</f>
        <v>0</v>
      </c>
      <c r="AM220">
        <f t="shared" si="582"/>
        <v>0</v>
      </c>
      <c r="AO220">
        <f t="shared" si="583"/>
        <v>0</v>
      </c>
      <c r="AQ220">
        <f t="shared" si="584"/>
        <v>0</v>
      </c>
      <c r="AS220">
        <f t="shared" si="585"/>
        <v>0</v>
      </c>
      <c r="AU220">
        <f t="shared" si="586"/>
        <v>0</v>
      </c>
      <c r="AW220">
        <f t="shared" si="587"/>
        <v>0</v>
      </c>
      <c r="AY220">
        <f t="shared" si="588"/>
        <v>0</v>
      </c>
      <c r="BA220">
        <f t="shared" si="589"/>
        <v>0</v>
      </c>
    </row>
    <row r="221" spans="1:53" ht="24.75" customHeight="1" x14ac:dyDescent="0.25">
      <c r="A221" s="3"/>
      <c r="B221" s="10"/>
      <c r="C221" s="8"/>
      <c r="D221" s="11"/>
      <c r="E221" s="3"/>
      <c r="F221" s="10"/>
      <c r="G221" s="8"/>
      <c r="H221" s="11"/>
      <c r="I221" s="3"/>
      <c r="J221" s="10"/>
      <c r="K221" s="8"/>
      <c r="L221" s="11"/>
      <c r="M221" s="3"/>
      <c r="N221" s="10"/>
      <c r="O221" s="8"/>
      <c r="P221" s="11"/>
      <c r="Q221" s="3"/>
      <c r="R221" s="10"/>
      <c r="S221" s="8"/>
      <c r="T221" s="11"/>
      <c r="U221" s="3"/>
      <c r="V221" s="10"/>
      <c r="W221" s="8"/>
      <c r="X221" s="11"/>
      <c r="Y221" s="5">
        <v>4.1666666666666664E-2</v>
      </c>
      <c r="Z221" s="10"/>
      <c r="AA221" s="8"/>
      <c r="AB221" s="11"/>
      <c r="AE221">
        <f>F221</f>
        <v>0</v>
      </c>
      <c r="AG221">
        <f>H221</f>
        <v>0</v>
      </c>
      <c r="AI221">
        <f>J221</f>
        <v>0</v>
      </c>
      <c r="AK221">
        <f>L221</f>
        <v>0</v>
      </c>
      <c r="AM221">
        <f t="shared" si="582"/>
        <v>0</v>
      </c>
      <c r="AO221">
        <f t="shared" si="583"/>
        <v>0</v>
      </c>
      <c r="AQ221">
        <f t="shared" si="584"/>
        <v>0</v>
      </c>
      <c r="AS221">
        <f t="shared" si="585"/>
        <v>0</v>
      </c>
      <c r="AU221">
        <f t="shared" si="586"/>
        <v>0</v>
      </c>
      <c r="AW221">
        <f t="shared" si="587"/>
        <v>0</v>
      </c>
      <c r="AY221">
        <f t="shared" si="588"/>
        <v>0</v>
      </c>
      <c r="BA221">
        <f t="shared" si="589"/>
        <v>0</v>
      </c>
    </row>
    <row r="222" spans="1:53" ht="24.75" customHeight="1" x14ac:dyDescent="0.25">
      <c r="A222" s="5"/>
      <c r="B222" s="10"/>
      <c r="C222" s="8"/>
      <c r="D222" s="11"/>
      <c r="E222" s="5"/>
      <c r="F222" s="10"/>
      <c r="G222" s="8"/>
      <c r="H222" s="11"/>
      <c r="I222" s="5"/>
      <c r="J222" s="10"/>
      <c r="K222" s="8"/>
      <c r="L222" s="11"/>
      <c r="M222" s="5"/>
      <c r="N222" s="10"/>
      <c r="O222" s="8"/>
      <c r="P222" s="11"/>
      <c r="Q222" s="5"/>
      <c r="R222" s="10"/>
      <c r="S222" s="8"/>
      <c r="T222" s="11"/>
      <c r="U222" s="5"/>
      <c r="V222" s="10"/>
      <c r="W222" s="8"/>
      <c r="X222" s="11"/>
      <c r="Y222" s="5">
        <v>0.125</v>
      </c>
      <c r="Z222" s="10"/>
      <c r="AA222" s="8"/>
      <c r="AB222" s="11"/>
      <c r="AE222">
        <f>F222</f>
        <v>0</v>
      </c>
      <c r="AG222">
        <f>H222</f>
        <v>0</v>
      </c>
      <c r="AI222">
        <f>J222</f>
        <v>0</v>
      </c>
      <c r="AK222">
        <f>L222</f>
        <v>0</v>
      </c>
      <c r="AM222">
        <f t="shared" si="582"/>
        <v>0</v>
      </c>
      <c r="AO222">
        <f t="shared" si="583"/>
        <v>0</v>
      </c>
      <c r="AQ222">
        <f t="shared" si="584"/>
        <v>0</v>
      </c>
      <c r="AS222">
        <f t="shared" si="585"/>
        <v>0</v>
      </c>
      <c r="AU222">
        <f t="shared" si="586"/>
        <v>0</v>
      </c>
      <c r="AW222">
        <f t="shared" si="587"/>
        <v>0</v>
      </c>
      <c r="AY222">
        <f t="shared" si="588"/>
        <v>0</v>
      </c>
      <c r="BA222">
        <f t="shared" si="589"/>
        <v>0</v>
      </c>
    </row>
    <row r="223" spans="1:53" ht="24.75" customHeight="1" x14ac:dyDescent="0.25">
      <c r="A223" s="18"/>
      <c r="B223" s="19"/>
      <c r="C223" s="17"/>
      <c r="D223" s="20"/>
      <c r="E223" s="5">
        <v>0.22916666666666666</v>
      </c>
      <c r="F223" s="10"/>
      <c r="G223" s="8" t="s">
        <v>436</v>
      </c>
      <c r="H223" s="11"/>
      <c r="I223" s="5">
        <v>0.22916666666666666</v>
      </c>
      <c r="J223" s="10"/>
      <c r="K223" s="8"/>
      <c r="L223" s="11"/>
      <c r="M223" s="5">
        <v>0.22916666666666666</v>
      </c>
      <c r="N223" s="10"/>
      <c r="O223" s="8"/>
      <c r="P223" s="11"/>
      <c r="Q223" s="5">
        <v>0.22916666666666666</v>
      </c>
      <c r="R223" s="10"/>
      <c r="S223" s="8" t="s">
        <v>463</v>
      </c>
      <c r="T223" s="11"/>
      <c r="U223" s="5">
        <v>0.22916666666666666</v>
      </c>
      <c r="V223" s="10"/>
      <c r="W223" s="8" t="s">
        <v>461</v>
      </c>
      <c r="X223" s="11"/>
      <c r="Y223" s="18">
        <v>0.20833333333333334</v>
      </c>
      <c r="Z223" s="19"/>
      <c r="AA223" s="8" t="s">
        <v>450</v>
      </c>
      <c r="AB223" s="20"/>
      <c r="AE223">
        <f>F223</f>
        <v>0</v>
      </c>
      <c r="AG223">
        <f>H223</f>
        <v>0</v>
      </c>
      <c r="AI223">
        <f>J223</f>
        <v>0</v>
      </c>
      <c r="AK223">
        <f>L223</f>
        <v>0</v>
      </c>
      <c r="AM223">
        <f t="shared" si="582"/>
        <v>0</v>
      </c>
      <c r="AO223">
        <f t="shared" si="583"/>
        <v>0</v>
      </c>
      <c r="AQ223">
        <f t="shared" si="584"/>
        <v>0</v>
      </c>
      <c r="AS223">
        <f t="shared" si="585"/>
        <v>0</v>
      </c>
      <c r="AU223">
        <f t="shared" si="586"/>
        <v>0</v>
      </c>
      <c r="AW223">
        <f t="shared" si="587"/>
        <v>0</v>
      </c>
      <c r="AY223">
        <f t="shared" si="588"/>
        <v>0</v>
      </c>
      <c r="BA223">
        <f t="shared" si="589"/>
        <v>0</v>
      </c>
    </row>
    <row r="224" spans="1:53" ht="24.75" customHeight="1" thickBot="1" x14ac:dyDescent="0.3">
      <c r="A224" s="6"/>
      <c r="B224" s="12"/>
      <c r="C224" s="9"/>
      <c r="D224" s="13"/>
      <c r="E224" s="6">
        <v>0.3125</v>
      </c>
      <c r="F224" s="12"/>
      <c r="G224" s="9"/>
      <c r="H224" s="13"/>
      <c r="I224" s="6">
        <v>0.3125</v>
      </c>
      <c r="J224" s="12"/>
      <c r="K224" s="9"/>
      <c r="L224" s="13"/>
      <c r="M224" s="6">
        <v>0.3125</v>
      </c>
      <c r="N224" s="12"/>
      <c r="O224" s="9"/>
      <c r="P224" s="13"/>
      <c r="Q224" s="6">
        <v>0.3125</v>
      </c>
      <c r="R224" s="12"/>
      <c r="S224" s="9"/>
      <c r="T224" s="13"/>
      <c r="U224" s="6">
        <v>0.3125</v>
      </c>
      <c r="V224" s="12"/>
      <c r="W224" s="9"/>
      <c r="X224" s="13"/>
      <c r="Y224" s="6">
        <v>0.29166666666666669</v>
      </c>
      <c r="Z224" s="12"/>
      <c r="AA224" s="9"/>
      <c r="AB224" s="13"/>
      <c r="AE224">
        <f>F224</f>
        <v>0</v>
      </c>
      <c r="AG224">
        <f>H224</f>
        <v>0</v>
      </c>
      <c r="AI224">
        <f>J224</f>
        <v>0</v>
      </c>
      <c r="AK224">
        <f>L224</f>
        <v>0</v>
      </c>
      <c r="AM224">
        <f t="shared" si="582"/>
        <v>0</v>
      </c>
      <c r="AO224">
        <f t="shared" si="583"/>
        <v>0</v>
      </c>
      <c r="AQ224">
        <f t="shared" si="584"/>
        <v>0</v>
      </c>
      <c r="AS224">
        <f t="shared" si="585"/>
        <v>0</v>
      </c>
      <c r="AU224">
        <f t="shared" si="586"/>
        <v>0</v>
      </c>
      <c r="AW224">
        <f t="shared" si="587"/>
        <v>0</v>
      </c>
      <c r="AY224">
        <f t="shared" si="588"/>
        <v>0</v>
      </c>
      <c r="BA224">
        <f t="shared" si="589"/>
        <v>0</v>
      </c>
    </row>
    <row r="225" spans="1:53" ht="24.75" customHeight="1" x14ac:dyDescent="0.25">
      <c r="Y225" s="85" t="s">
        <v>17</v>
      </c>
      <c r="Z225" s="86"/>
      <c r="AA225" s="86"/>
      <c r="AB225" s="87"/>
    </row>
    <row r="226" spans="1:53" ht="24.75" customHeight="1" x14ac:dyDescent="0.25">
      <c r="Y226" s="88"/>
      <c r="Z226" s="89"/>
      <c r="AA226" s="89"/>
      <c r="AB226" s="90"/>
    </row>
    <row r="227" spans="1:53" ht="24.75" customHeight="1" x14ac:dyDescent="0.25">
      <c r="Y227" s="88"/>
      <c r="Z227" s="89"/>
      <c r="AA227" s="89"/>
      <c r="AB227" s="90"/>
    </row>
    <row r="228" spans="1:53" ht="24.75" customHeight="1" x14ac:dyDescent="0.25">
      <c r="Y228" s="88"/>
      <c r="Z228" s="89"/>
      <c r="AA228" s="89"/>
      <c r="AB228" s="90"/>
    </row>
    <row r="229" spans="1:53" ht="24.75" customHeight="1" x14ac:dyDescent="0.25">
      <c r="Y229" s="88"/>
      <c r="Z229" s="89"/>
      <c r="AA229" s="89"/>
      <c r="AB229" s="90"/>
    </row>
    <row r="230" spans="1:53" ht="24.75" customHeight="1" thickBot="1" x14ac:dyDescent="0.3">
      <c r="Y230" s="91"/>
      <c r="Z230" s="92"/>
      <c r="AA230" s="92"/>
      <c r="AB230" s="93"/>
    </row>
    <row r="231" spans="1:53" ht="24.75" customHeight="1" x14ac:dyDescent="0.25">
      <c r="A231" s="4">
        <v>1</v>
      </c>
      <c r="B231" s="14" t="s">
        <v>6</v>
      </c>
      <c r="C231" s="15"/>
      <c r="D231" s="16"/>
      <c r="E231" s="4">
        <f>A231+1</f>
        <v>2</v>
      </c>
      <c r="F231" s="14" t="s">
        <v>0</v>
      </c>
      <c r="G231" s="15"/>
      <c r="H231" s="16"/>
      <c r="I231" s="4">
        <f>E231+1</f>
        <v>3</v>
      </c>
      <c r="J231" s="14" t="s">
        <v>1</v>
      </c>
      <c r="K231" s="15"/>
      <c r="L231" s="16"/>
      <c r="M231" s="4">
        <f>I231+1</f>
        <v>4</v>
      </c>
      <c r="N231" s="14" t="s">
        <v>2</v>
      </c>
      <c r="O231" s="15"/>
      <c r="P231" s="16"/>
      <c r="Q231" s="4">
        <f>M231+1</f>
        <v>5</v>
      </c>
      <c r="R231" s="14" t="s">
        <v>3</v>
      </c>
      <c r="S231" s="15"/>
      <c r="T231" s="16"/>
      <c r="U231" s="4">
        <f>Q231+1</f>
        <v>6</v>
      </c>
      <c r="V231" s="14" t="s">
        <v>4</v>
      </c>
      <c r="W231" s="15"/>
      <c r="X231" s="16"/>
      <c r="Y231" s="4">
        <f>U231+1</f>
        <v>7</v>
      </c>
      <c r="Z231" s="14" t="s">
        <v>5</v>
      </c>
      <c r="AA231" s="15"/>
      <c r="AB231" s="16"/>
    </row>
    <row r="232" spans="1:53" ht="24.75" customHeight="1" x14ac:dyDescent="0.25">
      <c r="A232" s="5"/>
      <c r="B232" s="10"/>
      <c r="C232" s="8"/>
      <c r="D232" s="11"/>
      <c r="E232" s="5"/>
      <c r="F232" s="10"/>
      <c r="G232" s="8"/>
      <c r="H232" s="11"/>
      <c r="I232" s="5"/>
      <c r="J232" s="10"/>
      <c r="K232" s="8"/>
      <c r="L232" s="11"/>
      <c r="M232" s="5"/>
      <c r="N232" s="10"/>
      <c r="O232" s="8"/>
      <c r="P232" s="11"/>
      <c r="Q232" s="5"/>
      <c r="R232" s="10"/>
      <c r="S232" s="8"/>
      <c r="T232" s="11"/>
      <c r="U232" s="5"/>
      <c r="V232" s="10"/>
      <c r="W232" s="8"/>
      <c r="X232" s="11"/>
      <c r="Y232" s="5">
        <v>0.375</v>
      </c>
      <c r="Z232" s="10"/>
      <c r="AA232" s="8"/>
      <c r="AB232" s="11"/>
      <c r="AE232">
        <f>F232</f>
        <v>0</v>
      </c>
      <c r="AG232">
        <f>H232</f>
        <v>0</v>
      </c>
      <c r="AI232">
        <f>J232</f>
        <v>0</v>
      </c>
      <c r="AK232">
        <f>L232</f>
        <v>0</v>
      </c>
      <c r="AM232">
        <f t="shared" ref="AM232:AM237" si="590">N232</f>
        <v>0</v>
      </c>
      <c r="AO232">
        <f t="shared" ref="AO232:AO237" si="591">P232</f>
        <v>0</v>
      </c>
      <c r="AQ232">
        <f t="shared" ref="AQ232:AQ237" si="592">R232</f>
        <v>0</v>
      </c>
      <c r="AS232">
        <f t="shared" ref="AS232:AS237" si="593">T232</f>
        <v>0</v>
      </c>
      <c r="AU232">
        <f t="shared" ref="AU232:AU237" si="594">V232</f>
        <v>0</v>
      </c>
      <c r="AW232">
        <f t="shared" ref="AW232:AW237" si="595">X232</f>
        <v>0</v>
      </c>
      <c r="AY232">
        <f t="shared" ref="AY232:AY237" si="596">Z232</f>
        <v>0</v>
      </c>
      <c r="BA232">
        <f t="shared" ref="BA232:BA237" si="597">AB232</f>
        <v>0</v>
      </c>
    </row>
    <row r="233" spans="1:53" ht="24.75" customHeight="1" x14ac:dyDescent="0.25">
      <c r="A233" s="5"/>
      <c r="B233" s="10"/>
      <c r="C233" s="8"/>
      <c r="D233" s="11"/>
      <c r="E233" s="5"/>
      <c r="F233" s="10"/>
      <c r="G233" s="8"/>
      <c r="H233" s="11"/>
      <c r="I233" s="5"/>
      <c r="J233" s="10"/>
      <c r="K233" s="8"/>
      <c r="L233" s="11"/>
      <c r="M233" s="5"/>
      <c r="N233" s="10"/>
      <c r="O233" s="8"/>
      <c r="P233" s="11"/>
      <c r="Q233" s="5"/>
      <c r="R233" s="10"/>
      <c r="S233" s="8"/>
      <c r="T233" s="11"/>
      <c r="U233" s="5"/>
      <c r="V233" s="10"/>
      <c r="W233" s="8"/>
      <c r="X233" s="11"/>
      <c r="Y233" s="5">
        <v>0.45833333333333331</v>
      </c>
      <c r="Z233" s="10"/>
      <c r="AA233" s="8" t="s">
        <v>451</v>
      </c>
      <c r="AB233" s="11"/>
      <c r="AE233">
        <f>F233</f>
        <v>0</v>
      </c>
      <c r="AG233">
        <f>H233</f>
        <v>0</v>
      </c>
      <c r="AI233">
        <f>J233</f>
        <v>0</v>
      </c>
      <c r="AK233">
        <f>L233</f>
        <v>0</v>
      </c>
      <c r="AM233">
        <f t="shared" si="590"/>
        <v>0</v>
      </c>
      <c r="AO233">
        <f t="shared" si="591"/>
        <v>0</v>
      </c>
      <c r="AQ233">
        <f t="shared" si="592"/>
        <v>0</v>
      </c>
      <c r="AS233">
        <f t="shared" si="593"/>
        <v>0</v>
      </c>
      <c r="AU233">
        <f t="shared" si="594"/>
        <v>0</v>
      </c>
      <c r="AW233">
        <f t="shared" si="595"/>
        <v>0</v>
      </c>
      <c r="AY233">
        <f t="shared" si="596"/>
        <v>0</v>
      </c>
      <c r="BA233">
        <f t="shared" si="597"/>
        <v>0</v>
      </c>
    </row>
    <row r="234" spans="1:53" ht="24.75" customHeight="1" x14ac:dyDescent="0.25">
      <c r="A234" s="3"/>
      <c r="B234" s="10"/>
      <c r="C234" s="8"/>
      <c r="D234" s="11"/>
      <c r="E234" s="3"/>
      <c r="F234" s="10"/>
      <c r="G234" s="8"/>
      <c r="H234" s="11"/>
      <c r="I234" s="3"/>
      <c r="J234" s="10"/>
      <c r="K234" s="8"/>
      <c r="L234" s="11"/>
      <c r="M234" s="3"/>
      <c r="N234" s="10"/>
      <c r="O234" s="8"/>
      <c r="P234" s="11"/>
      <c r="Q234" s="3"/>
      <c r="R234" s="10"/>
      <c r="S234" s="8"/>
      <c r="T234" s="11"/>
      <c r="U234" s="3"/>
      <c r="V234" s="10"/>
      <c r="W234" s="8"/>
      <c r="X234" s="11"/>
      <c r="Y234" s="5">
        <v>4.1666666666666664E-2</v>
      </c>
      <c r="Z234" s="10"/>
      <c r="AA234" s="8" t="s">
        <v>464</v>
      </c>
      <c r="AB234" s="11"/>
      <c r="AE234">
        <f>F234</f>
        <v>0</v>
      </c>
      <c r="AG234">
        <f>H234</f>
        <v>0</v>
      </c>
      <c r="AI234">
        <f>J234</f>
        <v>0</v>
      </c>
      <c r="AK234">
        <f>L234</f>
        <v>0</v>
      </c>
      <c r="AM234">
        <f t="shared" si="590"/>
        <v>0</v>
      </c>
      <c r="AO234">
        <f t="shared" si="591"/>
        <v>0</v>
      </c>
      <c r="AQ234">
        <f t="shared" si="592"/>
        <v>0</v>
      </c>
      <c r="AS234">
        <f t="shared" si="593"/>
        <v>0</v>
      </c>
      <c r="AU234">
        <f t="shared" si="594"/>
        <v>0</v>
      </c>
      <c r="AW234">
        <f t="shared" si="595"/>
        <v>0</v>
      </c>
      <c r="AY234">
        <f t="shared" si="596"/>
        <v>0</v>
      </c>
      <c r="BA234">
        <f t="shared" si="597"/>
        <v>0</v>
      </c>
    </row>
    <row r="235" spans="1:53" ht="24.75" customHeight="1" x14ac:dyDescent="0.25">
      <c r="A235" s="5"/>
      <c r="B235" s="10"/>
      <c r="C235" s="8"/>
      <c r="D235" s="11"/>
      <c r="E235" s="5"/>
      <c r="F235" s="10"/>
      <c r="G235" s="8"/>
      <c r="H235" s="11"/>
      <c r="I235" s="5"/>
      <c r="J235" s="10"/>
      <c r="K235" s="8"/>
      <c r="L235" s="11"/>
      <c r="M235" s="5"/>
      <c r="N235" s="10"/>
      <c r="O235" s="8"/>
      <c r="P235" s="11"/>
      <c r="Q235" s="5"/>
      <c r="R235" s="10"/>
      <c r="S235" s="8"/>
      <c r="T235" s="11"/>
      <c r="U235" s="5"/>
      <c r="V235" s="10"/>
      <c r="W235" s="8"/>
      <c r="X235" s="11"/>
      <c r="Y235" s="5">
        <v>0.125</v>
      </c>
      <c r="Z235" s="10"/>
      <c r="AA235" s="8"/>
      <c r="AB235" s="11"/>
      <c r="AE235">
        <f>F235</f>
        <v>0</v>
      </c>
      <c r="AG235">
        <f>H235</f>
        <v>0</v>
      </c>
      <c r="AI235">
        <f>J235</f>
        <v>0</v>
      </c>
      <c r="AK235">
        <f>L235</f>
        <v>0</v>
      </c>
      <c r="AM235">
        <f t="shared" si="590"/>
        <v>0</v>
      </c>
      <c r="AO235">
        <f t="shared" si="591"/>
        <v>0</v>
      </c>
      <c r="AQ235">
        <f t="shared" si="592"/>
        <v>0</v>
      </c>
      <c r="AS235">
        <f t="shared" si="593"/>
        <v>0</v>
      </c>
      <c r="AU235">
        <f t="shared" si="594"/>
        <v>0</v>
      </c>
      <c r="AW235">
        <f t="shared" si="595"/>
        <v>0</v>
      </c>
      <c r="AY235">
        <f t="shared" si="596"/>
        <v>0</v>
      </c>
      <c r="BA235">
        <f t="shared" si="597"/>
        <v>0</v>
      </c>
    </row>
    <row r="236" spans="1:53" ht="24.75" customHeight="1" x14ac:dyDescent="0.25">
      <c r="A236" s="18"/>
      <c r="B236" s="19"/>
      <c r="C236" s="17"/>
      <c r="D236" s="20"/>
      <c r="E236" s="5">
        <v>0.22916666666666666</v>
      </c>
      <c r="F236" s="10"/>
      <c r="G236" s="8" t="s">
        <v>436</v>
      </c>
      <c r="H236" s="11"/>
      <c r="I236" s="5">
        <v>0.22916666666666666</v>
      </c>
      <c r="J236" s="10"/>
      <c r="K236" s="8"/>
      <c r="L236" s="11"/>
      <c r="M236" s="5">
        <v>0.22916666666666666</v>
      </c>
      <c r="N236" s="10"/>
      <c r="O236" s="8" t="s">
        <v>459</v>
      </c>
      <c r="P236" s="11"/>
      <c r="Q236" s="5">
        <v>0.22916666666666666</v>
      </c>
      <c r="R236" s="10"/>
      <c r="S236" s="8"/>
      <c r="T236" s="11"/>
      <c r="U236" s="5">
        <v>0.22916666666666666</v>
      </c>
      <c r="V236" s="10"/>
      <c r="W236" s="8" t="s">
        <v>439</v>
      </c>
      <c r="X236" s="11"/>
      <c r="Y236" s="18">
        <v>0.20833333333333334</v>
      </c>
      <c r="Z236" s="19"/>
      <c r="AA236" s="8"/>
      <c r="AB236" s="20"/>
      <c r="AE236">
        <f>F236</f>
        <v>0</v>
      </c>
      <c r="AG236">
        <f>H236</f>
        <v>0</v>
      </c>
      <c r="AI236">
        <f>J236</f>
        <v>0</v>
      </c>
      <c r="AK236">
        <f>L236</f>
        <v>0</v>
      </c>
      <c r="AM236">
        <f t="shared" si="590"/>
        <v>0</v>
      </c>
      <c r="AO236">
        <f t="shared" si="591"/>
        <v>0</v>
      </c>
      <c r="AQ236">
        <f t="shared" si="592"/>
        <v>0</v>
      </c>
      <c r="AS236">
        <f t="shared" si="593"/>
        <v>0</v>
      </c>
      <c r="AU236">
        <f t="shared" si="594"/>
        <v>0</v>
      </c>
      <c r="AW236">
        <f t="shared" si="595"/>
        <v>0</v>
      </c>
      <c r="AY236">
        <f t="shared" si="596"/>
        <v>0</v>
      </c>
      <c r="BA236">
        <f t="shared" si="597"/>
        <v>0</v>
      </c>
    </row>
    <row r="237" spans="1:53" ht="24.75" customHeight="1" thickBot="1" x14ac:dyDescent="0.3">
      <c r="A237" s="6"/>
      <c r="B237" s="12"/>
      <c r="C237" s="9"/>
      <c r="D237" s="13"/>
      <c r="E237" s="6">
        <v>0.3125</v>
      </c>
      <c r="F237" s="12"/>
      <c r="G237" s="9"/>
      <c r="H237" s="13"/>
      <c r="I237" s="6">
        <v>0.3125</v>
      </c>
      <c r="J237" s="12"/>
      <c r="K237" s="9"/>
      <c r="L237" s="13"/>
      <c r="M237" s="6">
        <v>0.3125</v>
      </c>
      <c r="N237" s="12"/>
      <c r="O237" s="9"/>
      <c r="P237" s="13"/>
      <c r="Q237" s="6">
        <v>0.3125</v>
      </c>
      <c r="R237" s="12"/>
      <c r="S237" s="9"/>
      <c r="T237" s="13"/>
      <c r="U237" s="6">
        <v>0.3125</v>
      </c>
      <c r="V237" s="12"/>
      <c r="W237" s="9"/>
      <c r="X237" s="13"/>
      <c r="Y237" s="6">
        <v>0.29166666666666669</v>
      </c>
      <c r="Z237" s="12"/>
      <c r="AA237" s="9" t="s">
        <v>465</v>
      </c>
      <c r="AB237" s="13"/>
      <c r="AE237">
        <f>F237</f>
        <v>0</v>
      </c>
      <c r="AG237">
        <f>H237</f>
        <v>0</v>
      </c>
      <c r="AI237">
        <f>J237</f>
        <v>0</v>
      </c>
      <c r="AK237">
        <f>L237</f>
        <v>0</v>
      </c>
      <c r="AM237">
        <f t="shared" si="590"/>
        <v>0</v>
      </c>
      <c r="AO237">
        <f t="shared" si="591"/>
        <v>0</v>
      </c>
      <c r="AQ237">
        <f t="shared" si="592"/>
        <v>0</v>
      </c>
      <c r="AS237">
        <f t="shared" si="593"/>
        <v>0</v>
      </c>
      <c r="AU237">
        <f t="shared" si="594"/>
        <v>0</v>
      </c>
      <c r="AW237">
        <f t="shared" si="595"/>
        <v>0</v>
      </c>
      <c r="AY237">
        <f t="shared" si="596"/>
        <v>0</v>
      </c>
      <c r="BA237">
        <f t="shared" si="597"/>
        <v>0</v>
      </c>
    </row>
    <row r="238" spans="1:53" ht="24.75" customHeight="1" x14ac:dyDescent="0.25">
      <c r="A238" s="4">
        <f>Y231+1</f>
        <v>8</v>
      </c>
      <c r="B238" s="14" t="s">
        <v>6</v>
      </c>
      <c r="C238" s="15"/>
      <c r="D238" s="16"/>
      <c r="E238" s="4">
        <f>A238+1</f>
        <v>9</v>
      </c>
      <c r="F238" s="14" t="s">
        <v>0</v>
      </c>
      <c r="G238" s="15"/>
      <c r="H238" s="16"/>
      <c r="I238" s="4">
        <f>E238+1</f>
        <v>10</v>
      </c>
      <c r="J238" s="14" t="s">
        <v>1</v>
      </c>
      <c r="K238" s="15"/>
      <c r="L238" s="16"/>
      <c r="M238" s="4">
        <f>I238+1</f>
        <v>11</v>
      </c>
      <c r="N238" s="14" t="s">
        <v>2</v>
      </c>
      <c r="O238" s="15"/>
      <c r="P238" s="16"/>
      <c r="Q238" s="4">
        <f>M238+1</f>
        <v>12</v>
      </c>
      <c r="R238" s="14" t="s">
        <v>3</v>
      </c>
      <c r="S238" s="15"/>
      <c r="T238" s="16"/>
      <c r="U238" s="4">
        <f>Q238+1</f>
        <v>13</v>
      </c>
      <c r="V238" s="14" t="s">
        <v>4</v>
      </c>
      <c r="W238" s="15"/>
      <c r="X238" s="16"/>
      <c r="Y238" s="4">
        <f>U238+1</f>
        <v>14</v>
      </c>
      <c r="Z238" s="14" t="s">
        <v>5</v>
      </c>
      <c r="AA238" s="15"/>
      <c r="AB238" s="16"/>
    </row>
    <row r="239" spans="1:53" ht="24.75" customHeight="1" x14ac:dyDescent="0.25">
      <c r="A239" s="5"/>
      <c r="B239" s="10"/>
      <c r="C239" s="8"/>
      <c r="D239" s="11"/>
      <c r="E239" s="5"/>
      <c r="F239" s="10"/>
      <c r="G239" s="8"/>
      <c r="H239" s="11"/>
      <c r="I239" s="5"/>
      <c r="J239" s="10"/>
      <c r="K239" s="8"/>
      <c r="L239" s="11"/>
      <c r="M239" s="5"/>
      <c r="N239" s="10"/>
      <c r="O239" s="8"/>
      <c r="P239" s="11"/>
      <c r="Q239" s="5"/>
      <c r="R239" s="10"/>
      <c r="S239" s="8"/>
      <c r="T239" s="11"/>
      <c r="U239" s="5"/>
      <c r="V239" s="10"/>
      <c r="W239" s="8"/>
      <c r="X239" s="11"/>
      <c r="Y239" s="5">
        <v>0.375</v>
      </c>
      <c r="Z239" s="10"/>
      <c r="AA239" s="8" t="s">
        <v>450</v>
      </c>
      <c r="AB239" s="11"/>
      <c r="AE239">
        <f>F239</f>
        <v>0</v>
      </c>
      <c r="AG239">
        <f>H239</f>
        <v>0</v>
      </c>
      <c r="AI239">
        <f>J239</f>
        <v>0</v>
      </c>
      <c r="AK239">
        <f>L239</f>
        <v>0</v>
      </c>
      <c r="AM239">
        <f t="shared" ref="AM239:AM244" si="598">N239</f>
        <v>0</v>
      </c>
      <c r="AO239">
        <f t="shared" ref="AO239:AO244" si="599">P239</f>
        <v>0</v>
      </c>
      <c r="AQ239">
        <f t="shared" ref="AQ239:AQ244" si="600">R239</f>
        <v>0</v>
      </c>
      <c r="AS239">
        <f t="shared" ref="AS239:AS244" si="601">T239</f>
        <v>0</v>
      </c>
      <c r="AU239">
        <f t="shared" ref="AU239:AU244" si="602">V239</f>
        <v>0</v>
      </c>
      <c r="AW239">
        <f t="shared" ref="AW239:AW244" si="603">X239</f>
        <v>0</v>
      </c>
      <c r="AY239">
        <f t="shared" ref="AY239:AY244" si="604">Z239</f>
        <v>0</v>
      </c>
      <c r="BA239">
        <f t="shared" ref="BA239:BA244" si="605">AB239</f>
        <v>0</v>
      </c>
    </row>
    <row r="240" spans="1:53" ht="24.75" customHeight="1" x14ac:dyDescent="0.25">
      <c r="A240" s="5"/>
      <c r="B240" s="10"/>
      <c r="C240" s="8"/>
      <c r="D240" s="11"/>
      <c r="E240" s="5"/>
      <c r="F240" s="10"/>
      <c r="G240" s="8"/>
      <c r="H240" s="11"/>
      <c r="I240" s="5"/>
      <c r="J240" s="10"/>
      <c r="K240" s="8"/>
      <c r="L240" s="11"/>
      <c r="M240" s="5"/>
      <c r="N240" s="10"/>
      <c r="O240" s="8"/>
      <c r="P240" s="11"/>
      <c r="Q240" s="5"/>
      <c r="R240" s="10"/>
      <c r="S240" s="8"/>
      <c r="T240" s="11"/>
      <c r="U240" s="5"/>
      <c r="V240" s="10"/>
      <c r="W240" s="8"/>
      <c r="X240" s="11"/>
      <c r="Y240" s="5">
        <v>0.45833333333333331</v>
      </c>
      <c r="Z240" s="10"/>
      <c r="AA240" s="8" t="s">
        <v>450</v>
      </c>
      <c r="AB240" s="11"/>
      <c r="AE240">
        <f>F240</f>
        <v>0</v>
      </c>
      <c r="AG240">
        <f>H240</f>
        <v>0</v>
      </c>
      <c r="AI240">
        <f>J240</f>
        <v>0</v>
      </c>
      <c r="AK240">
        <f>L240</f>
        <v>0</v>
      </c>
      <c r="AM240">
        <f t="shared" si="598"/>
        <v>0</v>
      </c>
      <c r="AO240">
        <f t="shared" si="599"/>
        <v>0</v>
      </c>
      <c r="AQ240">
        <f t="shared" si="600"/>
        <v>0</v>
      </c>
      <c r="AS240">
        <f t="shared" si="601"/>
        <v>0</v>
      </c>
      <c r="AU240">
        <f t="shared" si="602"/>
        <v>0</v>
      </c>
      <c r="AW240">
        <f t="shared" si="603"/>
        <v>0</v>
      </c>
      <c r="AY240">
        <f t="shared" si="604"/>
        <v>0</v>
      </c>
      <c r="BA240">
        <f t="shared" si="605"/>
        <v>0</v>
      </c>
    </row>
    <row r="241" spans="1:53" ht="24.75" customHeight="1" x14ac:dyDescent="0.25">
      <c r="A241" s="3"/>
      <c r="B241" s="10"/>
      <c r="C241" s="8"/>
      <c r="D241" s="11"/>
      <c r="E241" s="3"/>
      <c r="F241" s="10"/>
      <c r="G241" s="8"/>
      <c r="H241" s="11"/>
      <c r="I241" s="3"/>
      <c r="J241" s="10"/>
      <c r="K241" s="8"/>
      <c r="L241" s="11"/>
      <c r="M241" s="3"/>
      <c r="N241" s="10"/>
      <c r="O241" s="8"/>
      <c r="P241" s="11"/>
      <c r="Q241" s="3"/>
      <c r="R241" s="10"/>
      <c r="S241" s="8"/>
      <c r="T241" s="11"/>
      <c r="U241" s="3"/>
      <c r="V241" s="10"/>
      <c r="W241" s="8"/>
      <c r="X241" s="11"/>
      <c r="Y241" s="5">
        <v>4.1666666666666664E-2</v>
      </c>
      <c r="Z241" s="10"/>
      <c r="AA241" s="8" t="s">
        <v>462</v>
      </c>
      <c r="AB241" s="11"/>
      <c r="AE241">
        <f>F241</f>
        <v>0</v>
      </c>
      <c r="AG241">
        <f>H241</f>
        <v>0</v>
      </c>
      <c r="AI241">
        <f>J241</f>
        <v>0</v>
      </c>
      <c r="AK241">
        <f>L241</f>
        <v>0</v>
      </c>
      <c r="AM241">
        <f t="shared" si="598"/>
        <v>0</v>
      </c>
      <c r="AO241">
        <f t="shared" si="599"/>
        <v>0</v>
      </c>
      <c r="AQ241">
        <f t="shared" si="600"/>
        <v>0</v>
      </c>
      <c r="AS241">
        <f t="shared" si="601"/>
        <v>0</v>
      </c>
      <c r="AU241">
        <f t="shared" si="602"/>
        <v>0</v>
      </c>
      <c r="AW241">
        <f t="shared" si="603"/>
        <v>0</v>
      </c>
      <c r="AY241">
        <f t="shared" si="604"/>
        <v>0</v>
      </c>
      <c r="BA241">
        <f t="shared" si="605"/>
        <v>0</v>
      </c>
    </row>
    <row r="242" spans="1:53" ht="24.75" customHeight="1" x14ac:dyDescent="0.25">
      <c r="A242" s="5"/>
      <c r="B242" s="10"/>
      <c r="C242" s="8"/>
      <c r="D242" s="11"/>
      <c r="E242" s="5"/>
      <c r="F242" s="10"/>
      <c r="G242" s="8"/>
      <c r="H242" s="11"/>
      <c r="I242" s="5"/>
      <c r="J242" s="10"/>
      <c r="K242" s="8"/>
      <c r="L242" s="11"/>
      <c r="M242" s="5"/>
      <c r="N242" s="10"/>
      <c r="O242" s="8"/>
      <c r="P242" s="11"/>
      <c r="Q242" s="5"/>
      <c r="R242" s="10"/>
      <c r="S242" s="8"/>
      <c r="T242" s="11"/>
      <c r="U242" s="5"/>
      <c r="V242" s="10"/>
      <c r="W242" s="8"/>
      <c r="X242" s="11"/>
      <c r="Y242" s="5">
        <v>0.125</v>
      </c>
      <c r="Z242" s="10"/>
      <c r="AA242" s="8"/>
      <c r="AB242" s="11"/>
      <c r="AE242">
        <f>F242</f>
        <v>0</v>
      </c>
      <c r="AG242">
        <f>H242</f>
        <v>0</v>
      </c>
      <c r="AI242">
        <f>J242</f>
        <v>0</v>
      </c>
      <c r="AK242">
        <f>L242</f>
        <v>0</v>
      </c>
      <c r="AM242">
        <f t="shared" si="598"/>
        <v>0</v>
      </c>
      <c r="AO242">
        <f t="shared" si="599"/>
        <v>0</v>
      </c>
      <c r="AQ242">
        <f t="shared" si="600"/>
        <v>0</v>
      </c>
      <c r="AS242">
        <f t="shared" si="601"/>
        <v>0</v>
      </c>
      <c r="AU242">
        <f t="shared" si="602"/>
        <v>0</v>
      </c>
      <c r="AW242">
        <f t="shared" si="603"/>
        <v>0</v>
      </c>
      <c r="AY242">
        <f t="shared" si="604"/>
        <v>0</v>
      </c>
      <c r="BA242">
        <f t="shared" si="605"/>
        <v>0</v>
      </c>
    </row>
    <row r="243" spans="1:53" ht="24.75" customHeight="1" x14ac:dyDescent="0.25">
      <c r="A243" s="18"/>
      <c r="B243" s="19"/>
      <c r="C243" s="17"/>
      <c r="D243" s="20"/>
      <c r="E243" s="5">
        <v>0.22916666666666666</v>
      </c>
      <c r="F243" s="10"/>
      <c r="G243" s="8"/>
      <c r="H243" s="11"/>
      <c r="I243" s="5">
        <v>0.22916666666666666</v>
      </c>
      <c r="J243" s="10"/>
      <c r="K243" s="8" t="s">
        <v>436</v>
      </c>
      <c r="L243" s="11"/>
      <c r="M243" s="5">
        <v>0.22916666666666666</v>
      </c>
      <c r="N243" s="10"/>
      <c r="O243" s="8"/>
      <c r="P243" s="11"/>
      <c r="Q243" s="5">
        <v>0.22916666666666666</v>
      </c>
      <c r="R243" s="10"/>
      <c r="S243" s="8" t="s">
        <v>459</v>
      </c>
      <c r="T243" s="11"/>
      <c r="U243" s="5">
        <v>0.22916666666666666</v>
      </c>
      <c r="V243" s="10"/>
      <c r="W243" s="8" t="s">
        <v>439</v>
      </c>
      <c r="X243" s="11"/>
      <c r="Y243" s="18">
        <v>0.20833333333333334</v>
      </c>
      <c r="Z243" s="19"/>
      <c r="AA243" s="8"/>
      <c r="AB243" s="20"/>
      <c r="AE243">
        <f>F243</f>
        <v>0</v>
      </c>
      <c r="AG243">
        <f>H243</f>
        <v>0</v>
      </c>
      <c r="AI243">
        <f>J243</f>
        <v>0</v>
      </c>
      <c r="AK243">
        <f>L243</f>
        <v>0</v>
      </c>
      <c r="AM243">
        <f t="shared" si="598"/>
        <v>0</v>
      </c>
      <c r="AO243">
        <f t="shared" si="599"/>
        <v>0</v>
      </c>
      <c r="AQ243">
        <f t="shared" si="600"/>
        <v>0</v>
      </c>
      <c r="AS243">
        <f t="shared" si="601"/>
        <v>0</v>
      </c>
      <c r="AU243">
        <f t="shared" si="602"/>
        <v>0</v>
      </c>
      <c r="AW243">
        <f t="shared" si="603"/>
        <v>0</v>
      </c>
      <c r="AY243">
        <f t="shared" si="604"/>
        <v>0</v>
      </c>
      <c r="BA243">
        <f t="shared" si="605"/>
        <v>0</v>
      </c>
    </row>
    <row r="244" spans="1:53" ht="24.75" customHeight="1" thickBot="1" x14ac:dyDescent="0.3">
      <c r="A244" s="6"/>
      <c r="B244" s="12"/>
      <c r="C244" s="9"/>
      <c r="D244" s="13"/>
      <c r="E244" s="6">
        <v>0.3125</v>
      </c>
      <c r="F244" s="12"/>
      <c r="G244" s="9"/>
      <c r="H244" s="13"/>
      <c r="I244" s="6">
        <v>0.3125</v>
      </c>
      <c r="J244" s="12"/>
      <c r="K244" s="9"/>
      <c r="L244" s="13"/>
      <c r="M244" s="6">
        <v>0.3125</v>
      </c>
      <c r="N244" s="12"/>
      <c r="O244" s="9"/>
      <c r="P244" s="13"/>
      <c r="Q244" s="6">
        <v>0.3125</v>
      </c>
      <c r="R244" s="12"/>
      <c r="S244" s="9"/>
      <c r="T244" s="13"/>
      <c r="U244" s="6">
        <v>0.3125</v>
      </c>
      <c r="V244" s="12"/>
      <c r="W244" s="9"/>
      <c r="X244" s="13"/>
      <c r="Y244" s="6">
        <v>0.29166666666666669</v>
      </c>
      <c r="Z244" s="12"/>
      <c r="AA244" s="9"/>
      <c r="AB244" s="13"/>
      <c r="AE244">
        <f>F244</f>
        <v>0</v>
      </c>
      <c r="AG244">
        <f>H244</f>
        <v>0</v>
      </c>
      <c r="AI244">
        <f>J244</f>
        <v>0</v>
      </c>
      <c r="AK244">
        <f>L244</f>
        <v>0</v>
      </c>
      <c r="AM244">
        <f t="shared" si="598"/>
        <v>0</v>
      </c>
      <c r="AO244">
        <f t="shared" si="599"/>
        <v>0</v>
      </c>
      <c r="AQ244">
        <f t="shared" si="600"/>
        <v>0</v>
      </c>
      <c r="AS244">
        <f t="shared" si="601"/>
        <v>0</v>
      </c>
      <c r="AU244">
        <f t="shared" si="602"/>
        <v>0</v>
      </c>
      <c r="AW244">
        <f t="shared" si="603"/>
        <v>0</v>
      </c>
      <c r="AY244">
        <f t="shared" si="604"/>
        <v>0</v>
      </c>
      <c r="BA244">
        <f t="shared" si="605"/>
        <v>0</v>
      </c>
    </row>
    <row r="245" spans="1:53" ht="24.75" customHeight="1" x14ac:dyDescent="0.25">
      <c r="A245" s="4">
        <f>Y238+1</f>
        <v>15</v>
      </c>
      <c r="B245" s="14" t="s">
        <v>6</v>
      </c>
      <c r="C245" s="15"/>
      <c r="D245" s="16"/>
      <c r="E245" s="4">
        <f>A245+1</f>
        <v>16</v>
      </c>
      <c r="F245" s="14" t="s">
        <v>0</v>
      </c>
      <c r="G245" s="15"/>
      <c r="H245" s="16"/>
      <c r="I245" s="4">
        <f>E245+1</f>
        <v>17</v>
      </c>
      <c r="J245" s="14" t="s">
        <v>1</v>
      </c>
      <c r="K245" s="15"/>
      <c r="L245" s="16"/>
      <c r="M245" s="4">
        <f>I245+1</f>
        <v>18</v>
      </c>
      <c r="N245" s="14" t="s">
        <v>2</v>
      </c>
      <c r="O245" s="15"/>
      <c r="P245" s="16"/>
      <c r="Q245" s="4">
        <f>M245+1</f>
        <v>19</v>
      </c>
      <c r="R245" s="14" t="s">
        <v>3</v>
      </c>
      <c r="S245" s="15"/>
      <c r="T245" s="16"/>
      <c r="U245" s="4">
        <f>Q245+1</f>
        <v>20</v>
      </c>
      <c r="V245" s="14" t="s">
        <v>4</v>
      </c>
      <c r="W245" s="15"/>
      <c r="X245" s="16"/>
      <c r="Y245" s="4">
        <f>U245+1</f>
        <v>21</v>
      </c>
      <c r="Z245" s="14" t="s">
        <v>5</v>
      </c>
      <c r="AA245" s="15"/>
      <c r="AB245" s="16"/>
    </row>
    <row r="246" spans="1:53" ht="24.75" customHeight="1" x14ac:dyDescent="0.25">
      <c r="A246" s="5"/>
      <c r="B246" s="10"/>
      <c r="C246" s="8"/>
      <c r="D246" s="11"/>
      <c r="E246" s="5"/>
      <c r="F246" s="10"/>
      <c r="G246" s="8"/>
      <c r="H246" s="11"/>
      <c r="I246" s="5"/>
      <c r="J246" s="10"/>
      <c r="K246" s="8"/>
      <c r="L246" s="11"/>
      <c r="M246" s="5"/>
      <c r="N246" s="10"/>
      <c r="O246" s="8"/>
      <c r="P246" s="11"/>
      <c r="Q246" s="5"/>
      <c r="R246" s="10"/>
      <c r="S246" s="8"/>
      <c r="T246" s="11"/>
      <c r="U246" s="5"/>
      <c r="V246" s="10"/>
      <c r="W246" s="8"/>
      <c r="X246" s="11"/>
      <c r="Y246" s="5">
        <v>0.375</v>
      </c>
      <c r="Z246" s="10"/>
      <c r="AA246" s="8" t="s">
        <v>450</v>
      </c>
      <c r="AB246" s="11"/>
      <c r="AE246">
        <f>F246</f>
        <v>0</v>
      </c>
      <c r="AG246">
        <f>H246</f>
        <v>0</v>
      </c>
      <c r="AI246">
        <f>J246</f>
        <v>0</v>
      </c>
      <c r="AK246">
        <f>L246</f>
        <v>0</v>
      </c>
      <c r="AM246">
        <f t="shared" ref="AM246:AM251" si="606">N246</f>
        <v>0</v>
      </c>
      <c r="AO246">
        <f t="shared" ref="AO246:AO251" si="607">P246</f>
        <v>0</v>
      </c>
      <c r="AQ246">
        <f t="shared" ref="AQ246:AQ251" si="608">R246</f>
        <v>0</v>
      </c>
      <c r="AS246">
        <f t="shared" ref="AS246:AS251" si="609">T246</f>
        <v>0</v>
      </c>
      <c r="AU246">
        <f t="shared" ref="AU246:AU251" si="610">V246</f>
        <v>0</v>
      </c>
      <c r="AW246">
        <f t="shared" ref="AW246:AW251" si="611">X246</f>
        <v>0</v>
      </c>
      <c r="AY246">
        <f t="shared" ref="AY246:AY251" si="612">Z246</f>
        <v>0</v>
      </c>
      <c r="BA246">
        <f t="shared" ref="BA246:BA251" si="613">AB246</f>
        <v>0</v>
      </c>
    </row>
    <row r="247" spans="1:53" ht="24.75" customHeight="1" x14ac:dyDescent="0.25">
      <c r="A247" s="5"/>
      <c r="B247" s="10"/>
      <c r="C247" s="8" t="s">
        <v>467</v>
      </c>
      <c r="D247" s="11"/>
      <c r="E247" s="5"/>
      <c r="F247" s="10"/>
      <c r="G247" s="8"/>
      <c r="H247" s="11"/>
      <c r="I247" s="5"/>
      <c r="J247" s="10"/>
      <c r="K247" s="8"/>
      <c r="L247" s="11"/>
      <c r="M247" s="5"/>
      <c r="N247" s="10"/>
      <c r="O247" s="8"/>
      <c r="P247" s="11"/>
      <c r="Q247" s="5"/>
      <c r="R247" s="10"/>
      <c r="S247" s="8"/>
      <c r="T247" s="11"/>
      <c r="U247" s="5"/>
      <c r="V247" s="10"/>
      <c r="W247" s="8"/>
      <c r="X247" s="11"/>
      <c r="Y247" s="5">
        <v>0.45833333333333331</v>
      </c>
      <c r="Z247" s="10"/>
      <c r="AA247" s="8"/>
      <c r="AB247" s="11"/>
      <c r="AE247">
        <f>F247</f>
        <v>0</v>
      </c>
      <c r="AG247">
        <f>H247</f>
        <v>0</v>
      </c>
      <c r="AI247">
        <f>J247</f>
        <v>0</v>
      </c>
      <c r="AK247">
        <f>L247</f>
        <v>0</v>
      </c>
      <c r="AM247">
        <f t="shared" si="606"/>
        <v>0</v>
      </c>
      <c r="AO247">
        <f t="shared" si="607"/>
        <v>0</v>
      </c>
      <c r="AQ247">
        <f t="shared" si="608"/>
        <v>0</v>
      </c>
      <c r="AS247">
        <f t="shared" si="609"/>
        <v>0</v>
      </c>
      <c r="AU247">
        <f t="shared" si="610"/>
        <v>0</v>
      </c>
      <c r="AW247">
        <f t="shared" si="611"/>
        <v>0</v>
      </c>
      <c r="AY247">
        <f t="shared" si="612"/>
        <v>0</v>
      </c>
      <c r="BA247">
        <f t="shared" si="613"/>
        <v>0</v>
      </c>
    </row>
    <row r="248" spans="1:53" ht="24.75" customHeight="1" x14ac:dyDescent="0.25">
      <c r="A248" s="3"/>
      <c r="B248" s="10"/>
      <c r="C248" s="8"/>
      <c r="D248" s="11"/>
      <c r="E248" s="3"/>
      <c r="F248" s="10"/>
      <c r="G248" s="8"/>
      <c r="H248" s="11"/>
      <c r="I248" s="3"/>
      <c r="J248" s="10"/>
      <c r="K248" s="8"/>
      <c r="L248" s="11"/>
      <c r="M248" s="3"/>
      <c r="N248" s="10"/>
      <c r="O248" s="8"/>
      <c r="P248" s="11"/>
      <c r="Q248" s="3"/>
      <c r="R248" s="10"/>
      <c r="S248" s="8"/>
      <c r="T248" s="11"/>
      <c r="U248" s="3"/>
      <c r="V248" s="10"/>
      <c r="W248" s="8"/>
      <c r="X248" s="11"/>
      <c r="Y248" s="5">
        <v>4.1666666666666664E-2</v>
      </c>
      <c r="Z248" s="10"/>
      <c r="AA248" s="8" t="s">
        <v>462</v>
      </c>
      <c r="AB248" s="11"/>
      <c r="AE248">
        <f>F248</f>
        <v>0</v>
      </c>
      <c r="AG248">
        <f>H248</f>
        <v>0</v>
      </c>
      <c r="AI248">
        <f>J248</f>
        <v>0</v>
      </c>
      <c r="AK248">
        <f>L248</f>
        <v>0</v>
      </c>
      <c r="AM248">
        <f t="shared" si="606"/>
        <v>0</v>
      </c>
      <c r="AO248">
        <f t="shared" si="607"/>
        <v>0</v>
      </c>
      <c r="AQ248">
        <f t="shared" si="608"/>
        <v>0</v>
      </c>
      <c r="AS248">
        <f t="shared" si="609"/>
        <v>0</v>
      </c>
      <c r="AU248">
        <f t="shared" si="610"/>
        <v>0</v>
      </c>
      <c r="AW248">
        <f t="shared" si="611"/>
        <v>0</v>
      </c>
      <c r="AY248">
        <f t="shared" si="612"/>
        <v>0</v>
      </c>
      <c r="BA248">
        <f t="shared" si="613"/>
        <v>0</v>
      </c>
    </row>
    <row r="249" spans="1:53" ht="24.75" customHeight="1" x14ac:dyDescent="0.25">
      <c r="A249" s="5"/>
      <c r="B249" s="10"/>
      <c r="C249" s="8"/>
      <c r="D249" s="11"/>
      <c r="E249" s="5"/>
      <c r="F249" s="10"/>
      <c r="G249" s="8"/>
      <c r="H249" s="11"/>
      <c r="I249" s="5"/>
      <c r="J249" s="10"/>
      <c r="K249" s="8"/>
      <c r="L249" s="11"/>
      <c r="M249" s="5"/>
      <c r="N249" s="10"/>
      <c r="O249" s="8"/>
      <c r="P249" s="11"/>
      <c r="Q249" s="5"/>
      <c r="R249" s="10"/>
      <c r="S249" s="8"/>
      <c r="T249" s="11"/>
      <c r="U249" s="5"/>
      <c r="V249" s="10"/>
      <c r="W249" s="8"/>
      <c r="X249" s="11"/>
      <c r="Y249" s="5">
        <v>0.125</v>
      </c>
      <c r="Z249" s="10"/>
      <c r="AA249" s="8"/>
      <c r="AB249" s="11"/>
      <c r="AE249">
        <f>F249</f>
        <v>0</v>
      </c>
      <c r="AG249">
        <f>H249</f>
        <v>0</v>
      </c>
      <c r="AI249">
        <f>J249</f>
        <v>0</v>
      </c>
      <c r="AK249">
        <f>L249</f>
        <v>0</v>
      </c>
      <c r="AM249">
        <f t="shared" si="606"/>
        <v>0</v>
      </c>
      <c r="AO249">
        <f t="shared" si="607"/>
        <v>0</v>
      </c>
      <c r="AQ249">
        <f t="shared" si="608"/>
        <v>0</v>
      </c>
      <c r="AS249">
        <f t="shared" si="609"/>
        <v>0</v>
      </c>
      <c r="AU249">
        <f t="shared" si="610"/>
        <v>0</v>
      </c>
      <c r="AW249">
        <f t="shared" si="611"/>
        <v>0</v>
      </c>
      <c r="AY249">
        <f t="shared" si="612"/>
        <v>0</v>
      </c>
      <c r="BA249">
        <f t="shared" si="613"/>
        <v>0</v>
      </c>
    </row>
    <row r="250" spans="1:53" ht="24.75" customHeight="1" x14ac:dyDescent="0.25">
      <c r="A250" s="18"/>
      <c r="B250" s="19"/>
      <c r="C250" s="17"/>
      <c r="D250" s="20"/>
      <c r="E250" s="5">
        <v>0.22916666666666666</v>
      </c>
      <c r="G250" s="10" t="s">
        <v>436</v>
      </c>
      <c r="H250" s="11"/>
      <c r="I250" s="5">
        <v>0.22916666666666666</v>
      </c>
      <c r="J250" s="10"/>
      <c r="K250" s="8"/>
      <c r="L250" s="11"/>
      <c r="M250" s="5">
        <v>0.22916666666666666</v>
      </c>
      <c r="N250" s="10"/>
      <c r="O250" s="8"/>
      <c r="P250" s="11"/>
      <c r="Q250" s="5">
        <v>0.22916666666666666</v>
      </c>
      <c r="R250" s="10"/>
      <c r="S250" s="8" t="s">
        <v>469</v>
      </c>
      <c r="T250" s="11"/>
      <c r="U250" s="5">
        <v>0.22916666666666666</v>
      </c>
      <c r="V250" s="10"/>
      <c r="W250" s="8" t="s">
        <v>440</v>
      </c>
      <c r="X250" s="11"/>
      <c r="Y250" s="18">
        <v>0.20833333333333334</v>
      </c>
      <c r="Z250" s="19"/>
      <c r="AA250" s="8"/>
      <c r="AB250" s="20"/>
      <c r="AE250" t="str">
        <f>G250</f>
        <v>5-7 OBA</v>
      </c>
      <c r="AG250">
        <f>H250</f>
        <v>0</v>
      </c>
      <c r="AI250">
        <f>J250</f>
        <v>0</v>
      </c>
      <c r="AK250">
        <f>L250</f>
        <v>0</v>
      </c>
      <c r="AM250">
        <f t="shared" si="606"/>
        <v>0</v>
      </c>
      <c r="AO250">
        <f t="shared" si="607"/>
        <v>0</v>
      </c>
      <c r="AQ250">
        <f t="shared" si="608"/>
        <v>0</v>
      </c>
      <c r="AS250">
        <f t="shared" si="609"/>
        <v>0</v>
      </c>
      <c r="AU250">
        <f t="shared" si="610"/>
        <v>0</v>
      </c>
      <c r="AW250">
        <f t="shared" si="611"/>
        <v>0</v>
      </c>
      <c r="AY250">
        <f t="shared" si="612"/>
        <v>0</v>
      </c>
      <c r="BA250">
        <f t="shared" si="613"/>
        <v>0</v>
      </c>
    </row>
    <row r="251" spans="1:53" ht="24.75" customHeight="1" thickBot="1" x14ac:dyDescent="0.3">
      <c r="A251" s="6"/>
      <c r="B251" s="12"/>
      <c r="C251" s="9"/>
      <c r="D251" s="13"/>
      <c r="E251" s="6">
        <v>0.3125</v>
      </c>
      <c r="F251" s="12"/>
      <c r="G251" s="9"/>
      <c r="H251" s="13"/>
      <c r="I251" s="6">
        <v>0.3125</v>
      </c>
      <c r="J251" s="12"/>
      <c r="K251" s="9"/>
      <c r="L251" s="13"/>
      <c r="M251" s="6">
        <v>0.3125</v>
      </c>
      <c r="N251" s="12"/>
      <c r="O251" s="9"/>
      <c r="P251" s="13"/>
      <c r="Q251" s="6">
        <v>0.3125</v>
      </c>
      <c r="R251" s="12"/>
      <c r="S251" s="9"/>
      <c r="T251" s="13"/>
      <c r="U251" s="6">
        <v>0.3125</v>
      </c>
      <c r="V251" s="12"/>
      <c r="W251" s="9" t="s">
        <v>468</v>
      </c>
      <c r="X251" s="13"/>
      <c r="Y251" s="6">
        <v>0.29166666666666669</v>
      </c>
      <c r="Z251" s="12"/>
      <c r="AA251" s="9"/>
      <c r="AB251" s="13"/>
      <c r="AE251">
        <f>F251</f>
        <v>0</v>
      </c>
      <c r="AG251">
        <f>H251</f>
        <v>0</v>
      </c>
      <c r="AI251">
        <f>J251</f>
        <v>0</v>
      </c>
      <c r="AK251">
        <f>L251</f>
        <v>0</v>
      </c>
      <c r="AM251">
        <f t="shared" si="606"/>
        <v>0</v>
      </c>
      <c r="AO251">
        <f t="shared" si="607"/>
        <v>0</v>
      </c>
      <c r="AQ251">
        <f t="shared" si="608"/>
        <v>0</v>
      </c>
      <c r="AS251">
        <f t="shared" si="609"/>
        <v>0</v>
      </c>
      <c r="AU251">
        <f t="shared" si="610"/>
        <v>0</v>
      </c>
      <c r="AW251">
        <f t="shared" si="611"/>
        <v>0</v>
      </c>
      <c r="AY251">
        <f t="shared" si="612"/>
        <v>0</v>
      </c>
      <c r="BA251">
        <f t="shared" si="613"/>
        <v>0</v>
      </c>
    </row>
    <row r="252" spans="1:53" ht="24.75" customHeight="1" x14ac:dyDescent="0.25">
      <c r="A252" s="4">
        <f>Y245+1</f>
        <v>22</v>
      </c>
      <c r="B252" s="14" t="s">
        <v>6</v>
      </c>
      <c r="C252" s="15"/>
      <c r="D252" s="16"/>
      <c r="E252" s="4">
        <f>A252+1</f>
        <v>23</v>
      </c>
      <c r="F252" s="14" t="s">
        <v>0</v>
      </c>
      <c r="G252" s="15"/>
      <c r="H252" s="16"/>
      <c r="I252" s="4">
        <f>E252+1</f>
        <v>24</v>
      </c>
      <c r="J252" s="14" t="s">
        <v>1</v>
      </c>
      <c r="K252" s="15"/>
      <c r="L252" s="16"/>
      <c r="M252" s="4">
        <f>I252+1</f>
        <v>25</v>
      </c>
      <c r="N252" s="14" t="s">
        <v>2</v>
      </c>
      <c r="O252" s="15"/>
      <c r="P252" s="16"/>
      <c r="Q252" s="4">
        <f>M252+1</f>
        <v>26</v>
      </c>
      <c r="R252" s="14" t="s">
        <v>3</v>
      </c>
      <c r="S252" s="15"/>
      <c r="T252" s="16"/>
      <c r="U252" s="4">
        <f>Q252+1</f>
        <v>27</v>
      </c>
      <c r="V252" s="14" t="s">
        <v>4</v>
      </c>
      <c r="W252" s="15"/>
      <c r="X252" s="16"/>
      <c r="Y252" s="4">
        <f>U252+1</f>
        <v>28</v>
      </c>
      <c r="Z252" s="14" t="s">
        <v>5</v>
      </c>
      <c r="AA252" s="15"/>
      <c r="AB252" s="16"/>
    </row>
    <row r="253" spans="1:53" ht="24.75" customHeight="1" x14ac:dyDescent="0.25">
      <c r="A253" s="5"/>
      <c r="B253" s="10"/>
      <c r="C253" s="8"/>
      <c r="D253" s="11"/>
      <c r="E253" s="5"/>
      <c r="F253" s="10"/>
      <c r="G253" s="8"/>
      <c r="H253" s="11"/>
      <c r="I253" s="5"/>
      <c r="J253" s="10"/>
      <c r="K253" s="8"/>
      <c r="L253" s="11"/>
      <c r="M253" s="5"/>
      <c r="N253" s="10"/>
      <c r="O253" s="8"/>
      <c r="P253" s="11"/>
      <c r="Q253" s="5"/>
      <c r="R253" s="10"/>
      <c r="S253" s="8"/>
      <c r="T253" s="11"/>
      <c r="U253" s="5"/>
      <c r="V253" s="10"/>
      <c r="W253" s="8"/>
      <c r="X253" s="11"/>
      <c r="Y253" s="5">
        <v>0.375</v>
      </c>
      <c r="Z253" s="10"/>
      <c r="AA253" s="8" t="s">
        <v>450</v>
      </c>
      <c r="AB253" s="11"/>
      <c r="AE253">
        <f>F253</f>
        <v>0</v>
      </c>
      <c r="AG253">
        <f>H253</f>
        <v>0</v>
      </c>
      <c r="AI253">
        <f>J253</f>
        <v>0</v>
      </c>
      <c r="AK253">
        <f>L253</f>
        <v>0</v>
      </c>
      <c r="AM253">
        <f t="shared" ref="AM253:AM258" si="614">N253</f>
        <v>0</v>
      </c>
      <c r="AO253">
        <f t="shared" ref="AO253:AO258" si="615">P253</f>
        <v>0</v>
      </c>
      <c r="AQ253">
        <f t="shared" ref="AQ253:AQ258" si="616">R253</f>
        <v>0</v>
      </c>
      <c r="AS253">
        <f t="shared" ref="AS253:AS258" si="617">T253</f>
        <v>0</v>
      </c>
      <c r="AU253">
        <f t="shared" ref="AU253:AU258" si="618">V253</f>
        <v>0</v>
      </c>
      <c r="AW253">
        <f t="shared" ref="AW253:AW258" si="619">X253</f>
        <v>0</v>
      </c>
      <c r="AY253">
        <f t="shared" ref="AY253:AY258" si="620">Z253</f>
        <v>0</v>
      </c>
      <c r="BA253">
        <f t="shared" ref="BA253:BA258" si="621">AB253</f>
        <v>0</v>
      </c>
    </row>
    <row r="254" spans="1:53" ht="24.75" customHeight="1" x14ac:dyDescent="0.25">
      <c r="A254" s="5"/>
      <c r="B254" s="10"/>
      <c r="C254" s="8"/>
      <c r="D254" s="11"/>
      <c r="E254" s="5"/>
      <c r="F254" s="10"/>
      <c r="G254" s="8"/>
      <c r="H254" s="11"/>
      <c r="I254" s="5"/>
      <c r="J254" s="10"/>
      <c r="K254" s="8"/>
      <c r="L254" s="11"/>
      <c r="M254" s="5"/>
      <c r="N254" s="10"/>
      <c r="O254" s="8"/>
      <c r="P254" s="11"/>
      <c r="Q254" s="5"/>
      <c r="R254" s="10"/>
      <c r="S254" s="8"/>
      <c r="T254" s="11"/>
      <c r="U254" s="5"/>
      <c r="V254" s="10"/>
      <c r="W254" s="8"/>
      <c r="X254" s="11"/>
      <c r="Y254" s="5">
        <v>0.45833333333333331</v>
      </c>
      <c r="Z254" s="10"/>
      <c r="AA254" s="8"/>
      <c r="AB254" s="11"/>
      <c r="AE254">
        <f>F254</f>
        <v>0</v>
      </c>
      <c r="AG254">
        <f>H254</f>
        <v>0</v>
      </c>
      <c r="AI254">
        <f>J254</f>
        <v>0</v>
      </c>
      <c r="AK254">
        <f>L254</f>
        <v>0</v>
      </c>
      <c r="AM254">
        <f t="shared" si="614"/>
        <v>0</v>
      </c>
      <c r="AO254">
        <f t="shared" si="615"/>
        <v>0</v>
      </c>
      <c r="AQ254">
        <f t="shared" si="616"/>
        <v>0</v>
      </c>
      <c r="AS254">
        <f t="shared" si="617"/>
        <v>0</v>
      </c>
      <c r="AU254">
        <f t="shared" si="618"/>
        <v>0</v>
      </c>
      <c r="AW254">
        <f t="shared" si="619"/>
        <v>0</v>
      </c>
      <c r="AY254">
        <f t="shared" si="620"/>
        <v>0</v>
      </c>
      <c r="BA254">
        <f t="shared" si="621"/>
        <v>0</v>
      </c>
    </row>
    <row r="255" spans="1:53" ht="24.75" customHeight="1" x14ac:dyDescent="0.25">
      <c r="A255" s="3"/>
      <c r="B255" s="10"/>
      <c r="C255" s="8"/>
      <c r="D255" s="11"/>
      <c r="E255" s="3"/>
      <c r="F255" s="10"/>
      <c r="G255" s="8"/>
      <c r="H255" s="11"/>
      <c r="I255" s="3"/>
      <c r="J255" s="10"/>
      <c r="K255" s="8"/>
      <c r="L255" s="11"/>
      <c r="M255" s="3"/>
      <c r="N255" s="10"/>
      <c r="O255" s="8"/>
      <c r="P255" s="11"/>
      <c r="Q255" s="3"/>
      <c r="R255" s="10"/>
      <c r="S255" s="8"/>
      <c r="T255" s="11"/>
      <c r="U255" s="3"/>
      <c r="V255" s="10"/>
      <c r="W255" s="8"/>
      <c r="X255" s="11"/>
      <c r="Y255" s="5">
        <v>4.1666666666666664E-2</v>
      </c>
      <c r="Z255" s="10"/>
      <c r="AA255" s="8" t="s">
        <v>471</v>
      </c>
      <c r="AB255" s="11"/>
      <c r="AE255">
        <f>F255</f>
        <v>0</v>
      </c>
      <c r="AG255">
        <f>H255</f>
        <v>0</v>
      </c>
      <c r="AI255">
        <f>J255</f>
        <v>0</v>
      </c>
      <c r="AK255">
        <f>L255</f>
        <v>0</v>
      </c>
      <c r="AM255">
        <f t="shared" si="614"/>
        <v>0</v>
      </c>
      <c r="AO255">
        <f t="shared" si="615"/>
        <v>0</v>
      </c>
      <c r="AQ255">
        <f t="shared" si="616"/>
        <v>0</v>
      </c>
      <c r="AS255">
        <f t="shared" si="617"/>
        <v>0</v>
      </c>
      <c r="AU255">
        <f t="shared" si="618"/>
        <v>0</v>
      </c>
      <c r="AW255">
        <f t="shared" si="619"/>
        <v>0</v>
      </c>
      <c r="AY255">
        <f t="shared" si="620"/>
        <v>0</v>
      </c>
      <c r="BA255">
        <f t="shared" si="621"/>
        <v>0</v>
      </c>
    </row>
    <row r="256" spans="1:53" ht="24.75" customHeight="1" x14ac:dyDescent="0.25">
      <c r="A256" s="5"/>
      <c r="B256" s="10"/>
      <c r="C256" s="8"/>
      <c r="D256" s="11"/>
      <c r="E256" s="5"/>
      <c r="F256" s="10"/>
      <c r="G256" s="8"/>
      <c r="H256" s="11"/>
      <c r="I256" s="5"/>
      <c r="J256" s="10"/>
      <c r="K256" s="8"/>
      <c r="L256" s="11"/>
      <c r="M256" s="5"/>
      <c r="N256" s="10"/>
      <c r="O256" s="8"/>
      <c r="P256" s="11"/>
      <c r="Q256" s="5"/>
      <c r="R256" s="10"/>
      <c r="S256" s="8"/>
      <c r="T256" s="11"/>
      <c r="U256" s="5"/>
      <c r="V256" s="10"/>
      <c r="W256" s="8"/>
      <c r="X256" s="11"/>
      <c r="Y256" s="5">
        <v>0.125</v>
      </c>
      <c r="Z256" s="10"/>
      <c r="AA256" s="8"/>
      <c r="AB256" s="11"/>
      <c r="AE256">
        <f>F256</f>
        <v>0</v>
      </c>
      <c r="AG256">
        <f>H256</f>
        <v>0</v>
      </c>
      <c r="AI256">
        <f>J256</f>
        <v>0</v>
      </c>
      <c r="AK256">
        <f>L256</f>
        <v>0</v>
      </c>
      <c r="AM256">
        <f t="shared" si="614"/>
        <v>0</v>
      </c>
      <c r="AO256">
        <f t="shared" si="615"/>
        <v>0</v>
      </c>
      <c r="AQ256">
        <f t="shared" si="616"/>
        <v>0</v>
      </c>
      <c r="AS256">
        <f t="shared" si="617"/>
        <v>0</v>
      </c>
      <c r="AU256">
        <f t="shared" si="618"/>
        <v>0</v>
      </c>
      <c r="AW256">
        <f t="shared" si="619"/>
        <v>0</v>
      </c>
      <c r="AY256">
        <f t="shared" si="620"/>
        <v>0</v>
      </c>
      <c r="BA256">
        <f t="shared" si="621"/>
        <v>0</v>
      </c>
    </row>
    <row r="257" spans="1:53" ht="24.75" customHeight="1" x14ac:dyDescent="0.25">
      <c r="A257" s="18"/>
      <c r="B257" s="19"/>
      <c r="C257" s="17"/>
      <c r="D257" s="20"/>
      <c r="E257" s="5">
        <v>0.22916666666666666</v>
      </c>
      <c r="F257" s="10"/>
      <c r="G257" s="8" t="s">
        <v>436</v>
      </c>
      <c r="H257" s="11"/>
      <c r="I257" s="5">
        <v>0.22916666666666666</v>
      </c>
      <c r="J257" s="10"/>
      <c r="K257" s="8"/>
      <c r="L257" s="11"/>
      <c r="M257" s="5">
        <v>0.22916666666666666</v>
      </c>
      <c r="N257" s="10"/>
      <c r="O257" s="8" t="s">
        <v>436</v>
      </c>
      <c r="P257" s="11"/>
      <c r="Q257" s="5">
        <v>0.22916666666666666</v>
      </c>
      <c r="R257" s="10"/>
      <c r="S257" s="8"/>
      <c r="T257" s="11"/>
      <c r="U257" s="5">
        <v>0.22916666666666666</v>
      </c>
      <c r="V257" s="10"/>
      <c r="W257" s="8" t="s">
        <v>441</v>
      </c>
      <c r="X257" s="11"/>
      <c r="Y257" s="18">
        <v>0.20833333333333334</v>
      </c>
      <c r="Z257" s="19"/>
      <c r="AA257" s="8"/>
      <c r="AB257" s="20"/>
      <c r="AE257">
        <f>F257</f>
        <v>0</v>
      </c>
      <c r="AG257">
        <f>H257</f>
        <v>0</v>
      </c>
      <c r="AI257">
        <f>J257</f>
        <v>0</v>
      </c>
      <c r="AK257">
        <f>L257</f>
        <v>0</v>
      </c>
      <c r="AM257">
        <f t="shared" si="614"/>
        <v>0</v>
      </c>
      <c r="AO257">
        <f t="shared" si="615"/>
        <v>0</v>
      </c>
      <c r="AQ257">
        <f t="shared" si="616"/>
        <v>0</v>
      </c>
      <c r="AS257">
        <f t="shared" si="617"/>
        <v>0</v>
      </c>
      <c r="AU257">
        <f t="shared" si="618"/>
        <v>0</v>
      </c>
      <c r="AW257">
        <f t="shared" si="619"/>
        <v>0</v>
      </c>
      <c r="AY257">
        <f t="shared" si="620"/>
        <v>0</v>
      </c>
      <c r="BA257">
        <f t="shared" si="621"/>
        <v>0</v>
      </c>
    </row>
    <row r="258" spans="1:53" ht="24.75" customHeight="1" thickBot="1" x14ac:dyDescent="0.3">
      <c r="A258" s="6"/>
      <c r="B258" s="12"/>
      <c r="C258" s="9"/>
      <c r="D258" s="13"/>
      <c r="E258" s="6">
        <v>0.3125</v>
      </c>
      <c r="F258" s="12"/>
      <c r="G258" s="9"/>
      <c r="H258" s="13"/>
      <c r="I258" s="6">
        <v>0.3125</v>
      </c>
      <c r="J258" s="12"/>
      <c r="K258" s="9"/>
      <c r="L258" s="13"/>
      <c r="M258" s="6">
        <v>0.3125</v>
      </c>
      <c r="N258" s="12"/>
      <c r="O258" s="9"/>
      <c r="P258" s="13"/>
      <c r="Q258" s="6">
        <v>0.3125</v>
      </c>
      <c r="R258" s="12"/>
      <c r="S258" s="9"/>
      <c r="T258" s="13"/>
      <c r="U258" s="6">
        <v>0.3125</v>
      </c>
      <c r="V258" s="12"/>
      <c r="W258" s="9"/>
      <c r="X258" s="13"/>
      <c r="Y258" s="6">
        <v>0.29166666666666669</v>
      </c>
      <c r="Z258" s="12"/>
      <c r="AA258" s="9"/>
      <c r="AB258" s="13"/>
      <c r="AE258">
        <f>F258</f>
        <v>0</v>
      </c>
      <c r="AG258">
        <f>H258</f>
        <v>0</v>
      </c>
      <c r="AI258">
        <f>J258</f>
        <v>0</v>
      </c>
      <c r="AK258">
        <f>L258</f>
        <v>0</v>
      </c>
      <c r="AM258">
        <f t="shared" si="614"/>
        <v>0</v>
      </c>
      <c r="AO258">
        <f t="shared" si="615"/>
        <v>0</v>
      </c>
      <c r="AQ258">
        <f t="shared" si="616"/>
        <v>0</v>
      </c>
      <c r="AS258">
        <f t="shared" si="617"/>
        <v>0</v>
      </c>
      <c r="AU258">
        <f t="shared" si="618"/>
        <v>0</v>
      </c>
      <c r="AW258">
        <f t="shared" si="619"/>
        <v>0</v>
      </c>
      <c r="AY258">
        <f t="shared" si="620"/>
        <v>0</v>
      </c>
      <c r="BA258">
        <f t="shared" si="621"/>
        <v>0</v>
      </c>
    </row>
    <row r="259" spans="1:53" ht="24.75" customHeight="1" x14ac:dyDescent="0.25">
      <c r="A259" s="4">
        <f>Y252+1</f>
        <v>29</v>
      </c>
      <c r="B259" s="14" t="s">
        <v>6</v>
      </c>
      <c r="C259" s="15"/>
      <c r="D259" s="16"/>
      <c r="E259" s="4">
        <f>A259+1</f>
        <v>30</v>
      </c>
      <c r="F259" s="14" t="s">
        <v>0</v>
      </c>
      <c r="G259" s="15"/>
      <c r="H259" s="16"/>
      <c r="I259" s="4">
        <f>E259+1</f>
        <v>31</v>
      </c>
      <c r="J259" s="14" t="s">
        <v>1</v>
      </c>
      <c r="K259" s="15"/>
      <c r="L259" s="16"/>
    </row>
    <row r="260" spans="1:53" ht="24.75" customHeight="1" x14ac:dyDescent="0.25">
      <c r="A260" s="5"/>
      <c r="B260" s="10"/>
      <c r="C260" s="8"/>
      <c r="D260" s="11"/>
      <c r="E260" s="5"/>
      <c r="F260" s="10"/>
      <c r="G260" s="8"/>
      <c r="H260" s="11"/>
      <c r="I260" s="5"/>
      <c r="J260" s="10"/>
      <c r="K260" s="8"/>
      <c r="L260" s="11"/>
      <c r="AE260">
        <f>F260</f>
        <v>0</v>
      </c>
      <c r="AG260">
        <f>H260</f>
        <v>0</v>
      </c>
      <c r="AI260">
        <f>J260</f>
        <v>0</v>
      </c>
      <c r="AK260">
        <f>L260</f>
        <v>0</v>
      </c>
      <c r="AM260">
        <f t="shared" ref="AM260:AM265" si="622">N260</f>
        <v>0</v>
      </c>
      <c r="AO260">
        <f t="shared" ref="AO260:AO265" si="623">P260</f>
        <v>0</v>
      </c>
      <c r="AQ260">
        <f t="shared" ref="AQ260:AQ265" si="624">R260</f>
        <v>0</v>
      </c>
      <c r="AS260">
        <f t="shared" ref="AS260:AS265" si="625">T260</f>
        <v>0</v>
      </c>
      <c r="AU260">
        <f t="shared" ref="AU260:AU265" si="626">V260</f>
        <v>0</v>
      </c>
      <c r="AW260">
        <f t="shared" ref="AW260:AW265" si="627">X260</f>
        <v>0</v>
      </c>
      <c r="AY260">
        <f t="shared" ref="AY260:AY265" si="628">Z260</f>
        <v>0</v>
      </c>
      <c r="BA260">
        <f t="shared" ref="BA260:BA265" si="629">AB260</f>
        <v>0</v>
      </c>
    </row>
    <row r="261" spans="1:53" ht="24.75" customHeight="1" x14ac:dyDescent="0.25">
      <c r="A261" s="5"/>
      <c r="B261" s="10"/>
      <c r="C261" s="8"/>
      <c r="D261" s="11"/>
      <c r="E261" s="5"/>
      <c r="F261" s="10"/>
      <c r="G261" s="8"/>
      <c r="H261" s="11"/>
      <c r="I261" s="5"/>
      <c r="J261" s="10"/>
      <c r="K261" s="8"/>
      <c r="L261" s="11"/>
      <c r="AE261">
        <f>F261</f>
        <v>0</v>
      </c>
      <c r="AG261">
        <f>H261</f>
        <v>0</v>
      </c>
      <c r="AI261">
        <f>J261</f>
        <v>0</v>
      </c>
      <c r="AK261">
        <f>L261</f>
        <v>0</v>
      </c>
      <c r="AM261">
        <f t="shared" si="622"/>
        <v>0</v>
      </c>
      <c r="AO261">
        <f t="shared" si="623"/>
        <v>0</v>
      </c>
      <c r="AQ261">
        <f t="shared" si="624"/>
        <v>0</v>
      </c>
      <c r="AS261">
        <f t="shared" si="625"/>
        <v>0</v>
      </c>
      <c r="AU261">
        <f t="shared" si="626"/>
        <v>0</v>
      </c>
      <c r="AW261">
        <f t="shared" si="627"/>
        <v>0</v>
      </c>
      <c r="AY261">
        <f t="shared" si="628"/>
        <v>0</v>
      </c>
      <c r="BA261">
        <f t="shared" si="629"/>
        <v>0</v>
      </c>
    </row>
    <row r="262" spans="1:53" ht="24.75" customHeight="1" x14ac:dyDescent="0.25">
      <c r="A262" s="3"/>
      <c r="B262" s="10"/>
      <c r="C262" s="8"/>
      <c r="D262" s="11"/>
      <c r="E262" s="3"/>
      <c r="F262" s="10"/>
      <c r="G262" s="8"/>
      <c r="H262" s="11"/>
      <c r="I262" s="3"/>
      <c r="J262" s="10"/>
      <c r="K262" s="8"/>
      <c r="L262" s="11"/>
      <c r="AE262">
        <f>F262</f>
        <v>0</v>
      </c>
      <c r="AG262">
        <f>H262</f>
        <v>0</v>
      </c>
      <c r="AI262">
        <f>J262</f>
        <v>0</v>
      </c>
      <c r="AK262">
        <f>L262</f>
        <v>0</v>
      </c>
      <c r="AM262">
        <f t="shared" si="622"/>
        <v>0</v>
      </c>
      <c r="AO262">
        <f t="shared" si="623"/>
        <v>0</v>
      </c>
      <c r="AQ262">
        <f t="shared" si="624"/>
        <v>0</v>
      </c>
      <c r="AS262">
        <f t="shared" si="625"/>
        <v>0</v>
      </c>
      <c r="AU262">
        <f t="shared" si="626"/>
        <v>0</v>
      </c>
      <c r="AW262">
        <f t="shared" si="627"/>
        <v>0</v>
      </c>
      <c r="AY262">
        <f t="shared" si="628"/>
        <v>0</v>
      </c>
      <c r="BA262">
        <f t="shared" si="629"/>
        <v>0</v>
      </c>
    </row>
    <row r="263" spans="1:53" ht="24.75" customHeight="1" x14ac:dyDescent="0.25">
      <c r="A263" s="5"/>
      <c r="B263" s="10"/>
      <c r="C263" s="8"/>
      <c r="D263" s="11"/>
      <c r="E263" s="5"/>
      <c r="F263" s="10"/>
      <c r="G263" s="8"/>
      <c r="H263" s="11"/>
      <c r="I263" s="5"/>
      <c r="J263" s="10"/>
      <c r="K263" s="8"/>
      <c r="L263" s="11"/>
      <c r="AE263">
        <f>F263</f>
        <v>0</v>
      </c>
      <c r="AG263">
        <f>H263</f>
        <v>0</v>
      </c>
      <c r="AI263">
        <f>J263</f>
        <v>0</v>
      </c>
      <c r="AK263">
        <f>L263</f>
        <v>0</v>
      </c>
      <c r="AM263">
        <f t="shared" si="622"/>
        <v>0</v>
      </c>
      <c r="AO263">
        <f t="shared" si="623"/>
        <v>0</v>
      </c>
      <c r="AQ263">
        <f t="shared" si="624"/>
        <v>0</v>
      </c>
      <c r="AS263">
        <f t="shared" si="625"/>
        <v>0</v>
      </c>
      <c r="AU263">
        <f t="shared" si="626"/>
        <v>0</v>
      </c>
      <c r="AW263">
        <f t="shared" si="627"/>
        <v>0</v>
      </c>
      <c r="AY263">
        <f t="shared" si="628"/>
        <v>0</v>
      </c>
      <c r="BA263">
        <f t="shared" si="629"/>
        <v>0</v>
      </c>
    </row>
    <row r="264" spans="1:53" ht="24.75" customHeight="1" x14ac:dyDescent="0.25">
      <c r="A264" s="18"/>
      <c r="B264" s="19"/>
      <c r="C264" s="17"/>
      <c r="D264" s="20"/>
      <c r="E264" s="5">
        <v>0.22916666666666666</v>
      </c>
      <c r="F264" s="10"/>
      <c r="G264" s="8" t="s">
        <v>474</v>
      </c>
      <c r="H264" s="11"/>
      <c r="I264" s="5">
        <v>0.22916666666666666</v>
      </c>
      <c r="J264" s="10"/>
      <c r="K264" s="8"/>
      <c r="L264" s="11"/>
      <c r="AE264">
        <f>F264</f>
        <v>0</v>
      </c>
      <c r="AG264">
        <f>H264</f>
        <v>0</v>
      </c>
      <c r="AI264">
        <f>J264</f>
        <v>0</v>
      </c>
      <c r="AK264">
        <f>L264</f>
        <v>0</v>
      </c>
      <c r="AM264">
        <f t="shared" si="622"/>
        <v>0</v>
      </c>
      <c r="AO264">
        <f t="shared" si="623"/>
        <v>0</v>
      </c>
      <c r="AQ264">
        <f t="shared" si="624"/>
        <v>0</v>
      </c>
      <c r="AS264">
        <f t="shared" si="625"/>
        <v>0</v>
      </c>
      <c r="AU264">
        <f t="shared" si="626"/>
        <v>0</v>
      </c>
      <c r="AW264">
        <f t="shared" si="627"/>
        <v>0</v>
      </c>
      <c r="AY264">
        <f t="shared" si="628"/>
        <v>0</v>
      </c>
      <c r="BA264">
        <f t="shared" si="629"/>
        <v>0</v>
      </c>
    </row>
    <row r="265" spans="1:53" ht="24.75" customHeight="1" thickBot="1" x14ac:dyDescent="0.3">
      <c r="A265" s="6"/>
      <c r="B265" s="12"/>
      <c r="C265" s="9"/>
      <c r="D265" s="13"/>
      <c r="E265" s="6">
        <v>0.3125</v>
      </c>
      <c r="F265" s="12"/>
      <c r="G265" s="9" t="s">
        <v>475</v>
      </c>
      <c r="H265" s="13"/>
      <c r="I265" s="6">
        <v>0.3125</v>
      </c>
      <c r="J265" s="12"/>
      <c r="K265" s="9"/>
      <c r="L265" s="13"/>
      <c r="AE265">
        <f>F265</f>
        <v>0</v>
      </c>
      <c r="AG265">
        <f>H265</f>
        <v>0</v>
      </c>
      <c r="AI265">
        <f>J265</f>
        <v>0</v>
      </c>
      <c r="AK265">
        <f>L265</f>
        <v>0</v>
      </c>
      <c r="AM265">
        <f t="shared" si="622"/>
        <v>0</v>
      </c>
      <c r="AO265">
        <f t="shared" si="623"/>
        <v>0</v>
      </c>
      <c r="AQ265">
        <f t="shared" si="624"/>
        <v>0</v>
      </c>
      <c r="AS265">
        <f t="shared" si="625"/>
        <v>0</v>
      </c>
      <c r="AU265">
        <f t="shared" si="626"/>
        <v>0</v>
      </c>
      <c r="AW265">
        <f t="shared" si="627"/>
        <v>0</v>
      </c>
      <c r="AY265">
        <f t="shared" si="628"/>
        <v>0</v>
      </c>
      <c r="BA265">
        <f t="shared" si="629"/>
        <v>0</v>
      </c>
    </row>
    <row r="266" spans="1:53" ht="15.75" thickBot="1" x14ac:dyDescent="0.3"/>
    <row r="267" spans="1:53" x14ac:dyDescent="0.25">
      <c r="Y267" s="85" t="s">
        <v>473</v>
      </c>
      <c r="Z267" s="86"/>
      <c r="AA267" s="86"/>
      <c r="AB267" s="87"/>
    </row>
    <row r="268" spans="1:53" x14ac:dyDescent="0.25">
      <c r="Y268" s="88"/>
      <c r="Z268" s="89"/>
      <c r="AA268" s="89"/>
      <c r="AB268" s="90"/>
    </row>
    <row r="269" spans="1:53" x14ac:dyDescent="0.25">
      <c r="Y269" s="88"/>
      <c r="Z269" s="89"/>
      <c r="AA269" s="89"/>
      <c r="AB269" s="90"/>
    </row>
    <row r="270" spans="1:53" x14ac:dyDescent="0.25">
      <c r="Y270" s="88"/>
      <c r="Z270" s="89"/>
      <c r="AA270" s="89"/>
      <c r="AB270" s="90"/>
    </row>
    <row r="271" spans="1:53" x14ac:dyDescent="0.25">
      <c r="Y271" s="88"/>
      <c r="Z271" s="89"/>
      <c r="AA271" s="89"/>
      <c r="AB271" s="90"/>
    </row>
    <row r="272" spans="1:53" ht="15.75" thickBot="1" x14ac:dyDescent="0.3">
      <c r="Y272" s="91"/>
      <c r="Z272" s="92"/>
      <c r="AA272" s="92"/>
      <c r="AB272" s="93"/>
    </row>
    <row r="273" spans="1:28" x14ac:dyDescent="0.25">
      <c r="A273" s="4"/>
      <c r="B273" s="14" t="s">
        <v>6</v>
      </c>
      <c r="C273" s="15"/>
      <c r="D273" s="16"/>
      <c r="E273" s="4"/>
      <c r="F273" s="14" t="s">
        <v>0</v>
      </c>
      <c r="G273" s="15"/>
      <c r="H273" s="16"/>
      <c r="I273" s="4"/>
      <c r="J273" s="14" t="s">
        <v>1</v>
      </c>
      <c r="K273" s="15"/>
      <c r="L273" s="16"/>
      <c r="M273" s="4">
        <f>I273+1</f>
        <v>1</v>
      </c>
      <c r="N273" s="14" t="s">
        <v>2</v>
      </c>
      <c r="O273" s="15"/>
      <c r="P273" s="16"/>
      <c r="Q273" s="4">
        <f>M273+1</f>
        <v>2</v>
      </c>
      <c r="R273" s="14" t="s">
        <v>3</v>
      </c>
      <c r="S273" s="15"/>
      <c r="T273" s="16"/>
      <c r="U273" s="4">
        <f>Q273+1</f>
        <v>3</v>
      </c>
      <c r="V273" s="14" t="s">
        <v>4</v>
      </c>
      <c r="W273" s="15"/>
      <c r="X273" s="16"/>
      <c r="Y273" s="4">
        <f>U273+1</f>
        <v>4</v>
      </c>
      <c r="Z273" s="14" t="s">
        <v>5</v>
      </c>
      <c r="AA273" s="15"/>
      <c r="AB273" s="16"/>
    </row>
    <row r="274" spans="1:28" x14ac:dyDescent="0.25">
      <c r="A274" s="5"/>
      <c r="B274" s="10"/>
      <c r="C274" s="8"/>
      <c r="D274" s="11"/>
      <c r="E274" s="5"/>
      <c r="F274" s="10"/>
      <c r="G274" s="8"/>
      <c r="H274" s="11"/>
      <c r="I274" s="5"/>
      <c r="J274" s="10"/>
      <c r="K274" s="8"/>
      <c r="L274" s="11"/>
      <c r="M274" s="5"/>
      <c r="N274" s="10"/>
      <c r="O274" s="8"/>
      <c r="P274" s="11"/>
      <c r="Q274" s="5"/>
      <c r="R274" s="10"/>
      <c r="S274" s="8"/>
      <c r="T274" s="11"/>
      <c r="U274" s="5"/>
      <c r="V274" s="10"/>
      <c r="W274" s="8"/>
      <c r="X274" s="11"/>
      <c r="Y274" s="5">
        <v>0.375</v>
      </c>
      <c r="Z274" s="10"/>
      <c r="AA274" s="8"/>
      <c r="AB274" s="11"/>
    </row>
    <row r="275" spans="1:28" x14ac:dyDescent="0.25">
      <c r="A275" s="5"/>
      <c r="B275" s="10"/>
      <c r="C275" s="8"/>
      <c r="D275" s="11"/>
      <c r="E275" s="5"/>
      <c r="F275" s="10"/>
      <c r="G275" s="8"/>
      <c r="H275" s="11"/>
      <c r="I275" s="5"/>
      <c r="J275" s="10"/>
      <c r="K275" s="8"/>
      <c r="L275" s="11"/>
      <c r="M275" s="5"/>
      <c r="N275" s="10"/>
      <c r="O275" s="8"/>
      <c r="P275" s="11"/>
      <c r="Q275" s="5"/>
      <c r="R275" s="10"/>
      <c r="S275" s="8"/>
      <c r="T275" s="11"/>
      <c r="U275" s="5"/>
      <c r="V275" s="10"/>
      <c r="W275" s="8"/>
      <c r="X275" s="11"/>
      <c r="Y275" s="5">
        <v>0.45833333333333331</v>
      </c>
      <c r="Z275" s="10"/>
      <c r="AA275" s="8"/>
      <c r="AB275" s="11"/>
    </row>
    <row r="276" spans="1:28" x14ac:dyDescent="0.25">
      <c r="A276" s="3"/>
      <c r="B276" s="10"/>
      <c r="C276" s="8"/>
      <c r="D276" s="11"/>
      <c r="E276" s="3"/>
      <c r="F276" s="10"/>
      <c r="G276" s="8"/>
      <c r="H276" s="11"/>
      <c r="I276" s="3"/>
      <c r="J276" s="10"/>
      <c r="K276" s="8"/>
      <c r="L276" s="11"/>
      <c r="M276" s="3"/>
      <c r="N276" s="10"/>
      <c r="O276" s="8"/>
      <c r="P276" s="11"/>
      <c r="Q276" s="3"/>
      <c r="R276" s="10"/>
      <c r="S276" s="8"/>
      <c r="T276" s="11"/>
      <c r="U276" s="3"/>
      <c r="V276" s="10"/>
      <c r="W276" s="8"/>
      <c r="X276" s="11"/>
      <c r="Y276" s="5">
        <v>4.1666666666666664E-2</v>
      </c>
      <c r="Z276" s="10"/>
      <c r="AA276" s="8"/>
      <c r="AB276" s="11"/>
    </row>
    <row r="277" spans="1:28" x14ac:dyDescent="0.25">
      <c r="A277" s="5"/>
      <c r="B277" s="10"/>
      <c r="C277" s="8"/>
      <c r="D277" s="11"/>
      <c r="E277" s="5"/>
      <c r="F277" s="10"/>
      <c r="G277" s="8"/>
      <c r="H277" s="11"/>
      <c r="I277" s="5"/>
      <c r="J277" s="10"/>
      <c r="K277" s="8"/>
      <c r="L277" s="11"/>
      <c r="M277" s="5"/>
      <c r="N277" s="10"/>
      <c r="O277" s="8"/>
      <c r="P277" s="11"/>
      <c r="Q277" s="5"/>
      <c r="R277" s="10"/>
      <c r="S277" s="8"/>
      <c r="T277" s="11"/>
      <c r="U277" s="5"/>
      <c r="V277" s="10"/>
      <c r="W277" s="8"/>
      <c r="X277" s="11"/>
      <c r="Y277" s="5">
        <v>0.125</v>
      </c>
      <c r="Z277" s="10"/>
      <c r="AA277" s="8"/>
      <c r="AB277" s="11"/>
    </row>
    <row r="278" spans="1:28" x14ac:dyDescent="0.25">
      <c r="A278" s="18"/>
      <c r="B278" s="19"/>
      <c r="C278" s="17"/>
      <c r="D278" s="20"/>
      <c r="E278" s="5">
        <v>0.22916666666666666</v>
      </c>
      <c r="F278" s="10"/>
      <c r="G278" s="8"/>
      <c r="H278" s="11"/>
      <c r="I278" s="5">
        <v>0.22916666666666666</v>
      </c>
      <c r="J278" s="10"/>
      <c r="K278" s="8"/>
      <c r="L278" s="11"/>
      <c r="M278" s="5">
        <v>0.22916666666666666</v>
      </c>
      <c r="N278" s="10"/>
      <c r="O278" s="8" t="s">
        <v>476</v>
      </c>
      <c r="P278" s="11"/>
      <c r="Q278" s="5">
        <v>0.22916666666666666</v>
      </c>
      <c r="R278" s="10"/>
      <c r="S278" s="8"/>
      <c r="T278" s="11"/>
      <c r="U278" s="5">
        <v>0.22916666666666666</v>
      </c>
      <c r="V278" s="10"/>
      <c r="W278" s="8"/>
      <c r="X278" s="11"/>
      <c r="Y278" s="18">
        <v>0.20833333333333334</v>
      </c>
      <c r="Z278" s="19"/>
      <c r="AA278" s="8"/>
      <c r="AB278" s="20"/>
    </row>
    <row r="279" spans="1:28" ht="15.75" thickBot="1" x14ac:dyDescent="0.3">
      <c r="A279" s="6"/>
      <c r="B279" s="12"/>
      <c r="C279" s="9"/>
      <c r="D279" s="13"/>
      <c r="E279" s="6">
        <v>0.3125</v>
      </c>
      <c r="F279" s="12"/>
      <c r="G279" s="9"/>
      <c r="H279" s="13"/>
      <c r="I279" s="6">
        <v>0.3125</v>
      </c>
      <c r="J279" s="12"/>
      <c r="K279" s="9"/>
      <c r="L279" s="13"/>
      <c r="M279" s="6">
        <v>0.3125</v>
      </c>
      <c r="N279" s="12"/>
      <c r="O279" s="9" t="s">
        <v>468</v>
      </c>
      <c r="P279" s="13"/>
      <c r="Q279" s="6">
        <v>0.3125</v>
      </c>
      <c r="R279" s="12"/>
      <c r="S279" s="9"/>
      <c r="T279" s="13"/>
      <c r="U279" s="6">
        <v>0.3125</v>
      </c>
      <c r="V279" s="12"/>
      <c r="W279" s="9"/>
      <c r="X279" s="13"/>
      <c r="Y279" s="6">
        <v>0.29166666666666669</v>
      </c>
      <c r="Z279" s="12"/>
      <c r="AA279" s="9"/>
      <c r="AB279" s="13"/>
    </row>
    <row r="280" spans="1:28" x14ac:dyDescent="0.25">
      <c r="A280" s="4">
        <f>Y273+1</f>
        <v>5</v>
      </c>
      <c r="B280" s="14" t="s">
        <v>6</v>
      </c>
      <c r="C280" s="15"/>
      <c r="D280" s="16"/>
      <c r="E280" s="4">
        <f>A280+1</f>
        <v>6</v>
      </c>
      <c r="F280" s="14" t="s">
        <v>0</v>
      </c>
      <c r="G280" s="15"/>
      <c r="H280" s="16"/>
      <c r="I280" s="4">
        <f>E280+1</f>
        <v>7</v>
      </c>
      <c r="J280" s="14" t="s">
        <v>1</v>
      </c>
      <c r="K280" s="15"/>
      <c r="L280" s="16"/>
      <c r="M280" s="4">
        <f>I280+1</f>
        <v>8</v>
      </c>
      <c r="N280" s="14" t="s">
        <v>2</v>
      </c>
      <c r="O280" s="15"/>
      <c r="P280" s="16"/>
      <c r="Q280" s="4">
        <f>M280+1</f>
        <v>9</v>
      </c>
      <c r="R280" s="14" t="s">
        <v>3</v>
      </c>
      <c r="S280" s="15"/>
      <c r="T280" s="16"/>
      <c r="U280" s="4">
        <f>Q280+1</f>
        <v>10</v>
      </c>
      <c r="V280" s="14" t="s">
        <v>4</v>
      </c>
      <c r="W280" s="15"/>
      <c r="X280" s="16"/>
      <c r="Y280" s="4">
        <f>U280+1</f>
        <v>11</v>
      </c>
      <c r="Z280" s="14" t="s">
        <v>5</v>
      </c>
      <c r="AA280" s="15"/>
      <c r="AB280" s="16"/>
    </row>
    <row r="281" spans="1:28" x14ac:dyDescent="0.25">
      <c r="A281" s="5"/>
      <c r="B281" s="10"/>
      <c r="C281" s="8"/>
      <c r="D281" s="11"/>
      <c r="E281" s="5"/>
      <c r="F281" s="10"/>
      <c r="G281" s="8"/>
      <c r="H281" s="11"/>
      <c r="I281" s="5"/>
      <c r="J281" s="10"/>
      <c r="K281" s="8"/>
      <c r="L281" s="11"/>
      <c r="M281" s="5"/>
      <c r="N281" s="10"/>
      <c r="O281" s="8"/>
      <c r="P281" s="11"/>
      <c r="Q281" s="5"/>
      <c r="R281" s="10"/>
      <c r="S281" s="8"/>
      <c r="T281" s="11"/>
      <c r="U281" s="5"/>
      <c r="V281" s="10"/>
      <c r="W281" s="8"/>
      <c r="X281" s="11"/>
      <c r="Y281" s="5">
        <v>0.375</v>
      </c>
      <c r="Z281" s="10"/>
      <c r="AA281" s="8"/>
      <c r="AB281" s="11"/>
    </row>
    <row r="282" spans="1:28" x14ac:dyDescent="0.25">
      <c r="A282" s="5"/>
      <c r="B282" s="10"/>
      <c r="C282" s="8"/>
      <c r="D282" s="11"/>
      <c r="E282" s="5"/>
      <c r="F282" s="10"/>
      <c r="G282" s="8"/>
      <c r="H282" s="11"/>
      <c r="I282" s="5"/>
      <c r="J282" s="10"/>
      <c r="K282" s="8"/>
      <c r="L282" s="11"/>
      <c r="M282" s="5"/>
      <c r="N282" s="10"/>
      <c r="O282" s="8"/>
      <c r="P282" s="11"/>
      <c r="Q282" s="5"/>
      <c r="R282" s="10"/>
      <c r="S282" s="8"/>
      <c r="T282" s="11"/>
      <c r="U282" s="5"/>
      <c r="V282" s="10"/>
      <c r="W282" s="8"/>
      <c r="X282" s="11"/>
      <c r="Y282" s="5">
        <v>0.45833333333333331</v>
      </c>
      <c r="Z282" s="10"/>
      <c r="AA282" s="8"/>
      <c r="AB282" s="11"/>
    </row>
    <row r="283" spans="1:28" x14ac:dyDescent="0.25">
      <c r="A283" s="3"/>
      <c r="B283" s="10"/>
      <c r="C283" s="8"/>
      <c r="D283" s="11"/>
      <c r="E283" s="3"/>
      <c r="F283" s="10"/>
      <c r="G283" s="8"/>
      <c r="H283" s="11"/>
      <c r="I283" s="3"/>
      <c r="J283" s="10"/>
      <c r="K283" s="8"/>
      <c r="L283" s="11"/>
      <c r="M283" s="3"/>
      <c r="N283" s="10"/>
      <c r="O283" s="8"/>
      <c r="P283" s="11"/>
      <c r="Q283" s="3"/>
      <c r="R283" s="10"/>
      <c r="S283" s="8"/>
      <c r="T283" s="11"/>
      <c r="U283" s="3"/>
      <c r="V283" s="10"/>
      <c r="W283" s="8"/>
      <c r="X283" s="11"/>
      <c r="Y283" s="5">
        <v>4.1666666666666664E-2</v>
      </c>
      <c r="Z283" s="10"/>
      <c r="AA283" s="8"/>
      <c r="AB283" s="11"/>
    </row>
    <row r="284" spans="1:28" x14ac:dyDescent="0.25">
      <c r="A284" s="5"/>
      <c r="B284" s="10"/>
      <c r="C284" s="8"/>
      <c r="D284" s="11"/>
      <c r="E284" s="5"/>
      <c r="F284" s="10"/>
      <c r="G284" s="8"/>
      <c r="H284" s="11"/>
      <c r="I284" s="5"/>
      <c r="J284" s="10"/>
      <c r="K284" s="8"/>
      <c r="L284" s="11"/>
      <c r="M284" s="5"/>
      <c r="N284" s="10"/>
      <c r="O284" s="8"/>
      <c r="P284" s="11"/>
      <c r="Q284" s="5"/>
      <c r="R284" s="10"/>
      <c r="S284" s="8"/>
      <c r="T284" s="11"/>
      <c r="U284" s="5"/>
      <c r="V284" s="10"/>
      <c r="W284" s="8"/>
      <c r="X284" s="11"/>
      <c r="Y284" s="5">
        <v>0.125</v>
      </c>
      <c r="Z284" s="10"/>
      <c r="AA284" s="8"/>
      <c r="AB284" s="11"/>
    </row>
    <row r="285" spans="1:28" x14ac:dyDescent="0.25">
      <c r="A285" s="18"/>
      <c r="B285" s="19"/>
      <c r="C285" s="17"/>
      <c r="D285" s="20"/>
      <c r="E285" s="5">
        <v>0.22916666666666666</v>
      </c>
      <c r="F285" s="10"/>
      <c r="G285" s="8"/>
      <c r="H285" s="11"/>
      <c r="I285" s="5">
        <v>0.22916666666666666</v>
      </c>
      <c r="J285" s="10"/>
      <c r="K285" s="8"/>
      <c r="L285" s="11"/>
      <c r="M285" s="5">
        <v>0.22916666666666666</v>
      </c>
      <c r="N285" s="10"/>
      <c r="O285" s="8"/>
      <c r="P285" s="11"/>
      <c r="Q285" s="5">
        <v>0.22916666666666666</v>
      </c>
      <c r="R285" s="10"/>
      <c r="S285" s="8"/>
      <c r="T285" s="11"/>
      <c r="U285" s="5">
        <v>0.22916666666666666</v>
      </c>
      <c r="V285" s="10"/>
      <c r="W285" s="8"/>
      <c r="X285" s="11"/>
      <c r="Y285" s="18">
        <v>0.20833333333333334</v>
      </c>
      <c r="Z285" s="19"/>
      <c r="AA285" s="8"/>
      <c r="AB285" s="20"/>
    </row>
    <row r="286" spans="1:28" ht="15.75" thickBot="1" x14ac:dyDescent="0.3">
      <c r="A286" s="6"/>
      <c r="B286" s="12"/>
      <c r="C286" s="9"/>
      <c r="D286" s="13"/>
      <c r="E286" s="6">
        <v>0.3125</v>
      </c>
      <c r="F286" s="12"/>
      <c r="G286" s="9"/>
      <c r="H286" s="13"/>
      <c r="I286" s="6">
        <v>0.3125</v>
      </c>
      <c r="J286" s="12"/>
      <c r="K286" s="9"/>
      <c r="L286" s="13"/>
      <c r="M286" s="6">
        <v>0.3125</v>
      </c>
      <c r="N286" s="12"/>
      <c r="O286" s="9"/>
      <c r="P286" s="13"/>
      <c r="Q286" s="6">
        <v>0.3125</v>
      </c>
      <c r="R286" s="12"/>
      <c r="S286" s="9"/>
      <c r="T286" s="13"/>
      <c r="U286" s="6">
        <v>0.3125</v>
      </c>
      <c r="V286" s="12"/>
      <c r="W286" s="9"/>
      <c r="X286" s="13"/>
      <c r="Y286" s="6">
        <v>0.29166666666666669</v>
      </c>
      <c r="Z286" s="12"/>
      <c r="AA286" s="9"/>
      <c r="AB286" s="13"/>
    </row>
    <row r="287" spans="1:28" x14ac:dyDescent="0.25">
      <c r="A287" s="4">
        <f>Y280+1</f>
        <v>12</v>
      </c>
      <c r="B287" s="14" t="s">
        <v>6</v>
      </c>
      <c r="C287" s="15"/>
      <c r="D287" s="16"/>
      <c r="E287" s="4">
        <f>A287+1</f>
        <v>13</v>
      </c>
      <c r="F287" s="14" t="s">
        <v>0</v>
      </c>
      <c r="G287" s="15"/>
      <c r="H287" s="16"/>
      <c r="I287" s="4">
        <f>E287+1</f>
        <v>14</v>
      </c>
      <c r="J287" s="14" t="s">
        <v>1</v>
      </c>
      <c r="K287" s="15"/>
      <c r="L287" s="16"/>
      <c r="M287" s="4">
        <f>I287+1</f>
        <v>15</v>
      </c>
      <c r="N287" s="14" t="s">
        <v>2</v>
      </c>
      <c r="O287" s="15"/>
      <c r="P287" s="16"/>
      <c r="Q287" s="4">
        <f>M287+1</f>
        <v>16</v>
      </c>
      <c r="R287" s="14" t="s">
        <v>3</v>
      </c>
      <c r="S287" s="15"/>
      <c r="T287" s="16"/>
      <c r="U287" s="4">
        <f>Q287+1</f>
        <v>17</v>
      </c>
      <c r="V287" s="14" t="s">
        <v>4</v>
      </c>
      <c r="W287" s="15"/>
      <c r="X287" s="16"/>
      <c r="Y287" s="4">
        <f>U287+1</f>
        <v>18</v>
      </c>
      <c r="Z287" s="14" t="s">
        <v>5</v>
      </c>
      <c r="AA287" s="15"/>
      <c r="AB287" s="16"/>
    </row>
    <row r="288" spans="1:28" x14ac:dyDescent="0.25">
      <c r="A288" s="5"/>
      <c r="B288" s="10"/>
      <c r="C288" s="8"/>
      <c r="D288" s="11"/>
      <c r="E288" s="5"/>
      <c r="F288" s="10"/>
      <c r="G288" s="8"/>
      <c r="H288" s="11"/>
      <c r="I288" s="5"/>
      <c r="J288" s="10"/>
      <c r="K288" s="8"/>
      <c r="L288" s="11"/>
      <c r="M288" s="5"/>
      <c r="N288" s="10"/>
      <c r="O288" s="8"/>
      <c r="P288" s="11"/>
      <c r="Q288" s="5"/>
      <c r="R288" s="10"/>
      <c r="S288" s="8"/>
      <c r="T288" s="11"/>
      <c r="U288" s="5"/>
      <c r="V288" s="10"/>
      <c r="W288" s="8"/>
      <c r="X288" s="11"/>
      <c r="Y288" s="5">
        <v>0.375</v>
      </c>
      <c r="Z288" s="10"/>
      <c r="AA288" s="8"/>
      <c r="AB288" s="11"/>
    </row>
    <row r="289" spans="1:28" x14ac:dyDescent="0.25">
      <c r="A289" s="5"/>
      <c r="B289" s="10"/>
      <c r="C289" s="8"/>
      <c r="D289" s="11"/>
      <c r="E289" s="5"/>
      <c r="F289" s="10"/>
      <c r="G289" s="8"/>
      <c r="H289" s="11"/>
      <c r="I289" s="5"/>
      <c r="J289" s="10"/>
      <c r="K289" s="8"/>
      <c r="L289" s="11"/>
      <c r="M289" s="5"/>
      <c r="N289" s="10"/>
      <c r="O289" s="8"/>
      <c r="P289" s="11"/>
      <c r="Q289" s="5"/>
      <c r="R289" s="10"/>
      <c r="S289" s="8"/>
      <c r="T289" s="11"/>
      <c r="U289" s="5"/>
      <c r="V289" s="10"/>
      <c r="W289" s="8"/>
      <c r="X289" s="11"/>
      <c r="Y289" s="5">
        <v>0.45833333333333331</v>
      </c>
      <c r="Z289" s="10"/>
      <c r="AA289" s="8"/>
      <c r="AB289" s="11"/>
    </row>
    <row r="290" spans="1:28" x14ac:dyDescent="0.25">
      <c r="A290" s="3"/>
      <c r="B290" s="10"/>
      <c r="C290" s="8"/>
      <c r="D290" s="11"/>
      <c r="E290" s="3"/>
      <c r="F290" s="10"/>
      <c r="G290" s="8"/>
      <c r="H290" s="11"/>
      <c r="I290" s="3"/>
      <c r="J290" s="10"/>
      <c r="K290" s="8"/>
      <c r="L290" s="11"/>
      <c r="M290" s="3"/>
      <c r="N290" s="10"/>
      <c r="O290" s="8"/>
      <c r="P290" s="11"/>
      <c r="Q290" s="3"/>
      <c r="R290" s="10"/>
      <c r="S290" s="8"/>
      <c r="T290" s="11"/>
      <c r="U290" s="3"/>
      <c r="V290" s="10"/>
      <c r="W290" s="8"/>
      <c r="X290" s="11"/>
      <c r="Y290" s="5">
        <v>4.1666666666666664E-2</v>
      </c>
      <c r="Z290" s="10"/>
      <c r="AA290" s="8"/>
      <c r="AB290" s="11"/>
    </row>
    <row r="291" spans="1:28" x14ac:dyDescent="0.25">
      <c r="A291" s="5"/>
      <c r="B291" s="10"/>
      <c r="C291" s="8"/>
      <c r="D291" s="11"/>
      <c r="E291" s="5"/>
      <c r="F291" s="10"/>
      <c r="G291" s="8"/>
      <c r="H291" s="11"/>
      <c r="I291" s="5"/>
      <c r="J291" s="10"/>
      <c r="K291" s="8"/>
      <c r="L291" s="11"/>
      <c r="M291" s="5"/>
      <c r="N291" s="10"/>
      <c r="O291" s="8"/>
      <c r="P291" s="11"/>
      <c r="Q291" s="5"/>
      <c r="R291" s="10"/>
      <c r="S291" s="8"/>
      <c r="T291" s="11"/>
      <c r="U291" s="5"/>
      <c r="V291" s="10"/>
      <c r="W291" s="8"/>
      <c r="X291" s="11"/>
      <c r="Y291" s="5">
        <v>0.125</v>
      </c>
      <c r="Z291" s="10"/>
      <c r="AA291" s="8"/>
      <c r="AB291" s="11"/>
    </row>
    <row r="292" spans="1:28" x14ac:dyDescent="0.25">
      <c r="A292" s="18"/>
      <c r="B292" s="19"/>
      <c r="C292" s="17"/>
      <c r="D292" s="20"/>
      <c r="E292" s="5">
        <v>0.22916666666666666</v>
      </c>
      <c r="G292" s="10"/>
      <c r="H292" s="11"/>
      <c r="I292" s="5">
        <v>0.22916666666666666</v>
      </c>
      <c r="J292" s="10"/>
      <c r="K292" s="8"/>
      <c r="L292" s="11"/>
      <c r="M292" s="5">
        <v>0.22916666666666666</v>
      </c>
      <c r="N292" s="10"/>
      <c r="O292" s="8"/>
      <c r="P292" s="11"/>
      <c r="Q292" s="5">
        <v>0.22916666666666666</v>
      </c>
      <c r="R292" s="10"/>
      <c r="S292" s="8"/>
      <c r="T292" s="11"/>
      <c r="U292" s="5">
        <v>0.22916666666666666</v>
      </c>
      <c r="V292" s="10"/>
      <c r="W292" s="8"/>
      <c r="X292" s="11"/>
      <c r="Y292" s="18">
        <v>0.20833333333333334</v>
      </c>
      <c r="Z292" s="19"/>
      <c r="AA292" s="8"/>
      <c r="AB292" s="20"/>
    </row>
    <row r="293" spans="1:28" ht="15.75" thickBot="1" x14ac:dyDescent="0.3">
      <c r="A293" s="6"/>
      <c r="B293" s="12"/>
      <c r="C293" s="9"/>
      <c r="D293" s="13"/>
      <c r="E293" s="6">
        <v>0.3125</v>
      </c>
      <c r="F293" s="12"/>
      <c r="G293" s="9"/>
      <c r="H293" s="13"/>
      <c r="I293" s="6">
        <v>0.3125</v>
      </c>
      <c r="J293" s="12"/>
      <c r="K293" s="9"/>
      <c r="L293" s="13"/>
      <c r="M293" s="6">
        <v>0.3125</v>
      </c>
      <c r="N293" s="12"/>
      <c r="O293" s="9"/>
      <c r="P293" s="13"/>
      <c r="Q293" s="6">
        <v>0.3125</v>
      </c>
      <c r="R293" s="12"/>
      <c r="S293" s="9"/>
      <c r="T293" s="13"/>
      <c r="U293" s="6">
        <v>0.3125</v>
      </c>
      <c r="V293" s="12"/>
      <c r="W293" s="9"/>
      <c r="X293" s="13"/>
      <c r="Y293" s="6">
        <v>0.29166666666666669</v>
      </c>
      <c r="Z293" s="12"/>
      <c r="AA293" s="9"/>
      <c r="AB293" s="13"/>
    </row>
    <row r="294" spans="1:28" x14ac:dyDescent="0.25">
      <c r="A294" s="4">
        <f>Y287+1</f>
        <v>19</v>
      </c>
      <c r="B294" s="14" t="s">
        <v>6</v>
      </c>
      <c r="C294" s="15"/>
      <c r="D294" s="16"/>
      <c r="E294" s="4">
        <f>A294+1</f>
        <v>20</v>
      </c>
      <c r="F294" s="14" t="s">
        <v>0</v>
      </c>
      <c r="G294" s="15"/>
      <c r="H294" s="16"/>
      <c r="I294" s="4">
        <f>E294+1</f>
        <v>21</v>
      </c>
      <c r="J294" s="14" t="s">
        <v>1</v>
      </c>
      <c r="K294" s="15"/>
      <c r="L294" s="16"/>
      <c r="M294" s="4">
        <f>I294+1</f>
        <v>22</v>
      </c>
      <c r="N294" s="14" t="s">
        <v>2</v>
      </c>
      <c r="O294" s="15"/>
      <c r="P294" s="16"/>
      <c r="Q294" s="4">
        <f>M294+1</f>
        <v>23</v>
      </c>
      <c r="R294" s="14" t="s">
        <v>3</v>
      </c>
      <c r="S294" s="15"/>
      <c r="T294" s="16"/>
      <c r="U294" s="4">
        <f>Q294+1</f>
        <v>24</v>
      </c>
      <c r="V294" s="14" t="s">
        <v>4</v>
      </c>
      <c r="W294" s="15"/>
      <c r="X294" s="16"/>
      <c r="Y294" s="4">
        <f>U294+1</f>
        <v>25</v>
      </c>
      <c r="Z294" s="14" t="s">
        <v>5</v>
      </c>
      <c r="AA294" s="15"/>
      <c r="AB294" s="16"/>
    </row>
    <row r="295" spans="1:28" x14ac:dyDescent="0.25">
      <c r="A295" s="5"/>
      <c r="B295" s="10"/>
      <c r="C295" s="8"/>
      <c r="D295" s="11"/>
      <c r="E295" s="5"/>
      <c r="F295" s="10"/>
      <c r="G295" s="8"/>
      <c r="H295" s="11"/>
      <c r="I295" s="5"/>
      <c r="J295" s="10"/>
      <c r="K295" s="8"/>
      <c r="L295" s="11"/>
      <c r="M295" s="5"/>
      <c r="N295" s="10"/>
      <c r="O295" s="8"/>
      <c r="P295" s="11"/>
      <c r="Q295" s="5"/>
      <c r="R295" s="10"/>
      <c r="S295" s="8"/>
      <c r="T295" s="11"/>
      <c r="U295" s="5"/>
      <c r="V295" s="10"/>
      <c r="W295" s="8"/>
      <c r="X295" s="11"/>
      <c r="Y295" s="5">
        <v>0.375</v>
      </c>
      <c r="Z295" s="10"/>
      <c r="AA295" s="8"/>
      <c r="AB295" s="11"/>
    </row>
    <row r="296" spans="1:28" x14ac:dyDescent="0.25">
      <c r="A296" s="5"/>
      <c r="B296" s="10"/>
      <c r="C296" s="8"/>
      <c r="D296" s="11"/>
      <c r="E296" s="5"/>
      <c r="F296" s="10"/>
      <c r="G296" s="8"/>
      <c r="H296" s="11"/>
      <c r="I296" s="5"/>
      <c r="J296" s="10"/>
      <c r="K296" s="8"/>
      <c r="L296" s="11"/>
      <c r="M296" s="5"/>
      <c r="N296" s="10"/>
      <c r="O296" s="8"/>
      <c r="P296" s="11"/>
      <c r="Q296" s="5"/>
      <c r="R296" s="10"/>
      <c r="S296" s="8"/>
      <c r="T296" s="11"/>
      <c r="U296" s="5"/>
      <c r="V296" s="10"/>
      <c r="W296" s="8"/>
      <c r="X296" s="11"/>
      <c r="Y296" s="5">
        <v>0.45833333333333331</v>
      </c>
      <c r="Z296" s="10"/>
      <c r="AA296" s="8"/>
      <c r="AB296" s="11"/>
    </row>
    <row r="297" spans="1:28" x14ac:dyDescent="0.25">
      <c r="A297" s="3"/>
      <c r="B297" s="10"/>
      <c r="C297" s="8"/>
      <c r="D297" s="11"/>
      <c r="E297" s="3"/>
      <c r="F297" s="10"/>
      <c r="G297" s="8"/>
      <c r="H297" s="11"/>
      <c r="I297" s="3"/>
      <c r="J297" s="10"/>
      <c r="K297" s="8"/>
      <c r="L297" s="11"/>
      <c r="M297" s="3"/>
      <c r="N297" s="10"/>
      <c r="O297" s="8"/>
      <c r="P297" s="11"/>
      <c r="Q297" s="3"/>
      <c r="R297" s="10"/>
      <c r="S297" s="8"/>
      <c r="T297" s="11"/>
      <c r="U297" s="3"/>
      <c r="V297" s="10"/>
      <c r="W297" s="8"/>
      <c r="X297" s="11"/>
      <c r="Y297" s="5">
        <v>4.1666666666666664E-2</v>
      </c>
      <c r="Z297" s="10"/>
      <c r="AA297" s="8"/>
      <c r="AB297" s="11"/>
    </row>
    <row r="298" spans="1:28" x14ac:dyDescent="0.25">
      <c r="A298" s="5"/>
      <c r="B298" s="10"/>
      <c r="C298" s="8"/>
      <c r="D298" s="11"/>
      <c r="E298" s="5"/>
      <c r="F298" s="10"/>
      <c r="G298" s="8"/>
      <c r="H298" s="11"/>
      <c r="I298" s="5"/>
      <c r="J298" s="10"/>
      <c r="K298" s="8"/>
      <c r="L298" s="11"/>
      <c r="M298" s="5"/>
      <c r="N298" s="10"/>
      <c r="O298" s="8"/>
      <c r="P298" s="11"/>
      <c r="Q298" s="5"/>
      <c r="R298" s="10"/>
      <c r="S298" s="8"/>
      <c r="T298" s="11"/>
      <c r="U298" s="5"/>
      <c r="V298" s="10"/>
      <c r="W298" s="8"/>
      <c r="X298" s="11"/>
      <c r="Y298" s="5">
        <v>0.125</v>
      </c>
      <c r="Z298" s="10"/>
      <c r="AA298" s="8"/>
      <c r="AB298" s="11"/>
    </row>
    <row r="299" spans="1:28" x14ac:dyDescent="0.25">
      <c r="A299" s="18"/>
      <c r="B299" s="19"/>
      <c r="C299" s="17"/>
      <c r="D299" s="20"/>
      <c r="E299" s="5">
        <v>0.22916666666666666</v>
      </c>
      <c r="F299" s="10"/>
      <c r="G299" s="8"/>
      <c r="H299" s="11"/>
      <c r="I299" s="5">
        <v>0.22916666666666666</v>
      </c>
      <c r="J299" s="10"/>
      <c r="K299" s="8"/>
      <c r="L299" s="11"/>
      <c r="M299" s="5">
        <v>0.22916666666666666</v>
      </c>
      <c r="N299" s="10"/>
      <c r="O299" s="8"/>
      <c r="P299" s="11"/>
      <c r="Q299" s="5">
        <v>0.22916666666666666</v>
      </c>
      <c r="R299" s="10"/>
      <c r="S299" s="8"/>
      <c r="T299" s="11"/>
      <c r="U299" s="5">
        <v>0.22916666666666666</v>
      </c>
      <c r="V299" s="10"/>
      <c r="W299" s="8" t="s">
        <v>441</v>
      </c>
      <c r="X299" s="11"/>
      <c r="Y299" s="18">
        <v>0.20833333333333334</v>
      </c>
      <c r="Z299" s="19"/>
      <c r="AA299" s="8"/>
      <c r="AB299" s="20"/>
    </row>
    <row r="300" spans="1:28" ht="15.75" thickBot="1" x14ac:dyDescent="0.3">
      <c r="A300" s="6"/>
      <c r="B300" s="12"/>
      <c r="C300" s="9"/>
      <c r="D300" s="13"/>
      <c r="E300" s="6">
        <v>0.3125</v>
      </c>
      <c r="F300" s="12"/>
      <c r="G300" s="9"/>
      <c r="H300" s="13"/>
      <c r="I300" s="6">
        <v>0.3125</v>
      </c>
      <c r="J300" s="12"/>
      <c r="K300" s="9"/>
      <c r="L300" s="13"/>
      <c r="M300" s="6">
        <v>0.3125</v>
      </c>
      <c r="N300" s="12"/>
      <c r="O300" s="9"/>
      <c r="P300" s="13"/>
      <c r="Q300" s="6">
        <v>0.3125</v>
      </c>
      <c r="R300" s="12"/>
      <c r="S300" s="9"/>
      <c r="T300" s="13"/>
      <c r="U300" s="6">
        <v>0.3125</v>
      </c>
      <c r="V300" s="12"/>
      <c r="W300" s="9"/>
      <c r="X300" s="13"/>
      <c r="Y300" s="6">
        <v>0.29166666666666669</v>
      </c>
      <c r="Z300" s="12"/>
      <c r="AA300" s="9"/>
      <c r="AB300" s="13"/>
    </row>
    <row r="301" spans="1:28" x14ac:dyDescent="0.25">
      <c r="A301" s="4">
        <f>Y294+1</f>
        <v>26</v>
      </c>
      <c r="B301" s="14" t="s">
        <v>6</v>
      </c>
      <c r="C301" s="15"/>
      <c r="D301" s="16"/>
      <c r="E301" s="4">
        <f>A301+1</f>
        <v>27</v>
      </c>
      <c r="F301" s="14" t="s">
        <v>0</v>
      </c>
      <c r="G301" s="15"/>
      <c r="H301" s="16"/>
      <c r="I301" s="4">
        <f>E301+1</f>
        <v>28</v>
      </c>
      <c r="J301" s="14" t="s">
        <v>1</v>
      </c>
      <c r="K301" s="15"/>
      <c r="L301" s="16"/>
    </row>
    <row r="302" spans="1:28" x14ac:dyDescent="0.25">
      <c r="A302" s="5"/>
      <c r="B302" s="10"/>
      <c r="C302" s="8"/>
      <c r="D302" s="11"/>
      <c r="E302" s="5"/>
      <c r="F302" s="10"/>
      <c r="G302" s="8"/>
      <c r="H302" s="11"/>
      <c r="I302" s="5"/>
      <c r="J302" s="10"/>
      <c r="K302" s="8"/>
      <c r="L302" s="11"/>
    </row>
    <row r="303" spans="1:28" x14ac:dyDescent="0.25">
      <c r="A303" s="5"/>
      <c r="B303" s="10"/>
      <c r="C303" s="8"/>
      <c r="D303" s="11"/>
      <c r="E303" s="5"/>
      <c r="F303" s="10"/>
      <c r="G303" s="8"/>
      <c r="H303" s="11"/>
      <c r="I303" s="5"/>
      <c r="J303" s="10"/>
      <c r="K303" s="8"/>
      <c r="L303" s="11"/>
    </row>
    <row r="304" spans="1:28" x14ac:dyDescent="0.25">
      <c r="A304" s="3"/>
      <c r="B304" s="10"/>
      <c r="C304" s="8"/>
      <c r="D304" s="11"/>
      <c r="E304" s="3"/>
      <c r="F304" s="10"/>
      <c r="G304" s="8"/>
      <c r="H304" s="11"/>
      <c r="I304" s="3"/>
      <c r="J304" s="10"/>
      <c r="K304" s="8"/>
      <c r="L304" s="11"/>
    </row>
    <row r="305" spans="1:12" x14ac:dyDescent="0.25">
      <c r="A305" s="5"/>
      <c r="B305" s="10"/>
      <c r="C305" s="8"/>
      <c r="D305" s="11"/>
      <c r="E305" s="5"/>
      <c r="F305" s="10"/>
      <c r="G305" s="8"/>
      <c r="H305" s="11"/>
      <c r="I305" s="5"/>
      <c r="J305" s="10"/>
      <c r="K305" s="8"/>
      <c r="L305" s="11"/>
    </row>
    <row r="306" spans="1:12" x14ac:dyDescent="0.25">
      <c r="A306" s="18"/>
      <c r="B306" s="19"/>
      <c r="C306" s="17"/>
      <c r="D306" s="20"/>
      <c r="E306" s="5">
        <v>0.22916666666666666</v>
      </c>
      <c r="F306" s="10"/>
      <c r="G306" s="8"/>
      <c r="H306" s="11"/>
      <c r="I306" s="5">
        <v>0.22916666666666666</v>
      </c>
      <c r="J306" s="10"/>
      <c r="K306" s="8"/>
      <c r="L306" s="11"/>
    </row>
    <row r="307" spans="1:12" ht="15.75" thickBot="1" x14ac:dyDescent="0.3">
      <c r="A307" s="6"/>
      <c r="B307" s="12"/>
      <c r="C307" s="9"/>
      <c r="D307" s="13"/>
      <c r="E307" s="6">
        <v>0.3125</v>
      </c>
      <c r="F307" s="12"/>
      <c r="G307" s="9"/>
      <c r="H307" s="13"/>
      <c r="I307" s="6">
        <v>0.3125</v>
      </c>
      <c r="J307" s="12"/>
      <c r="K307" s="9"/>
      <c r="L307" s="13"/>
    </row>
  </sheetData>
  <mergeCells count="21">
    <mergeCell ref="Y267:AB272"/>
    <mergeCell ref="Z9:AB14"/>
    <mergeCell ref="F16:H21"/>
    <mergeCell ref="J16:L21"/>
    <mergeCell ref="N16:P21"/>
    <mergeCell ref="R16:T21"/>
    <mergeCell ref="V16:X21"/>
    <mergeCell ref="Z16:AB21"/>
    <mergeCell ref="U1:X7"/>
    <mergeCell ref="M78:P84"/>
    <mergeCell ref="U113:X119"/>
    <mergeCell ref="E155:H161"/>
    <mergeCell ref="Q190:T196"/>
    <mergeCell ref="B72:D77"/>
    <mergeCell ref="F72:H77"/>
    <mergeCell ref="F23:H28"/>
    <mergeCell ref="J23:L28"/>
    <mergeCell ref="Y225:AB230"/>
    <mergeCell ref="A43:D49"/>
    <mergeCell ref="Z23:AB24"/>
    <mergeCell ref="Z65:AB70"/>
  </mergeCells>
  <conditionalFormatting sqref="V63">
    <cfRule type="cellIs" dxfId="175" priority="111" operator="equal">
      <formula>"Minor Giants"</formula>
    </cfRule>
    <cfRule type="cellIs" dxfId="174" priority="112" operator="equal">
      <formula>"Major Dodgers"</formula>
    </cfRule>
    <cfRule type="cellIs" dxfId="173" priority="113" operator="equal">
      <formula>"Major Yankees"</formula>
    </cfRule>
    <cfRule type="cellIs" dxfId="172" priority="114" operator="equal">
      <formula>"Major Mets"</formula>
    </cfRule>
  </conditionalFormatting>
  <conditionalFormatting sqref="X63">
    <cfRule type="cellIs" dxfId="171" priority="107" operator="equal">
      <formula>"Minor Giants"</formula>
    </cfRule>
    <cfRule type="cellIs" dxfId="170" priority="108" operator="equal">
      <formula>"Major Mets"</formula>
    </cfRule>
    <cfRule type="cellIs" dxfId="169" priority="109" operator="equal">
      <formula>"Major Dodgers"</formula>
    </cfRule>
    <cfRule type="cellIs" dxfId="168" priority="110" operator="equal">
      <formula>"Major Yankees"</formula>
    </cfRule>
  </conditionalFormatting>
  <conditionalFormatting sqref="V56">
    <cfRule type="cellIs" dxfId="167" priority="103" operator="equal">
      <formula>"Minor Giants"</formula>
    </cfRule>
    <cfRule type="cellIs" dxfId="166" priority="104" operator="equal">
      <formula>"Major Dodgers"</formula>
    </cfRule>
    <cfRule type="cellIs" dxfId="165" priority="105" operator="equal">
      <formula>"Major Yankees"</formula>
    </cfRule>
    <cfRule type="cellIs" dxfId="164" priority="106" operator="equal">
      <formula>"Major Mets"</formula>
    </cfRule>
  </conditionalFormatting>
  <conditionalFormatting sqref="X56">
    <cfRule type="cellIs" dxfId="163" priority="99" operator="equal">
      <formula>"Minor Giants"</formula>
    </cfRule>
    <cfRule type="cellIs" dxfId="162" priority="100" operator="equal">
      <formula>"Major Mets"</formula>
    </cfRule>
    <cfRule type="cellIs" dxfId="161" priority="101" operator="equal">
      <formula>"Major Dodgers"</formula>
    </cfRule>
    <cfRule type="cellIs" dxfId="160" priority="102" operator="equal">
      <formula>"Major Yankees"</formula>
    </cfRule>
  </conditionalFormatting>
  <conditionalFormatting sqref="V49">
    <cfRule type="cellIs" dxfId="159" priority="95" operator="equal">
      <formula>"Minor Giants"</formula>
    </cfRule>
    <cfRule type="cellIs" dxfId="158" priority="96" operator="equal">
      <formula>"Major Dodgers"</formula>
    </cfRule>
    <cfRule type="cellIs" dxfId="157" priority="97" operator="equal">
      <formula>"Major Yankees"</formula>
    </cfRule>
    <cfRule type="cellIs" dxfId="156" priority="98" operator="equal">
      <formula>"Major Mets"</formula>
    </cfRule>
  </conditionalFormatting>
  <conditionalFormatting sqref="V35">
    <cfRule type="cellIs" dxfId="155" priority="87" operator="equal">
      <formula>"Minor Giants"</formula>
    </cfRule>
    <cfRule type="cellIs" dxfId="154" priority="88" operator="equal">
      <formula>"Major Dodgers"</formula>
    </cfRule>
    <cfRule type="cellIs" dxfId="153" priority="89" operator="equal">
      <formula>"Major Yankees"</formula>
    </cfRule>
    <cfRule type="cellIs" dxfId="152" priority="90" operator="equal">
      <formula>"Major Mets"</formula>
    </cfRule>
  </conditionalFormatting>
  <conditionalFormatting sqref="X35">
    <cfRule type="cellIs" dxfId="151" priority="83" operator="equal">
      <formula>"Minor Giants"</formula>
    </cfRule>
    <cfRule type="cellIs" dxfId="150" priority="84" operator="equal">
      <formula>"Major Mets"</formula>
    </cfRule>
    <cfRule type="cellIs" dxfId="149" priority="85" operator="equal">
      <formula>"Major Dodgers"</formula>
    </cfRule>
    <cfRule type="cellIs" dxfId="148" priority="86" operator="equal">
      <formula>"Major Yankees"</formula>
    </cfRule>
  </conditionalFormatting>
  <conditionalFormatting sqref="X28">
    <cfRule type="cellIs" dxfId="147" priority="75" operator="equal">
      <formula>"Minor Giants"</formula>
    </cfRule>
    <cfRule type="cellIs" dxfId="146" priority="76" operator="equal">
      <formula>"Major Mets"</formula>
    </cfRule>
    <cfRule type="cellIs" dxfId="145" priority="77" operator="equal">
      <formula>"Major Dodgers"</formula>
    </cfRule>
    <cfRule type="cellIs" dxfId="144" priority="78" operator="equal">
      <formula>"Major Yankees"</formula>
    </cfRule>
  </conditionalFormatting>
  <conditionalFormatting sqref="V14">
    <cfRule type="cellIs" dxfId="143" priority="71" operator="equal">
      <formula>"Minor Giants"</formula>
    </cfRule>
    <cfRule type="cellIs" dxfId="142" priority="72" operator="equal">
      <formula>"Major Dodgers"</formula>
    </cfRule>
    <cfRule type="cellIs" dxfId="141" priority="73" operator="equal">
      <formula>"Major Yankees"</formula>
    </cfRule>
    <cfRule type="cellIs" dxfId="140" priority="74" operator="equal">
      <formula>"Major Mets"</formula>
    </cfRule>
  </conditionalFormatting>
  <conditionalFormatting sqref="X14">
    <cfRule type="cellIs" dxfId="139" priority="67" operator="equal">
      <formula>"Minor Giants"</formula>
    </cfRule>
    <cfRule type="cellIs" dxfId="138" priority="68" operator="equal">
      <formula>"Major Mets"</formula>
    </cfRule>
    <cfRule type="cellIs" dxfId="137" priority="69" operator="equal">
      <formula>"Major Dodgers"</formula>
    </cfRule>
    <cfRule type="cellIs" dxfId="136" priority="70" operator="equal">
      <formula>"Major Yankees"</formula>
    </cfRule>
  </conditionalFormatting>
  <conditionalFormatting sqref="V70">
    <cfRule type="cellIs" dxfId="135" priority="63" operator="equal">
      <formula>"Minor Giants"</formula>
    </cfRule>
    <cfRule type="cellIs" dxfId="134" priority="64" operator="equal">
      <formula>"Major Dodgers"</formula>
    </cfRule>
    <cfRule type="cellIs" dxfId="133" priority="65" operator="equal">
      <formula>"Major Yankees"</formula>
    </cfRule>
    <cfRule type="cellIs" dxfId="132" priority="66" operator="equal">
      <formula>"Major Mets"</formula>
    </cfRule>
  </conditionalFormatting>
  <conditionalFormatting sqref="X70">
    <cfRule type="cellIs" dxfId="131" priority="59" operator="equal">
      <formula>"Minor Giants"</formula>
    </cfRule>
    <cfRule type="cellIs" dxfId="130" priority="60" operator="equal">
      <formula>"Major Mets"</formula>
    </cfRule>
    <cfRule type="cellIs" dxfId="129" priority="61" operator="equal">
      <formula>"Major Dodgers"</formula>
    </cfRule>
    <cfRule type="cellIs" dxfId="128" priority="62" operator="equal">
      <formula>"Major Yankees"</formula>
    </cfRule>
  </conditionalFormatting>
  <conditionalFormatting sqref="V84">
    <cfRule type="cellIs" dxfId="127" priority="55" operator="equal">
      <formula>"Minor Giants"</formula>
    </cfRule>
    <cfRule type="cellIs" dxfId="126" priority="56" operator="equal">
      <formula>"Major Dodgers"</formula>
    </cfRule>
    <cfRule type="cellIs" dxfId="125" priority="57" operator="equal">
      <formula>"Major Yankees"</formula>
    </cfRule>
    <cfRule type="cellIs" dxfId="124" priority="58" operator="equal">
      <formula>"Major Mets"</formula>
    </cfRule>
  </conditionalFormatting>
  <conditionalFormatting sqref="X84">
    <cfRule type="cellIs" dxfId="123" priority="51" operator="equal">
      <formula>"Minor Giants"</formula>
    </cfRule>
    <cfRule type="cellIs" dxfId="122" priority="52" operator="equal">
      <formula>"Major Mets"</formula>
    </cfRule>
    <cfRule type="cellIs" dxfId="121" priority="53" operator="equal">
      <formula>"Major Dodgers"</formula>
    </cfRule>
    <cfRule type="cellIs" dxfId="120" priority="54" operator="equal">
      <formula>"Major Yankees"</formula>
    </cfRule>
  </conditionalFormatting>
  <conditionalFormatting sqref="BC3:BH3">
    <cfRule type="cellIs" dxfId="119" priority="50" operator="greaterThan">
      <formula>1</formula>
    </cfRule>
  </conditionalFormatting>
  <conditionalFormatting sqref="BC10:BH10">
    <cfRule type="cellIs" dxfId="118" priority="49" operator="greaterThan">
      <formula>1</formula>
    </cfRule>
  </conditionalFormatting>
  <conditionalFormatting sqref="BC17:BH17">
    <cfRule type="cellIs" dxfId="117" priority="48" operator="greaterThan">
      <formula>1</formula>
    </cfRule>
  </conditionalFormatting>
  <conditionalFormatting sqref="BC24:BH24">
    <cfRule type="cellIs" dxfId="116" priority="47" operator="greaterThan">
      <formula>1</formula>
    </cfRule>
  </conditionalFormatting>
  <conditionalFormatting sqref="BC31:BH31">
    <cfRule type="cellIs" dxfId="115" priority="46" operator="greaterThan">
      <formula>1</formula>
    </cfRule>
  </conditionalFormatting>
  <conditionalFormatting sqref="BL80:BO80">
    <cfRule type="cellIs" dxfId="114" priority="18" operator="greaterThan">
      <formula>1</formula>
    </cfRule>
  </conditionalFormatting>
  <conditionalFormatting sqref="BC45:BH45">
    <cfRule type="cellIs" dxfId="113" priority="44" operator="greaterThan">
      <formula>1</formula>
    </cfRule>
  </conditionalFormatting>
  <conditionalFormatting sqref="BC52:BH52">
    <cfRule type="cellIs" dxfId="112" priority="43" operator="greaterThan">
      <formula>1</formula>
    </cfRule>
  </conditionalFormatting>
  <conditionalFormatting sqref="BC59:BH59">
    <cfRule type="cellIs" dxfId="111" priority="42" operator="greaterThan">
      <formula>1</formula>
    </cfRule>
  </conditionalFormatting>
  <conditionalFormatting sqref="BC66:BH66">
    <cfRule type="cellIs" dxfId="110" priority="41" operator="greaterThan">
      <formula>1</formula>
    </cfRule>
  </conditionalFormatting>
  <conditionalFormatting sqref="BC73:BH73">
    <cfRule type="cellIs" dxfId="109" priority="40" operator="greaterThan">
      <formula>1</formula>
    </cfRule>
  </conditionalFormatting>
  <conditionalFormatting sqref="BC80:BH80">
    <cfRule type="cellIs" dxfId="108" priority="39" operator="greaterThan">
      <formula>1</formula>
    </cfRule>
  </conditionalFormatting>
  <conditionalFormatting sqref="BL3:BO3">
    <cfRule type="cellIs" dxfId="107" priority="38" operator="greaterThan">
      <formula>1</formula>
    </cfRule>
  </conditionalFormatting>
  <conditionalFormatting sqref="BL101:BO101">
    <cfRule type="cellIs" dxfId="106" priority="15" operator="greaterThan">
      <formula>1</formula>
    </cfRule>
  </conditionalFormatting>
  <conditionalFormatting sqref="BL10:BO10">
    <cfRule type="cellIs" dxfId="105" priority="27" operator="greaterThan">
      <formula>1</formula>
    </cfRule>
  </conditionalFormatting>
  <conditionalFormatting sqref="BL17:BO17">
    <cfRule type="cellIs" dxfId="104" priority="26" operator="greaterThan">
      <formula>1</formula>
    </cfRule>
  </conditionalFormatting>
  <conditionalFormatting sqref="BL24:BO24">
    <cfRule type="cellIs" dxfId="103" priority="25" operator="greaterThan">
      <formula>1</formula>
    </cfRule>
  </conditionalFormatting>
  <conditionalFormatting sqref="BL31:BO31">
    <cfRule type="cellIs" dxfId="102" priority="24" operator="greaterThan">
      <formula>1</formula>
    </cfRule>
  </conditionalFormatting>
  <conditionalFormatting sqref="BL45:BO45">
    <cfRule type="cellIs" dxfId="101" priority="23" operator="greaterThan">
      <formula>1</formula>
    </cfRule>
  </conditionalFormatting>
  <conditionalFormatting sqref="BL52:BO52">
    <cfRule type="cellIs" dxfId="100" priority="22" operator="greaterThan">
      <formula>1</formula>
    </cfRule>
  </conditionalFormatting>
  <conditionalFormatting sqref="BL59:BO59">
    <cfRule type="cellIs" dxfId="99" priority="21" operator="greaterThan">
      <formula>1</formula>
    </cfRule>
  </conditionalFormatting>
  <conditionalFormatting sqref="BL66:BO66">
    <cfRule type="cellIs" dxfId="98" priority="20" operator="greaterThan">
      <formula>1</formula>
    </cfRule>
  </conditionalFormatting>
  <conditionalFormatting sqref="BL73:BO73">
    <cfRule type="cellIs" dxfId="97" priority="19" operator="greaterThan">
      <formula>1</formula>
    </cfRule>
  </conditionalFormatting>
  <conditionalFormatting sqref="BL87:BO87">
    <cfRule type="cellIs" dxfId="96" priority="17" operator="greaterThan">
      <formula>1</formula>
    </cfRule>
  </conditionalFormatting>
  <conditionalFormatting sqref="BL94:BO94">
    <cfRule type="cellIs" dxfId="95" priority="16" operator="greaterThan">
      <formula>1</formula>
    </cfRule>
  </conditionalFormatting>
  <conditionalFormatting sqref="BL108:BO108">
    <cfRule type="cellIs" dxfId="94" priority="14" operator="greaterThan">
      <formula>1</formula>
    </cfRule>
  </conditionalFormatting>
  <conditionalFormatting sqref="BL115:BO115">
    <cfRule type="cellIs" dxfId="93" priority="13" operator="greaterThan">
      <formula>1</formula>
    </cfRule>
  </conditionalFormatting>
  <conditionalFormatting sqref="BL122:BO122">
    <cfRule type="cellIs" dxfId="92" priority="12" operator="greaterThan">
      <formula>1</formula>
    </cfRule>
  </conditionalFormatting>
  <conditionalFormatting sqref="BL129:BO129">
    <cfRule type="cellIs" dxfId="91" priority="11" operator="greaterThan">
      <formula>1</formula>
    </cfRule>
  </conditionalFormatting>
  <conditionalFormatting sqref="BL136:BO136">
    <cfRule type="cellIs" dxfId="90" priority="10" operator="greaterThan">
      <formula>1</formula>
    </cfRule>
  </conditionalFormatting>
  <conditionalFormatting sqref="BL143:BO143">
    <cfRule type="cellIs" dxfId="89" priority="9" operator="greaterThan">
      <formula>1</formula>
    </cfRule>
  </conditionalFormatting>
  <conditionalFormatting sqref="V91">
    <cfRule type="cellIs" dxfId="88" priority="5" operator="equal">
      <formula>"Minor Giants"</formula>
    </cfRule>
    <cfRule type="cellIs" dxfId="87" priority="6" operator="equal">
      <formula>"Major Dodgers"</formula>
    </cfRule>
    <cfRule type="cellIs" dxfId="86" priority="7" operator="equal">
      <formula>"Major Yankees"</formula>
    </cfRule>
    <cfRule type="cellIs" dxfId="85" priority="8" operator="equal">
      <formula>"Major Mets"</formula>
    </cfRule>
  </conditionalFormatting>
  <conditionalFormatting sqref="X91">
    <cfRule type="cellIs" dxfId="84" priority="1" operator="equal">
      <formula>"Minor Giants"</formula>
    </cfRule>
    <cfRule type="cellIs" dxfId="83" priority="2" operator="equal">
      <formula>"Major Mets"</formula>
    </cfRule>
    <cfRule type="cellIs" dxfId="82" priority="3" operator="equal">
      <formula>"Major Dodgers"</formula>
    </cfRule>
    <cfRule type="cellIs" dxfId="81" priority="4" operator="equal">
      <formula>"Major Yankees"</formula>
    </cfRule>
  </conditionalFormatting>
  <printOptions horizontalCentered="1" verticalCentered="1"/>
  <pageMargins left="0.5" right="0.5" top="0.5" bottom="0.5" header="0.3" footer="0.3"/>
  <pageSetup scale="44" fitToHeight="3" orientation="landscape" horizontalDpi="300" verticalDpi="300" r:id="rId1"/>
  <headerFooter>
    <oddHeader>&amp;C&amp;"-,Bold Italic"&amp;28&amp;UMAJOR FIELD SCHEDULE - SPRING 2017</oddHeader>
    <oddFooter>&amp;LPrinted on: &amp;D&amp;RPage &amp;P of &amp;N</oddFooter>
  </headerFooter>
  <rowBreaks count="2" manualBreakCount="2">
    <brk id="42" max="27" man="1"/>
    <brk id="77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309"/>
  <sheetViews>
    <sheetView showGridLines="0" topLeftCell="A248" zoomScale="70" zoomScaleNormal="70" workbookViewId="0">
      <selection activeCell="W280" sqref="W280"/>
    </sheetView>
  </sheetViews>
  <sheetFormatPr defaultRowHeight="15" x14ac:dyDescent="0.25"/>
  <cols>
    <col min="1" max="1" width="6" bestFit="1" customWidth="1"/>
    <col min="2" max="2" width="12.7109375" bestFit="1" customWidth="1"/>
    <col min="3" max="3" width="3.140625" customWidth="1"/>
    <col min="4" max="4" width="13.85546875" bestFit="1" customWidth="1"/>
    <col min="5" max="5" width="5.5703125" bestFit="1" customWidth="1"/>
    <col min="6" max="6" width="14.7109375" customWidth="1"/>
    <col min="7" max="7" width="3.28515625" customWidth="1"/>
    <col min="8" max="8" width="14.7109375" customWidth="1"/>
    <col min="9" max="9" width="5.5703125" bestFit="1" customWidth="1"/>
    <col min="10" max="10" width="18.85546875" customWidth="1"/>
    <col min="11" max="11" width="3.28515625" customWidth="1"/>
    <col min="12" max="12" width="18.85546875" customWidth="1"/>
    <col min="13" max="13" width="5.5703125" bestFit="1" customWidth="1"/>
    <col min="14" max="14" width="17.85546875" bestFit="1" customWidth="1"/>
    <col min="15" max="15" width="3.28515625" customWidth="1"/>
    <col min="16" max="16" width="13.85546875" customWidth="1"/>
    <col min="17" max="17" width="5" customWidth="1"/>
    <col min="18" max="18" width="17.28515625" bestFit="1" customWidth="1"/>
    <col min="19" max="19" width="3.28515625" customWidth="1"/>
    <col min="20" max="20" width="17.28515625" bestFit="1" customWidth="1"/>
    <col min="21" max="21" width="5.5703125" bestFit="1" customWidth="1"/>
    <col min="22" max="22" width="16" bestFit="1" customWidth="1"/>
    <col min="23" max="23" width="3.28515625" customWidth="1"/>
    <col min="24" max="24" width="16" bestFit="1" customWidth="1"/>
    <col min="25" max="25" width="6.140625" bestFit="1" customWidth="1"/>
    <col min="26" max="26" width="18.85546875" customWidth="1"/>
    <col min="27" max="27" width="3.28515625" customWidth="1"/>
    <col min="28" max="28" width="18.85546875" customWidth="1"/>
    <col min="29" max="29" width="49.42578125" customWidth="1"/>
    <col min="30" max="53" width="9.140625" hidden="1" customWidth="1"/>
    <col min="54" max="54" width="17.28515625" customWidth="1"/>
    <col min="55" max="59" width="15.7109375" customWidth="1"/>
    <col min="60" max="60" width="9.140625" customWidth="1"/>
    <col min="61" max="61" width="14.7109375" customWidth="1"/>
    <col min="62" max="62" width="17.28515625" customWidth="1"/>
    <col min="63" max="67" width="15.7109375" customWidth="1"/>
    <col min="68" max="68" width="9.140625" customWidth="1"/>
    <col min="70" max="70" width="17.28515625" customWidth="1"/>
    <col min="71" max="71" width="15.28515625" customWidth="1"/>
    <col min="72" max="72" width="18.85546875" bestFit="1" customWidth="1"/>
    <col min="73" max="73" width="12.85546875" bestFit="1" customWidth="1"/>
    <col min="74" max="74" width="7" bestFit="1" customWidth="1"/>
  </cols>
  <sheetData>
    <row r="1" spans="1:74" ht="24.75" customHeight="1" x14ac:dyDescent="0.25">
      <c r="F1" s="1"/>
      <c r="G1" s="1"/>
      <c r="H1" s="1"/>
      <c r="U1" s="85" t="s">
        <v>12</v>
      </c>
      <c r="V1" s="86"/>
      <c r="W1" s="86"/>
      <c r="X1" s="87"/>
      <c r="Y1" s="4">
        <v>1</v>
      </c>
      <c r="Z1" s="14" t="s">
        <v>5</v>
      </c>
      <c r="AA1" s="15"/>
      <c r="AB1" s="16"/>
      <c r="BB1" s="7" t="s">
        <v>27</v>
      </c>
      <c r="BC1" s="7" t="s">
        <v>57</v>
      </c>
      <c r="BD1" s="7" t="s">
        <v>58</v>
      </c>
      <c r="BE1" s="7" t="s">
        <v>59</v>
      </c>
      <c r="BF1" s="7" t="s">
        <v>60</v>
      </c>
      <c r="BG1" s="7" t="s">
        <v>61</v>
      </c>
      <c r="BH1" s="7" t="s">
        <v>10</v>
      </c>
      <c r="BJ1" s="7" t="s">
        <v>27</v>
      </c>
      <c r="BK1" s="7" t="s">
        <v>35</v>
      </c>
      <c r="BL1" s="7" t="s">
        <v>36</v>
      </c>
      <c r="BM1" s="7" t="s">
        <v>37</v>
      </c>
      <c r="BN1" s="7" t="s">
        <v>38</v>
      </c>
      <c r="BO1" s="7" t="s">
        <v>62</v>
      </c>
      <c r="BP1" s="7" t="s">
        <v>10</v>
      </c>
      <c r="BR1" s="7" t="s">
        <v>27</v>
      </c>
      <c r="BS1" s="7" t="s">
        <v>49</v>
      </c>
      <c r="BT1" s="7" t="s">
        <v>50</v>
      </c>
      <c r="BU1" s="7" t="s">
        <v>82</v>
      </c>
      <c r="BV1" s="7" t="s">
        <v>10</v>
      </c>
    </row>
    <row r="2" spans="1:74" ht="24.75" customHeight="1" x14ac:dyDescent="0.25">
      <c r="U2" s="88"/>
      <c r="V2" s="89"/>
      <c r="W2" s="89"/>
      <c r="X2" s="90"/>
      <c r="Y2" s="5">
        <v>0.375</v>
      </c>
      <c r="Z2" s="57" t="s">
        <v>315</v>
      </c>
      <c r="AA2" s="58"/>
      <c r="AB2" s="59"/>
      <c r="AE2">
        <f>F2</f>
        <v>0</v>
      </c>
      <c r="AG2">
        <f t="shared" ref="AG2:AG7" si="0">H2</f>
        <v>0</v>
      </c>
      <c r="AI2">
        <f t="shared" ref="AI2:AI7" si="1">J2</f>
        <v>0</v>
      </c>
      <c r="AK2">
        <f t="shared" ref="AK2:AK7" si="2">L2</f>
        <v>0</v>
      </c>
      <c r="AM2">
        <f t="shared" ref="AM2:AM7" si="3">N2</f>
        <v>0</v>
      </c>
      <c r="AO2">
        <f t="shared" ref="AO2:AO7" si="4">P2</f>
        <v>0</v>
      </c>
      <c r="AQ2">
        <f t="shared" ref="AQ2:AQ7" si="5">R2</f>
        <v>0</v>
      </c>
      <c r="AS2">
        <f t="shared" ref="AS2:AS7" si="6">T2</f>
        <v>0</v>
      </c>
      <c r="AU2">
        <f t="shared" ref="AU2:AU7" si="7">V2</f>
        <v>0</v>
      </c>
      <c r="AW2">
        <f t="shared" ref="AW2:AW7" si="8">X2</f>
        <v>0</v>
      </c>
      <c r="AY2" t="str">
        <f t="shared" ref="AY2:AY7" si="9">Z2</f>
        <v>RAINOUT</v>
      </c>
      <c r="BA2">
        <f t="shared" ref="BA2:BA7" si="10">AB2</f>
        <v>0</v>
      </c>
      <c r="BB2" s="7" t="s">
        <v>7</v>
      </c>
      <c r="BC2" s="7">
        <f>COUNTIF($AE2:$BA7,BC1)</f>
        <v>0</v>
      </c>
      <c r="BD2" s="7">
        <f t="shared" ref="BD2:BG2" si="11">COUNTIF($AE2:$BA7,BD1)</f>
        <v>0</v>
      </c>
      <c r="BE2" s="7">
        <f t="shared" si="11"/>
        <v>0</v>
      </c>
      <c r="BF2" s="7">
        <f t="shared" si="11"/>
        <v>0</v>
      </c>
      <c r="BG2" s="7">
        <f t="shared" si="11"/>
        <v>0</v>
      </c>
      <c r="BH2" s="7">
        <f>SUM(BC2:BG2)/2</f>
        <v>0</v>
      </c>
      <c r="BJ2" s="7" t="s">
        <v>7</v>
      </c>
      <c r="BK2" s="7">
        <f>COUNTIF($AE2:$BA7,BK1)</f>
        <v>0</v>
      </c>
      <c r="BL2" s="7">
        <f t="shared" ref="BL2:BO2" si="12">COUNTIF($AE2:$BA7,BL1)</f>
        <v>0</v>
      </c>
      <c r="BM2" s="7">
        <f t="shared" si="12"/>
        <v>0</v>
      </c>
      <c r="BN2" s="7">
        <f t="shared" ref="BN2" si="13">COUNTIF($AE2:$BA7,BN1)</f>
        <v>0</v>
      </c>
      <c r="BO2" s="7">
        <f t="shared" si="12"/>
        <v>0</v>
      </c>
      <c r="BP2" s="7">
        <f>SUM(BK2:BO2)/2</f>
        <v>0</v>
      </c>
      <c r="BR2" s="7" t="s">
        <v>7</v>
      </c>
      <c r="BS2" s="7">
        <f>COUNTIF($AE2:$BA7,BS1)+COUNTIF('Colt Field'!$AE2:$BA7,BS1)</f>
        <v>0</v>
      </c>
      <c r="BT2" s="7">
        <f>COUNTIF($AE2:$BA7,BT1)+COUNTIF('Colt Field'!$AE2:$BA7,BT1)</f>
        <v>0</v>
      </c>
      <c r="BU2" s="7">
        <f>COUNTIF($AE2:$BA7,BU1)+COUNTIF('Colt Field'!$AE2:$BA7,BU1)</f>
        <v>0</v>
      </c>
      <c r="BV2" s="7">
        <f>SUM(BS2:BU2)/2</f>
        <v>0</v>
      </c>
    </row>
    <row r="3" spans="1:74" ht="24.75" customHeight="1" x14ac:dyDescent="0.25">
      <c r="U3" s="88"/>
      <c r="V3" s="89"/>
      <c r="W3" s="89"/>
      <c r="X3" s="90"/>
      <c r="Y3" s="5">
        <v>0.45833333333333331</v>
      </c>
      <c r="Z3" s="10"/>
      <c r="AA3" s="8"/>
      <c r="AB3" s="11"/>
      <c r="AE3">
        <f t="shared" ref="AE3:AE7" si="14">F3</f>
        <v>0</v>
      </c>
      <c r="AG3">
        <f t="shared" si="0"/>
        <v>0</v>
      </c>
      <c r="AI3">
        <f t="shared" si="1"/>
        <v>0</v>
      </c>
      <c r="AK3">
        <f t="shared" si="2"/>
        <v>0</v>
      </c>
      <c r="AM3">
        <f t="shared" si="3"/>
        <v>0</v>
      </c>
      <c r="AO3">
        <f t="shared" si="4"/>
        <v>0</v>
      </c>
      <c r="AQ3">
        <f t="shared" si="5"/>
        <v>0</v>
      </c>
      <c r="AS3">
        <f t="shared" si="6"/>
        <v>0</v>
      </c>
      <c r="AU3">
        <f t="shared" si="7"/>
        <v>0</v>
      </c>
      <c r="AW3">
        <f t="shared" si="8"/>
        <v>0</v>
      </c>
      <c r="AY3">
        <f t="shared" si="9"/>
        <v>0</v>
      </c>
      <c r="BA3">
        <f t="shared" si="10"/>
        <v>0</v>
      </c>
      <c r="BB3" s="7" t="s">
        <v>8</v>
      </c>
      <c r="BC3" s="7"/>
      <c r="BD3" s="7"/>
      <c r="BE3" s="7"/>
      <c r="BF3" s="7"/>
      <c r="BG3" s="7"/>
      <c r="BH3" s="7"/>
      <c r="BJ3" s="7" t="s">
        <v>8</v>
      </c>
      <c r="BK3" s="7"/>
      <c r="BL3" s="7"/>
      <c r="BM3" s="7"/>
      <c r="BN3" s="7"/>
      <c r="BO3" s="7"/>
      <c r="BP3" s="7"/>
      <c r="BR3" s="7" t="s">
        <v>8</v>
      </c>
      <c r="BS3" s="7"/>
      <c r="BT3" s="7"/>
      <c r="BU3" s="7"/>
      <c r="BV3" s="7"/>
    </row>
    <row r="4" spans="1:74" ht="24.75" customHeight="1" x14ac:dyDescent="0.25">
      <c r="U4" s="88"/>
      <c r="V4" s="89"/>
      <c r="W4" s="89"/>
      <c r="X4" s="90"/>
      <c r="Y4" s="5">
        <v>4.1666666666666664E-2</v>
      </c>
      <c r="Z4" s="10"/>
      <c r="AA4" s="8"/>
      <c r="AB4" s="11"/>
      <c r="AE4">
        <f t="shared" si="14"/>
        <v>0</v>
      </c>
      <c r="AG4">
        <f t="shared" si="0"/>
        <v>0</v>
      </c>
      <c r="AI4">
        <f t="shared" si="1"/>
        <v>0</v>
      </c>
      <c r="AK4">
        <f t="shared" si="2"/>
        <v>0</v>
      </c>
      <c r="AM4">
        <f t="shared" si="3"/>
        <v>0</v>
      </c>
      <c r="AO4">
        <f t="shared" si="4"/>
        <v>0</v>
      </c>
      <c r="AQ4">
        <f t="shared" si="5"/>
        <v>0</v>
      </c>
      <c r="AS4">
        <f t="shared" si="6"/>
        <v>0</v>
      </c>
      <c r="AU4">
        <f t="shared" si="7"/>
        <v>0</v>
      </c>
      <c r="AW4">
        <f t="shared" si="8"/>
        <v>0</v>
      </c>
      <c r="AY4">
        <f t="shared" si="9"/>
        <v>0</v>
      </c>
      <c r="BA4">
        <f t="shared" si="10"/>
        <v>0</v>
      </c>
      <c r="BB4" s="7" t="s">
        <v>9</v>
      </c>
      <c r="BC4" s="7">
        <f>COUNTIF($AG2:$AG7,BC1)+COUNTIF($AK2:$AK7,BC1)+COUNTIF($AO2:$AO7,BC1)+COUNTIF($AS2:$AS7,BC1)+COUNTIF($AW2:$AW7,BC1)+COUNTIF($BA2:$BA7,BC1)</f>
        <v>0</v>
      </c>
      <c r="BD4" s="7">
        <f t="shared" ref="BD4:BG4" si="15">COUNTIF($AG2:$AG7,BD1)+COUNTIF($AK2:$AK7,BD1)+COUNTIF($AO2:$AO7,BD1)+COUNTIF($AS2:$AS7,BD1)+COUNTIF($AW2:$AW7,BD1)+COUNTIF($BA2:$BA7,BD1)</f>
        <v>0</v>
      </c>
      <c r="BE4" s="7">
        <f t="shared" si="15"/>
        <v>0</v>
      </c>
      <c r="BF4" s="7">
        <f t="shared" si="15"/>
        <v>0</v>
      </c>
      <c r="BG4" s="7">
        <f t="shared" si="15"/>
        <v>0</v>
      </c>
      <c r="BH4" s="7">
        <f>SUM(BC4:BG4)</f>
        <v>0</v>
      </c>
      <c r="BJ4" s="7" t="s">
        <v>9</v>
      </c>
      <c r="BK4" s="7">
        <f>COUNTIF($AG2:$AG7,BK1)+COUNTIF($AK2:$AK7,BK1)+COUNTIF($AO2:$AO7,BK1)+COUNTIF($AS2:$AS7,BK1)+COUNTIF($AW2:$AW7,BK1)+COUNTIF($BA2:$BA7,BK1)</f>
        <v>0</v>
      </c>
      <c r="BL4" s="7">
        <f t="shared" ref="BL4:BO4" si="16">COUNTIF($AG2:$AG7,BL1)+COUNTIF($AK2:$AK7,BL1)+COUNTIF($AO2:$AO7,BL1)+COUNTIF($AS2:$AS7,BL1)+COUNTIF($AW2:$AW7,BL1)+COUNTIF($BA2:$BA7,BL1)</f>
        <v>0</v>
      </c>
      <c r="BM4" s="7">
        <f t="shared" si="16"/>
        <v>0</v>
      </c>
      <c r="BN4" s="7">
        <f t="shared" ref="BN4" si="17">COUNTIF($AG2:$AG7,BN1)+COUNTIF($AK2:$AK7,BN1)+COUNTIF($AO2:$AO7,BN1)+COUNTIF($AS2:$AS7,BN1)+COUNTIF($AW2:$AW7,BN1)+COUNTIF($BA2:$BA7,BN1)</f>
        <v>0</v>
      </c>
      <c r="BO4" s="7">
        <f t="shared" si="16"/>
        <v>0</v>
      </c>
      <c r="BP4" s="7">
        <f>SUM(BK4:BO4)</f>
        <v>0</v>
      </c>
      <c r="BR4" s="7" t="s">
        <v>9</v>
      </c>
      <c r="BS4" s="7">
        <f>COUNTIF($AG2:$AG7,BS1)+COUNTIF($AK2:$AK7,BS1)+COUNTIF($AO2:$AO7,BS1)+COUNTIF($AS2:$AS7,BS1)+COUNTIF($AW2:$AW7,BS1)+COUNTIF($BA2:$BA7,BS1)+COUNTIF('Colt Field'!$AG2:$AG7,BS1)+COUNTIF('Colt Field'!$AK2:$AK7,BS1)+COUNTIF('Colt Field'!$AO2:$AO7,BS1)+COUNTIF('Colt Field'!$AS2:$AS7,BS1)+COUNTIF('Colt Field'!$AW2:$AW7,BS1)+COUNTIF('Colt Field'!$BA2:$BA7,BS1)</f>
        <v>0</v>
      </c>
      <c r="BT4" s="7">
        <f>COUNTIF($AG2:$AG7,BT1)+COUNTIF($AK2:$AK7,BT1)+COUNTIF($AO2:$AO7,BT1)+COUNTIF($AS2:$AS7,BT1)+COUNTIF($AW2:$AW7,BT1)+COUNTIF($BA2:$BA7,BT1)+COUNTIF('Colt Field'!$AG2:$AG7,BT1)+COUNTIF('Colt Field'!$AK2:$AK7,BT1)+COUNTIF('Colt Field'!$AO2:$AO7,BT1)+COUNTIF('Colt Field'!$AS2:$AS7,BT1)+COUNTIF('Colt Field'!$AW2:$AW7,BT1)+COUNTIF('Colt Field'!$BA2:$BA7,BT1)</f>
        <v>0</v>
      </c>
      <c r="BU4" s="7">
        <f>COUNTIF($AG2:$AG7,BU1)+COUNTIF($AK2:$AK7,BU1)+COUNTIF($AO2:$AO7,BU1)+COUNTIF($AS2:$AS7,BU1)+COUNTIF($AW2:$AW7,BU1)+COUNTIF($BA2:$BA7,BU1)+COUNTIF('Colt Field'!$AG2:$AG7,BU1)+COUNTIF('Colt Field'!$AK2:$AK7,BU1)+COUNTIF('Colt Field'!$AO2:$AO7,BU1)+COUNTIF('Colt Field'!$AS2:$AS7,BU1)+COUNTIF('Colt Field'!$AW2:$AW7,BU1)+COUNTIF('Colt Field'!$BA2:$BA7,BU1)</f>
        <v>0</v>
      </c>
      <c r="BV4" s="7">
        <f>SUM(BS4:BU4)</f>
        <v>0</v>
      </c>
    </row>
    <row r="5" spans="1:74" ht="24.75" customHeight="1" x14ac:dyDescent="0.25">
      <c r="U5" s="88"/>
      <c r="V5" s="89"/>
      <c r="W5" s="89"/>
      <c r="X5" s="90"/>
      <c r="Y5" s="5">
        <v>0.125</v>
      </c>
      <c r="Z5" s="10"/>
      <c r="AA5" s="8"/>
      <c r="AB5" s="11"/>
      <c r="AE5">
        <f t="shared" si="14"/>
        <v>0</v>
      </c>
      <c r="AG5">
        <f t="shared" si="0"/>
        <v>0</v>
      </c>
      <c r="AI5">
        <f t="shared" si="1"/>
        <v>0</v>
      </c>
      <c r="AK5">
        <f t="shared" si="2"/>
        <v>0</v>
      </c>
      <c r="AM5">
        <f t="shared" si="3"/>
        <v>0</v>
      </c>
      <c r="AO5">
        <f t="shared" si="4"/>
        <v>0</v>
      </c>
      <c r="AQ5">
        <f t="shared" si="5"/>
        <v>0</v>
      </c>
      <c r="AS5">
        <f t="shared" si="6"/>
        <v>0</v>
      </c>
      <c r="AU5">
        <f t="shared" si="7"/>
        <v>0</v>
      </c>
      <c r="AW5">
        <f t="shared" si="8"/>
        <v>0</v>
      </c>
      <c r="AY5">
        <f t="shared" si="9"/>
        <v>0</v>
      </c>
      <c r="BA5">
        <f t="shared" si="10"/>
        <v>0</v>
      </c>
      <c r="BB5" s="7" t="s">
        <v>51</v>
      </c>
      <c r="BC5" s="7">
        <f>COUNTIF($AE6:$BA6,BC1)</f>
        <v>0</v>
      </c>
      <c r="BD5" s="7">
        <f t="shared" ref="BD5:BG5" si="18">COUNTIF($AE6:$BA6,BD1)</f>
        <v>0</v>
      </c>
      <c r="BE5" s="7">
        <f t="shared" si="18"/>
        <v>0</v>
      </c>
      <c r="BF5" s="7">
        <f t="shared" si="18"/>
        <v>0</v>
      </c>
      <c r="BG5" s="7">
        <f t="shared" si="18"/>
        <v>0</v>
      </c>
      <c r="BH5" s="7">
        <f>SUM(BC5:BG5)</f>
        <v>0</v>
      </c>
      <c r="BJ5" s="7" t="s">
        <v>51</v>
      </c>
      <c r="BK5" s="7">
        <f>COUNTIF($AE6:$BA6,BK1)</f>
        <v>0</v>
      </c>
      <c r="BL5" s="7">
        <f t="shared" ref="BL5:BO5" si="19">COUNTIF($AE6:$BA6,BL1)</f>
        <v>0</v>
      </c>
      <c r="BM5" s="7">
        <f t="shared" si="19"/>
        <v>0</v>
      </c>
      <c r="BN5" s="7">
        <f t="shared" si="19"/>
        <v>0</v>
      </c>
      <c r="BO5" s="7">
        <f t="shared" si="19"/>
        <v>0</v>
      </c>
      <c r="BP5" s="7">
        <f>SUM(BK5:BO5)</f>
        <v>0</v>
      </c>
      <c r="BR5" s="7" t="s">
        <v>51</v>
      </c>
      <c r="BS5" s="7">
        <f>COUNTIF($AE6:$BA6,BS1)+COUNTIF('Colt Field'!$AE6:$BA6,BS1)</f>
        <v>0</v>
      </c>
      <c r="BT5" s="7">
        <f>COUNTIF($AE6:$BA6,BT1)+COUNTIF('Colt Field'!$AE6:$BA6,BT1)</f>
        <v>0</v>
      </c>
      <c r="BU5" s="7">
        <f>COUNTIF($AE6:$BA6,BU1)+COUNTIF('Colt Field'!$AE6:$BA6,BU1)</f>
        <v>0</v>
      </c>
      <c r="BV5" s="7">
        <f>SUM(BS5:BU5)</f>
        <v>0</v>
      </c>
    </row>
    <row r="6" spans="1:74" ht="24.75" customHeight="1" x14ac:dyDescent="0.25">
      <c r="U6" s="88"/>
      <c r="V6" s="89"/>
      <c r="W6" s="89"/>
      <c r="X6" s="90"/>
      <c r="Y6" s="18">
        <v>0.20833333333333334</v>
      </c>
      <c r="Z6" s="19"/>
      <c r="AA6" s="8"/>
      <c r="AB6" s="20"/>
      <c r="AE6">
        <f t="shared" si="14"/>
        <v>0</v>
      </c>
      <c r="AG6">
        <f t="shared" si="0"/>
        <v>0</v>
      </c>
      <c r="AI6">
        <f t="shared" si="1"/>
        <v>0</v>
      </c>
      <c r="AK6">
        <f t="shared" si="2"/>
        <v>0</v>
      </c>
      <c r="AM6">
        <f t="shared" si="3"/>
        <v>0</v>
      </c>
      <c r="AO6">
        <f t="shared" si="4"/>
        <v>0</v>
      </c>
      <c r="AQ6">
        <f t="shared" si="5"/>
        <v>0</v>
      </c>
      <c r="AS6">
        <f t="shared" si="6"/>
        <v>0</v>
      </c>
      <c r="AU6">
        <f t="shared" si="7"/>
        <v>0</v>
      </c>
      <c r="AW6">
        <f t="shared" si="8"/>
        <v>0</v>
      </c>
      <c r="AY6">
        <f t="shared" si="9"/>
        <v>0</v>
      </c>
      <c r="BA6">
        <f t="shared" si="10"/>
        <v>0</v>
      </c>
      <c r="BB6" s="7" t="s">
        <v>52</v>
      </c>
      <c r="BC6" s="7">
        <f>COUNTIF($AE7:$BA7,BC1)</f>
        <v>0</v>
      </c>
      <c r="BD6" s="7">
        <f t="shared" ref="BD6:BG6" si="20">COUNTIF($AE7:$BA7,BD1)</f>
        <v>0</v>
      </c>
      <c r="BE6" s="7">
        <f t="shared" si="20"/>
        <v>0</v>
      </c>
      <c r="BF6" s="7">
        <f t="shared" si="20"/>
        <v>0</v>
      </c>
      <c r="BG6" s="7">
        <f t="shared" si="20"/>
        <v>0</v>
      </c>
      <c r="BH6" s="7">
        <f>SUM(BC6:BG6)</f>
        <v>0</v>
      </c>
      <c r="BJ6" s="7" t="s">
        <v>52</v>
      </c>
      <c r="BK6" s="7">
        <f>COUNTIF($AE7:$BA7,BK1)</f>
        <v>0</v>
      </c>
      <c r="BL6" s="7">
        <f t="shared" ref="BL6:BO6" si="21">COUNTIF($AE7:$BA7,BL1)</f>
        <v>0</v>
      </c>
      <c r="BM6" s="7">
        <f t="shared" si="21"/>
        <v>0</v>
      </c>
      <c r="BN6" s="7">
        <f t="shared" si="21"/>
        <v>0</v>
      </c>
      <c r="BO6" s="7">
        <f t="shared" si="21"/>
        <v>0</v>
      </c>
      <c r="BP6" s="7">
        <f>SUM(BK6:BO6)</f>
        <v>0</v>
      </c>
      <c r="BR6" s="7" t="s">
        <v>52</v>
      </c>
      <c r="BS6" s="7">
        <f>COUNTIF($AE7:$BA7,BS1)+COUNTIF('Colt Field'!$AE7:$BA7,BS1)</f>
        <v>0</v>
      </c>
      <c r="BT6" s="7">
        <f>COUNTIF($AE7:$BA7,BT1)+COUNTIF('Colt Field'!$AE7:$BA7,BT1)</f>
        <v>0</v>
      </c>
      <c r="BU6" s="7">
        <f>COUNTIF($AE7:$BA7,BU1)+COUNTIF('Colt Field'!$AE7:$BA7,BU1)</f>
        <v>0</v>
      </c>
      <c r="BV6" s="7">
        <f>SUM(BS6:BU6)</f>
        <v>0</v>
      </c>
    </row>
    <row r="7" spans="1:74" ht="24.75" customHeight="1" thickBot="1" x14ac:dyDescent="0.3">
      <c r="U7" s="91"/>
      <c r="V7" s="92"/>
      <c r="W7" s="92"/>
      <c r="X7" s="93"/>
      <c r="Y7" s="6">
        <v>0.29166666666666669</v>
      </c>
      <c r="Z7" s="12"/>
      <c r="AA7" s="9"/>
      <c r="AB7" s="13"/>
      <c r="AE7">
        <f t="shared" si="14"/>
        <v>0</v>
      </c>
      <c r="AG7">
        <f t="shared" si="0"/>
        <v>0</v>
      </c>
      <c r="AI7">
        <f t="shared" si="1"/>
        <v>0</v>
      </c>
      <c r="AK7">
        <f t="shared" si="2"/>
        <v>0</v>
      </c>
      <c r="AM7">
        <f t="shared" si="3"/>
        <v>0</v>
      </c>
      <c r="AO7">
        <f t="shared" si="4"/>
        <v>0</v>
      </c>
      <c r="AQ7">
        <f t="shared" si="5"/>
        <v>0</v>
      </c>
      <c r="AS7">
        <f t="shared" si="6"/>
        <v>0</v>
      </c>
      <c r="AU7">
        <f t="shared" si="7"/>
        <v>0</v>
      </c>
      <c r="AW7">
        <f t="shared" si="8"/>
        <v>0</v>
      </c>
      <c r="AY7">
        <f t="shared" si="9"/>
        <v>0</v>
      </c>
      <c r="BA7">
        <f t="shared" si="10"/>
        <v>0</v>
      </c>
    </row>
    <row r="8" spans="1:74" ht="24.75" customHeight="1" x14ac:dyDescent="0.25">
      <c r="A8" s="4">
        <f>Y1+1</f>
        <v>2</v>
      </c>
      <c r="B8" s="14" t="s">
        <v>6</v>
      </c>
      <c r="C8" s="15"/>
      <c r="D8" s="16"/>
      <c r="E8" s="4">
        <f>A8+1</f>
        <v>3</v>
      </c>
      <c r="F8" s="14" t="s">
        <v>0</v>
      </c>
      <c r="G8" s="15"/>
      <c r="H8" s="16"/>
      <c r="I8" s="4">
        <f>E8+1</f>
        <v>4</v>
      </c>
      <c r="J8" s="14" t="s">
        <v>1</v>
      </c>
      <c r="K8" s="15"/>
      <c r="L8" s="16"/>
      <c r="M8" s="4">
        <f>I8+1</f>
        <v>5</v>
      </c>
      <c r="N8" s="14" t="s">
        <v>2</v>
      </c>
      <c r="O8" s="15"/>
      <c r="P8" s="16"/>
      <c r="Q8" s="4">
        <f>M8+1</f>
        <v>6</v>
      </c>
      <c r="R8" s="14" t="s">
        <v>3</v>
      </c>
      <c r="S8" s="15"/>
      <c r="T8" s="16"/>
      <c r="U8" s="4">
        <f>Q8+1</f>
        <v>7</v>
      </c>
      <c r="V8" s="14" t="s">
        <v>4</v>
      </c>
      <c r="W8" s="15"/>
      <c r="X8" s="16"/>
      <c r="Y8" s="4">
        <f>U8+1</f>
        <v>8</v>
      </c>
      <c r="Z8" s="14" t="s">
        <v>5</v>
      </c>
      <c r="AA8" s="15"/>
      <c r="AB8" s="16"/>
      <c r="BB8" s="7" t="s">
        <v>27</v>
      </c>
      <c r="BC8" s="7" t="str">
        <f>BC1</f>
        <v>PW Angels</v>
      </c>
      <c r="BD8" s="7" t="str">
        <f t="shared" ref="BD8:BG8" si="22">BD1</f>
        <v>PW Mets</v>
      </c>
      <c r="BE8" s="7" t="str">
        <f t="shared" si="22"/>
        <v>PW Padres</v>
      </c>
      <c r="BF8" s="7" t="str">
        <f t="shared" si="22"/>
        <v>PW Pirates</v>
      </c>
      <c r="BG8" s="7" t="str">
        <f t="shared" si="22"/>
        <v>PW Yankees</v>
      </c>
      <c r="BH8" s="7" t="s">
        <v>10</v>
      </c>
      <c r="BJ8" s="7" t="s">
        <v>27</v>
      </c>
      <c r="BK8" s="7" t="str">
        <f>BK1</f>
        <v>Colt Cubs</v>
      </c>
      <c r="BL8" s="7" t="str">
        <f t="shared" ref="BL8:BO8" si="23">BL1</f>
        <v>Colt Giants</v>
      </c>
      <c r="BM8" s="7" t="str">
        <f t="shared" si="23"/>
        <v>Colt Mets</v>
      </c>
      <c r="BN8" s="7" t="str">
        <f t="shared" si="23"/>
        <v>Colt Royals</v>
      </c>
      <c r="BO8" s="7" t="str">
        <f t="shared" si="23"/>
        <v>Colt White Sox</v>
      </c>
      <c r="BP8" s="7" t="s">
        <v>10</v>
      </c>
      <c r="BR8" s="7" t="s">
        <v>27</v>
      </c>
      <c r="BS8" s="7" t="str">
        <f>BS1</f>
        <v>Florida Gators</v>
      </c>
      <c r="BT8" s="7" t="str">
        <f t="shared" ref="BT8:BU8" si="24">BT1</f>
        <v>Miami Hurricanes</v>
      </c>
      <c r="BU8" s="7" t="str">
        <f t="shared" si="24"/>
        <v>Notre Dame</v>
      </c>
      <c r="BV8" s="7" t="s">
        <v>10</v>
      </c>
    </row>
    <row r="9" spans="1:74" ht="24.75" customHeight="1" x14ac:dyDescent="0.25">
      <c r="A9" s="5"/>
      <c r="B9" s="10"/>
      <c r="C9" s="8"/>
      <c r="D9" s="11"/>
      <c r="E9" s="5"/>
      <c r="F9" s="10"/>
      <c r="G9" s="8"/>
      <c r="H9" s="11"/>
      <c r="I9" s="5"/>
      <c r="J9" s="10"/>
      <c r="K9" s="8"/>
      <c r="L9" s="11"/>
      <c r="M9" s="5"/>
      <c r="N9" s="10"/>
      <c r="O9" s="8"/>
      <c r="P9" s="11"/>
      <c r="Q9" s="5"/>
      <c r="R9" s="57" t="s">
        <v>315</v>
      </c>
      <c r="S9" s="58"/>
      <c r="T9" s="59"/>
      <c r="U9" s="5"/>
      <c r="V9" s="10"/>
      <c r="W9" s="8"/>
      <c r="X9" s="11"/>
      <c r="Y9" s="5">
        <v>0.375</v>
      </c>
      <c r="Z9" s="76" t="s">
        <v>26</v>
      </c>
      <c r="AA9" s="77"/>
      <c r="AB9" s="78"/>
      <c r="AE9">
        <f t="shared" ref="AE9:AE14" si="25">F9</f>
        <v>0</v>
      </c>
      <c r="AG9">
        <f t="shared" ref="AG9:AG14" si="26">H9</f>
        <v>0</v>
      </c>
      <c r="AI9">
        <f t="shared" ref="AI9:AI14" si="27">J9</f>
        <v>0</v>
      </c>
      <c r="AK9">
        <f t="shared" ref="AK9:AK14" si="28">L9</f>
        <v>0</v>
      </c>
      <c r="AM9">
        <f t="shared" ref="AM9:AM14" si="29">N9</f>
        <v>0</v>
      </c>
      <c r="AO9">
        <f t="shared" ref="AO9:AO14" si="30">P9</f>
        <v>0</v>
      </c>
      <c r="AQ9" t="str">
        <f t="shared" ref="AQ9:AQ14" si="31">R9</f>
        <v>RAINOUT</v>
      </c>
      <c r="AS9">
        <f t="shared" ref="AS9:AS14" si="32">T9</f>
        <v>0</v>
      </c>
      <c r="AU9">
        <f t="shared" ref="AU9:AU14" si="33">V9</f>
        <v>0</v>
      </c>
      <c r="AW9">
        <f t="shared" ref="AW9:AW14" si="34">X9</f>
        <v>0</v>
      </c>
      <c r="AY9" t="str">
        <f t="shared" ref="AY9:AY14" si="35">Z9</f>
        <v>SPRING BREAK</v>
      </c>
      <c r="BA9">
        <f t="shared" ref="BA9:BA14" si="36">AB9</f>
        <v>0</v>
      </c>
      <c r="BB9" s="7" t="s">
        <v>7</v>
      </c>
      <c r="BC9" s="7">
        <f>COUNTIF($AE9:$BA14,BC8)</f>
        <v>1</v>
      </c>
      <c r="BD9" s="7">
        <f t="shared" ref="BD9:BG9" si="37">COUNTIF($AE9:$BA14,BD8)</f>
        <v>1</v>
      </c>
      <c r="BE9" s="7">
        <f t="shared" si="37"/>
        <v>1</v>
      </c>
      <c r="BF9" s="7">
        <f t="shared" si="37"/>
        <v>0</v>
      </c>
      <c r="BG9" s="7">
        <f t="shared" si="37"/>
        <v>1</v>
      </c>
      <c r="BH9" s="7">
        <f>SUM(BC9:BG9)/2</f>
        <v>2</v>
      </c>
      <c r="BJ9" s="7" t="s">
        <v>7</v>
      </c>
      <c r="BK9" s="7">
        <f>COUNTIF($AE9:$BA14,BK8)</f>
        <v>1</v>
      </c>
      <c r="BL9" s="7">
        <f t="shared" ref="BL9:BO9" si="38">COUNTIF($AE9:$BA14,BL8)</f>
        <v>0</v>
      </c>
      <c r="BM9" s="7">
        <f t="shared" si="38"/>
        <v>0</v>
      </c>
      <c r="BN9" s="7">
        <f t="shared" ref="BN9" si="39">COUNTIF($AE9:$BA14,BN8)</f>
        <v>0</v>
      </c>
      <c r="BO9" s="7">
        <f t="shared" si="38"/>
        <v>1</v>
      </c>
      <c r="BP9" s="7">
        <f>SUM(BK9:BO9)/2</f>
        <v>1</v>
      </c>
      <c r="BR9" s="7" t="s">
        <v>7</v>
      </c>
      <c r="BS9" s="7">
        <f>COUNTIF($AE9:$BA14,BS8)+COUNTIF('Colt Field'!$AE9:$BA14,BS8)</f>
        <v>2</v>
      </c>
      <c r="BT9" s="7">
        <f>COUNTIF($AE9:$BA14,BT8)+COUNTIF('Colt Field'!$AE9:$BA14,BT8)</f>
        <v>1</v>
      </c>
      <c r="BU9" s="7">
        <f>COUNTIF($AE9:$BA14,BU8)+COUNTIF('Colt Field'!$AE9:$BA14,BU8)</f>
        <v>1</v>
      </c>
      <c r="BV9" s="7">
        <f>SUM(BS9:BU9)/2</f>
        <v>2</v>
      </c>
    </row>
    <row r="10" spans="1:74" ht="24.75" customHeight="1" x14ac:dyDescent="0.25">
      <c r="A10" s="5">
        <v>0.41666666666666669</v>
      </c>
      <c r="B10" s="27" t="s">
        <v>105</v>
      </c>
      <c r="C10" s="28"/>
      <c r="D10" s="29"/>
      <c r="E10" s="5"/>
      <c r="F10" s="10"/>
      <c r="G10" s="8"/>
      <c r="H10" s="11"/>
      <c r="I10" s="5"/>
      <c r="J10" s="10"/>
      <c r="K10" s="8"/>
      <c r="L10" s="11"/>
      <c r="M10" s="5"/>
      <c r="N10" s="10"/>
      <c r="O10" s="8"/>
      <c r="P10" s="11"/>
      <c r="Q10" s="5"/>
      <c r="R10" s="10"/>
      <c r="S10" s="8"/>
      <c r="T10" s="11"/>
      <c r="U10" s="5"/>
      <c r="V10" s="10"/>
      <c r="W10" s="8"/>
      <c r="X10" s="11"/>
      <c r="Y10" s="5">
        <v>0.45833333333333331</v>
      </c>
      <c r="Z10" s="79"/>
      <c r="AA10" s="80"/>
      <c r="AB10" s="81"/>
      <c r="AE10">
        <f t="shared" si="25"/>
        <v>0</v>
      </c>
      <c r="AG10">
        <f t="shared" si="26"/>
        <v>0</v>
      </c>
      <c r="AI10">
        <f t="shared" si="27"/>
        <v>0</v>
      </c>
      <c r="AK10">
        <f t="shared" si="28"/>
        <v>0</v>
      </c>
      <c r="AM10">
        <f t="shared" si="29"/>
        <v>0</v>
      </c>
      <c r="AO10">
        <f t="shared" si="30"/>
        <v>0</v>
      </c>
      <c r="AQ10">
        <f t="shared" si="31"/>
        <v>0</v>
      </c>
      <c r="AS10">
        <f t="shared" si="32"/>
        <v>0</v>
      </c>
      <c r="AU10">
        <f t="shared" si="33"/>
        <v>0</v>
      </c>
      <c r="AW10">
        <f t="shared" si="34"/>
        <v>0</v>
      </c>
      <c r="AY10">
        <f t="shared" si="35"/>
        <v>0</v>
      </c>
      <c r="BA10">
        <f t="shared" si="36"/>
        <v>0</v>
      </c>
      <c r="BB10" s="7" t="s">
        <v>8</v>
      </c>
      <c r="BC10" s="7"/>
      <c r="BD10" s="7"/>
      <c r="BE10" s="7"/>
      <c r="BF10" s="7"/>
      <c r="BG10" s="7"/>
      <c r="BH10" s="7"/>
      <c r="BJ10" s="7" t="s">
        <v>8</v>
      </c>
      <c r="BK10" s="7"/>
      <c r="BL10" s="7"/>
      <c r="BM10" s="7"/>
      <c r="BN10" s="7"/>
      <c r="BO10" s="7"/>
      <c r="BP10" s="7"/>
      <c r="BR10" s="7" t="s">
        <v>8</v>
      </c>
      <c r="BS10" s="7"/>
      <c r="BT10" s="7"/>
      <c r="BU10" s="7"/>
      <c r="BV10" s="7"/>
    </row>
    <row r="11" spans="1:74" ht="24.75" customHeight="1" x14ac:dyDescent="0.25">
      <c r="A11" s="3"/>
      <c r="B11" s="10"/>
      <c r="C11" s="8"/>
      <c r="D11" s="11"/>
      <c r="E11" s="3"/>
      <c r="F11" s="10"/>
      <c r="G11" s="8"/>
      <c r="H11" s="11"/>
      <c r="I11" s="3"/>
      <c r="J11" s="10"/>
      <c r="K11" s="8"/>
      <c r="L11" s="11"/>
      <c r="M11" s="3"/>
      <c r="N11" s="10"/>
      <c r="O11" s="8"/>
      <c r="P11" s="11"/>
      <c r="Q11" s="3"/>
      <c r="R11" s="10"/>
      <c r="S11" s="8"/>
      <c r="T11" s="11"/>
      <c r="U11" s="3"/>
      <c r="V11" s="10"/>
      <c r="W11" s="8"/>
      <c r="X11" s="11"/>
      <c r="Y11" s="5">
        <v>4.1666666666666664E-2</v>
      </c>
      <c r="Z11" s="79"/>
      <c r="AA11" s="80"/>
      <c r="AB11" s="81"/>
      <c r="AE11">
        <f t="shared" si="25"/>
        <v>0</v>
      </c>
      <c r="AG11">
        <f t="shared" si="26"/>
        <v>0</v>
      </c>
      <c r="AI11">
        <f t="shared" si="27"/>
        <v>0</v>
      </c>
      <c r="AK11">
        <f t="shared" si="28"/>
        <v>0</v>
      </c>
      <c r="AM11">
        <f t="shared" si="29"/>
        <v>0</v>
      </c>
      <c r="AO11">
        <f t="shared" si="30"/>
        <v>0</v>
      </c>
      <c r="AQ11">
        <f t="shared" si="31"/>
        <v>0</v>
      </c>
      <c r="AS11">
        <f t="shared" si="32"/>
        <v>0</v>
      </c>
      <c r="AU11">
        <f t="shared" si="33"/>
        <v>0</v>
      </c>
      <c r="AW11">
        <f t="shared" si="34"/>
        <v>0</v>
      </c>
      <c r="AY11">
        <f t="shared" si="35"/>
        <v>0</v>
      </c>
      <c r="BA11">
        <f t="shared" si="36"/>
        <v>0</v>
      </c>
      <c r="BB11" s="7" t="s">
        <v>9</v>
      </c>
      <c r="BC11" s="7">
        <f>COUNTIF($AG9:$AG14,BC8)+COUNTIF($AK9:$AK14,BC8)+COUNTIF($AO9:$AO14,BC8)+COUNTIF($AS9:$AS14,BC8)+COUNTIF($AW9:$AW14,BC8)+COUNTIF($BA9:$BA14,BC8)</f>
        <v>1</v>
      </c>
      <c r="BD11" s="7">
        <f t="shared" ref="BD11:BG11" si="40">COUNTIF($AG9:$AG14,BD8)+COUNTIF($AK9:$AK14,BD8)+COUNTIF($AO9:$AO14,BD8)+COUNTIF($AS9:$AS14,BD8)+COUNTIF($AW9:$AW14,BD8)+COUNTIF($BA9:$BA14,BD8)</f>
        <v>0</v>
      </c>
      <c r="BE11" s="7">
        <f t="shared" si="40"/>
        <v>1</v>
      </c>
      <c r="BF11" s="7">
        <f t="shared" si="40"/>
        <v>0</v>
      </c>
      <c r="BG11" s="7">
        <f t="shared" si="40"/>
        <v>0</v>
      </c>
      <c r="BH11" s="7">
        <f>SUM(BC11:BG11)</f>
        <v>2</v>
      </c>
      <c r="BJ11" s="7" t="s">
        <v>9</v>
      </c>
      <c r="BK11" s="7">
        <f>COUNTIF($AG9:$AG14,BK8)+COUNTIF($AK9:$AK14,BK8)+COUNTIF($AO9:$AO14,BK8)+COUNTIF($AS9:$AS14,BK8)+COUNTIF($AW9:$AW14,BK8)+COUNTIF($BA9:$BA14,BK8)</f>
        <v>1</v>
      </c>
      <c r="BL11" s="7">
        <f t="shared" ref="BL11:BO11" si="41">COUNTIF($AG9:$AG14,BL8)+COUNTIF($AK9:$AK14,BL8)+COUNTIF($AO9:$AO14,BL8)+COUNTIF($AS9:$AS14,BL8)+COUNTIF($AW9:$AW14,BL8)+COUNTIF($BA9:$BA14,BL8)</f>
        <v>0</v>
      </c>
      <c r="BM11" s="7">
        <f t="shared" si="41"/>
        <v>0</v>
      </c>
      <c r="BN11" s="7">
        <f t="shared" ref="BN11" si="42">COUNTIF($AG9:$AG14,BN8)+COUNTIF($AK9:$AK14,BN8)+COUNTIF($AO9:$AO14,BN8)+COUNTIF($AS9:$AS14,BN8)+COUNTIF($AW9:$AW14,BN8)+COUNTIF($BA9:$BA14,BN8)</f>
        <v>0</v>
      </c>
      <c r="BO11" s="7">
        <f t="shared" si="41"/>
        <v>0</v>
      </c>
      <c r="BP11" s="7">
        <f>SUM(BK11:BO11)</f>
        <v>1</v>
      </c>
      <c r="BR11" s="7" t="s">
        <v>9</v>
      </c>
      <c r="BS11" s="7">
        <f>COUNTIF($AG9:$AG14,BS8)+COUNTIF($AK9:$AK14,BS8)+COUNTIF($AO9:$AO14,BS8)+COUNTIF($AS9:$AS14,BS8)+COUNTIF($AW9:$AW14,BS8)+COUNTIF($BA9:$BA14,BS8)+COUNTIF('Colt Field'!$AG9:$AG14,BS8)+COUNTIF('Colt Field'!$AK9:$AK14,BS8)+COUNTIF('Colt Field'!$AO9:$AO14,BS8)+COUNTIF('Colt Field'!$AS9:$AS14,BS8)+COUNTIF('Colt Field'!$AW9:$AW14,BS8)+COUNTIF('Colt Field'!$BA9:$BA14,BS8)</f>
        <v>1</v>
      </c>
      <c r="BT11" s="7">
        <f>COUNTIF($AG9:$AG14,BT8)+COUNTIF($AK9:$AK14,BT8)+COUNTIF($AO9:$AO14,BT8)+COUNTIF($AS9:$AS14,BT8)+COUNTIF($AW9:$AW14,BT8)+COUNTIF($BA9:$BA14,BT8)+COUNTIF('Colt Field'!$AG9:$AG14,BT8)+COUNTIF('Colt Field'!$AK9:$AK14,BT8)+COUNTIF('Colt Field'!$AO9:$AO14,BT8)+COUNTIF('Colt Field'!$AS9:$AS14,BT8)+COUNTIF('Colt Field'!$AW9:$AW14,BT8)+COUNTIF('Colt Field'!$BA9:$BA14,BT8)</f>
        <v>1</v>
      </c>
      <c r="BU11" s="7">
        <f>COUNTIF($AG9:$AG14,BU8)+COUNTIF($AK9:$AK14,BU8)+COUNTIF($AO9:$AO14,BU8)+COUNTIF($AS9:$AS14,BU8)+COUNTIF($AW9:$AW14,BU8)+COUNTIF($BA9:$BA14,BU8)+COUNTIF('Colt Field'!$AG9:$AG14,BU8)+COUNTIF('Colt Field'!$AK9:$AK14,BU8)+COUNTIF('Colt Field'!$AO9:$AO14,BU8)+COUNTIF('Colt Field'!$AS9:$AS14,BU8)+COUNTIF('Colt Field'!$AW9:$AW14,BU8)+COUNTIF('Colt Field'!$BA9:$BA14,BU8)</f>
        <v>0</v>
      </c>
      <c r="BV11" s="7">
        <f>SUM(BS11:BU11)</f>
        <v>2</v>
      </c>
    </row>
    <row r="12" spans="1:74" ht="24.75" customHeight="1" x14ac:dyDescent="0.25">
      <c r="A12" s="5"/>
      <c r="B12" s="10"/>
      <c r="C12" s="8"/>
      <c r="D12" s="11"/>
      <c r="E12" s="5"/>
      <c r="F12" s="10"/>
      <c r="G12" s="8"/>
      <c r="H12" s="11"/>
      <c r="I12" s="5"/>
      <c r="J12" s="10"/>
      <c r="K12" s="8"/>
      <c r="L12" s="11"/>
      <c r="M12" s="5"/>
      <c r="N12" s="10"/>
      <c r="O12" s="8"/>
      <c r="P12" s="11"/>
      <c r="Q12" s="5"/>
      <c r="R12" s="10"/>
      <c r="S12" s="8"/>
      <c r="T12" s="11"/>
      <c r="U12" s="5"/>
      <c r="V12" s="10"/>
      <c r="W12" s="8"/>
      <c r="X12" s="11"/>
      <c r="Y12" s="5">
        <v>0.125</v>
      </c>
      <c r="Z12" s="79"/>
      <c r="AA12" s="80"/>
      <c r="AB12" s="81"/>
      <c r="AE12">
        <f t="shared" si="25"/>
        <v>0</v>
      </c>
      <c r="AG12">
        <f t="shared" si="26"/>
        <v>0</v>
      </c>
      <c r="AI12">
        <f t="shared" si="27"/>
        <v>0</v>
      </c>
      <c r="AK12">
        <f t="shared" si="28"/>
        <v>0</v>
      </c>
      <c r="AM12">
        <f t="shared" si="29"/>
        <v>0</v>
      </c>
      <c r="AO12">
        <f t="shared" si="30"/>
        <v>0</v>
      </c>
      <c r="AQ12">
        <f t="shared" si="31"/>
        <v>0</v>
      </c>
      <c r="AS12">
        <f t="shared" si="32"/>
        <v>0</v>
      </c>
      <c r="AU12">
        <f t="shared" si="33"/>
        <v>0</v>
      </c>
      <c r="AW12">
        <f t="shared" si="34"/>
        <v>0</v>
      </c>
      <c r="AY12">
        <f t="shared" si="35"/>
        <v>0</v>
      </c>
      <c r="BA12">
        <f t="shared" si="36"/>
        <v>0</v>
      </c>
      <c r="BB12" s="7" t="s">
        <v>51</v>
      </c>
      <c r="BC12" s="7">
        <f>COUNTIF($AE13:$BA13,BC8)</f>
        <v>1</v>
      </c>
      <c r="BD12" s="7">
        <f t="shared" ref="BD12:BG12" si="43">COUNTIF($AE13:$BA13,BD8)</f>
        <v>1</v>
      </c>
      <c r="BE12" s="7">
        <f t="shared" si="43"/>
        <v>1</v>
      </c>
      <c r="BF12" s="7">
        <f t="shared" si="43"/>
        <v>0</v>
      </c>
      <c r="BG12" s="7">
        <f t="shared" si="43"/>
        <v>1</v>
      </c>
      <c r="BH12" s="7">
        <f>SUM(BC12:BG12)</f>
        <v>4</v>
      </c>
      <c r="BJ12" s="7" t="s">
        <v>51</v>
      </c>
      <c r="BK12" s="7">
        <f>COUNTIF($AE13:$BA13,BK8)</f>
        <v>1</v>
      </c>
      <c r="BL12" s="7">
        <f t="shared" ref="BL12:BO12" si="44">COUNTIF($AE13:$BA13,BL8)</f>
        <v>0</v>
      </c>
      <c r="BM12" s="7">
        <f t="shared" si="44"/>
        <v>0</v>
      </c>
      <c r="BN12" s="7">
        <f t="shared" si="44"/>
        <v>0</v>
      </c>
      <c r="BO12" s="7">
        <f t="shared" si="44"/>
        <v>1</v>
      </c>
      <c r="BP12" s="7">
        <f>SUM(BK12:BO12)</f>
        <v>2</v>
      </c>
      <c r="BR12" s="7" t="s">
        <v>51</v>
      </c>
      <c r="BS12" s="7">
        <f>COUNTIF($AE13:$BA13,BS8)+COUNTIF('Colt Field'!$AE13:$BA13,BS8)</f>
        <v>1</v>
      </c>
      <c r="BT12" s="7">
        <f>COUNTIF($AE13:$BA13,BT8)+COUNTIF('Colt Field'!$AE13:$BA13,BT8)</f>
        <v>1</v>
      </c>
      <c r="BU12" s="7">
        <f>COUNTIF($AE13:$BA13,BU8)+COUNTIF('Colt Field'!$AE13:$BA13,BU8)</f>
        <v>0</v>
      </c>
      <c r="BV12" s="7">
        <f>SUM(BS12:BU12)</f>
        <v>2</v>
      </c>
    </row>
    <row r="13" spans="1:74" ht="24.75" customHeight="1" x14ac:dyDescent="0.25">
      <c r="A13" s="18"/>
      <c r="B13" s="19"/>
      <c r="C13" s="17"/>
      <c r="D13" s="20"/>
      <c r="E13" s="5">
        <v>0.22916666666666666</v>
      </c>
      <c r="F13" s="10" t="s">
        <v>31</v>
      </c>
      <c r="G13" s="8" t="s">
        <v>18</v>
      </c>
      <c r="H13" s="11" t="s">
        <v>32</v>
      </c>
      <c r="I13" s="5">
        <v>0.22916666666666666</v>
      </c>
      <c r="J13" s="10" t="s">
        <v>62</v>
      </c>
      <c r="K13" s="8" t="s">
        <v>18</v>
      </c>
      <c r="L13" s="11" t="s">
        <v>35</v>
      </c>
      <c r="M13" s="5">
        <v>0.22916666666666666</v>
      </c>
      <c r="N13" s="10" t="s">
        <v>61</v>
      </c>
      <c r="O13" s="8" t="s">
        <v>18</v>
      </c>
      <c r="P13" s="11" t="s">
        <v>57</v>
      </c>
      <c r="Q13" s="5">
        <v>0.22916666666666666</v>
      </c>
      <c r="R13" s="10"/>
      <c r="S13" s="8"/>
      <c r="T13" s="11"/>
      <c r="U13" s="5">
        <v>0.22916666666666666</v>
      </c>
      <c r="V13" s="10" t="s">
        <v>58</v>
      </c>
      <c r="W13" s="8" t="s">
        <v>18</v>
      </c>
      <c r="X13" s="11" t="s">
        <v>59</v>
      </c>
      <c r="Y13" s="18">
        <v>0.20833333333333334</v>
      </c>
      <c r="Z13" s="79"/>
      <c r="AA13" s="80"/>
      <c r="AB13" s="81"/>
      <c r="AE13" t="str">
        <f t="shared" si="25"/>
        <v>Minor Giants</v>
      </c>
      <c r="AG13" t="str">
        <f t="shared" si="26"/>
        <v>Minor Mets</v>
      </c>
      <c r="AI13" t="str">
        <f t="shared" si="27"/>
        <v>Colt White Sox</v>
      </c>
      <c r="AK13" t="str">
        <f t="shared" si="28"/>
        <v>Colt Cubs</v>
      </c>
      <c r="AM13" t="str">
        <f t="shared" si="29"/>
        <v>PW Yankees</v>
      </c>
      <c r="AO13" t="str">
        <f t="shared" si="30"/>
        <v>PW Angels</v>
      </c>
      <c r="AQ13">
        <f t="shared" si="31"/>
        <v>0</v>
      </c>
      <c r="AS13">
        <f t="shared" si="32"/>
        <v>0</v>
      </c>
      <c r="AU13" t="str">
        <f t="shared" si="33"/>
        <v>PW Mets</v>
      </c>
      <c r="AW13" t="str">
        <f t="shared" si="34"/>
        <v>PW Padres</v>
      </c>
      <c r="AY13">
        <f t="shared" si="35"/>
        <v>0</v>
      </c>
      <c r="BA13">
        <f t="shared" si="36"/>
        <v>0</v>
      </c>
      <c r="BB13" s="7" t="s">
        <v>52</v>
      </c>
      <c r="BC13" s="7">
        <f>COUNTIF($AE14:$BA14,BC8)</f>
        <v>0</v>
      </c>
      <c r="BD13" s="7">
        <f t="shared" ref="BD13:BG13" si="45">COUNTIF($AE14:$BA14,BD8)</f>
        <v>0</v>
      </c>
      <c r="BE13" s="7">
        <f t="shared" si="45"/>
        <v>0</v>
      </c>
      <c r="BF13" s="7">
        <f t="shared" si="45"/>
        <v>0</v>
      </c>
      <c r="BG13" s="7">
        <f t="shared" si="45"/>
        <v>0</v>
      </c>
      <c r="BH13" s="7">
        <f>SUM(BC13:BG13)</f>
        <v>0</v>
      </c>
      <c r="BJ13" s="7" t="s">
        <v>52</v>
      </c>
      <c r="BK13" s="7">
        <f>COUNTIF($AE14:$BA14,BK8)</f>
        <v>0</v>
      </c>
      <c r="BL13" s="7">
        <f t="shared" ref="BL13:BO13" si="46">COUNTIF($AE14:$BA14,BL8)</f>
        <v>0</v>
      </c>
      <c r="BM13" s="7">
        <f t="shared" si="46"/>
        <v>0</v>
      </c>
      <c r="BN13" s="7">
        <f t="shared" si="46"/>
        <v>0</v>
      </c>
      <c r="BO13" s="7">
        <f t="shared" si="46"/>
        <v>0</v>
      </c>
      <c r="BP13" s="7">
        <f>SUM(BK13:BO13)</f>
        <v>0</v>
      </c>
      <c r="BR13" s="7" t="s">
        <v>52</v>
      </c>
      <c r="BS13" s="7">
        <f>COUNTIF($AE14:$BA14,BS8)+COUNTIF('Colt Field'!$AE14:$BA14,BS8)</f>
        <v>1</v>
      </c>
      <c r="BT13" s="7">
        <f>COUNTIF($AE14:$BA14,BT8)+COUNTIF('Colt Field'!$AE14:$BA14,BT8)</f>
        <v>0</v>
      </c>
      <c r="BU13" s="7">
        <f>COUNTIF($AE14:$BA14,BU8)+COUNTIF('Colt Field'!$AE14:$BA14,BU8)</f>
        <v>1</v>
      </c>
      <c r="BV13" s="7">
        <f>SUM(BS13:BU13)</f>
        <v>2</v>
      </c>
    </row>
    <row r="14" spans="1:74" ht="24.75" customHeight="1" thickBot="1" x14ac:dyDescent="0.3">
      <c r="A14" s="6"/>
      <c r="B14" s="12"/>
      <c r="C14" s="9"/>
      <c r="D14" s="13"/>
      <c r="E14" s="6">
        <v>0.3125</v>
      </c>
      <c r="F14" s="12" t="s">
        <v>33</v>
      </c>
      <c r="G14" s="9" t="s">
        <v>18</v>
      </c>
      <c r="H14" s="13" t="s">
        <v>34</v>
      </c>
      <c r="I14" s="6">
        <v>0.3125</v>
      </c>
      <c r="J14" s="12" t="s">
        <v>82</v>
      </c>
      <c r="K14" s="9" t="s">
        <v>18</v>
      </c>
      <c r="L14" s="13" t="s">
        <v>49</v>
      </c>
      <c r="M14" s="6">
        <v>0.3125</v>
      </c>
      <c r="N14" s="33" t="s">
        <v>95</v>
      </c>
      <c r="O14" s="34"/>
      <c r="P14" s="35"/>
      <c r="Q14" s="6">
        <v>0.3125</v>
      </c>
      <c r="R14" s="12"/>
      <c r="S14" s="9"/>
      <c r="T14" s="13"/>
      <c r="U14" s="6">
        <v>0.3125</v>
      </c>
      <c r="V14" s="12" t="s">
        <v>32</v>
      </c>
      <c r="W14" s="9" t="s">
        <v>18</v>
      </c>
      <c r="X14" s="13" t="s">
        <v>33</v>
      </c>
      <c r="Y14" s="6">
        <v>0.29166666666666669</v>
      </c>
      <c r="Z14" s="82"/>
      <c r="AA14" s="83"/>
      <c r="AB14" s="84"/>
      <c r="AE14" t="str">
        <f t="shared" si="25"/>
        <v>Minor Reds</v>
      </c>
      <c r="AG14" t="str">
        <f t="shared" si="26"/>
        <v>Minor White Sox</v>
      </c>
      <c r="AI14" t="str">
        <f t="shared" si="27"/>
        <v>Notre Dame</v>
      </c>
      <c r="AK14" t="str">
        <f t="shared" si="28"/>
        <v>Florida Gators</v>
      </c>
      <c r="AM14" t="str">
        <f t="shared" si="29"/>
        <v>Reserved  for Junior Softball</v>
      </c>
      <c r="AO14">
        <f t="shared" si="30"/>
        <v>0</v>
      </c>
      <c r="AQ14">
        <f t="shared" si="31"/>
        <v>0</v>
      </c>
      <c r="AS14">
        <f t="shared" si="32"/>
        <v>0</v>
      </c>
      <c r="AU14" t="str">
        <f t="shared" si="33"/>
        <v>Minor Mets</v>
      </c>
      <c r="AW14" t="str">
        <f t="shared" si="34"/>
        <v>Minor Reds</v>
      </c>
      <c r="AY14">
        <f t="shared" si="35"/>
        <v>0</v>
      </c>
      <c r="BA14">
        <f t="shared" si="36"/>
        <v>0</v>
      </c>
      <c r="BB14" s="22"/>
      <c r="BJ14" s="22"/>
      <c r="BR14" s="22"/>
    </row>
    <row r="15" spans="1:74" ht="24.75" customHeight="1" x14ac:dyDescent="0.25">
      <c r="A15" s="4">
        <f>Y8+1</f>
        <v>9</v>
      </c>
      <c r="B15" s="14" t="s">
        <v>6</v>
      </c>
      <c r="C15" s="15"/>
      <c r="D15" s="16"/>
      <c r="E15" s="4">
        <f>A15+1</f>
        <v>10</v>
      </c>
      <c r="F15" s="14" t="s">
        <v>0</v>
      </c>
      <c r="G15" s="15"/>
      <c r="H15" s="16"/>
      <c r="I15" s="4">
        <f>E15+1</f>
        <v>11</v>
      </c>
      <c r="J15" s="14" t="s">
        <v>1</v>
      </c>
      <c r="K15" s="15"/>
      <c r="L15" s="16"/>
      <c r="M15" s="4">
        <f>I15+1</f>
        <v>12</v>
      </c>
      <c r="N15" s="14" t="s">
        <v>2</v>
      </c>
      <c r="O15" s="15"/>
      <c r="P15" s="16"/>
      <c r="Q15" s="4">
        <f>M15+1</f>
        <v>13</v>
      </c>
      <c r="R15" s="14" t="s">
        <v>3</v>
      </c>
      <c r="S15" s="15"/>
      <c r="T15" s="16"/>
      <c r="U15" s="4">
        <f>Q15+1</f>
        <v>14</v>
      </c>
      <c r="V15" s="14" t="s">
        <v>4</v>
      </c>
      <c r="W15" s="15"/>
      <c r="X15" s="16"/>
      <c r="Y15" s="4">
        <f>U15+1</f>
        <v>15</v>
      </c>
      <c r="Z15" s="14" t="s">
        <v>5</v>
      </c>
      <c r="AA15" s="15"/>
      <c r="AB15" s="16"/>
      <c r="BB15" s="7" t="s">
        <v>27</v>
      </c>
      <c r="BC15" s="7" t="str">
        <f>BC8</f>
        <v>PW Angels</v>
      </c>
      <c r="BD15" s="7" t="str">
        <f t="shared" ref="BD15:BG15" si="47">BD8</f>
        <v>PW Mets</v>
      </c>
      <c r="BE15" s="7" t="str">
        <f t="shared" si="47"/>
        <v>PW Padres</v>
      </c>
      <c r="BF15" s="7" t="str">
        <f t="shared" si="47"/>
        <v>PW Pirates</v>
      </c>
      <c r="BG15" s="7" t="str">
        <f t="shared" si="47"/>
        <v>PW Yankees</v>
      </c>
      <c r="BH15" s="7" t="s">
        <v>10</v>
      </c>
      <c r="BJ15" s="7" t="s">
        <v>27</v>
      </c>
      <c r="BK15" s="7" t="str">
        <f>BK8</f>
        <v>Colt Cubs</v>
      </c>
      <c r="BL15" s="7" t="str">
        <f t="shared" ref="BL15:BO15" si="48">BL8</f>
        <v>Colt Giants</v>
      </c>
      <c r="BM15" s="7" t="str">
        <f t="shared" si="48"/>
        <v>Colt Mets</v>
      </c>
      <c r="BN15" s="7" t="str">
        <f t="shared" si="48"/>
        <v>Colt Royals</v>
      </c>
      <c r="BO15" s="7" t="str">
        <f t="shared" si="48"/>
        <v>Colt White Sox</v>
      </c>
      <c r="BP15" s="7" t="s">
        <v>10</v>
      </c>
      <c r="BR15" s="7" t="s">
        <v>27</v>
      </c>
      <c r="BS15" s="7" t="str">
        <f>BS8</f>
        <v>Florida Gators</v>
      </c>
      <c r="BT15" s="7" t="str">
        <f t="shared" ref="BT15:BU15" si="49">BT8</f>
        <v>Miami Hurricanes</v>
      </c>
      <c r="BU15" s="7" t="str">
        <f t="shared" si="49"/>
        <v>Notre Dame</v>
      </c>
      <c r="BV15" s="7" t="s">
        <v>10</v>
      </c>
    </row>
    <row r="16" spans="1:74" ht="24.75" customHeight="1" x14ac:dyDescent="0.25">
      <c r="A16" s="5">
        <v>0.375</v>
      </c>
      <c r="B16" s="27" t="s">
        <v>105</v>
      </c>
      <c r="C16" s="28"/>
      <c r="D16" s="29"/>
      <c r="E16" s="5"/>
      <c r="F16" s="76" t="s">
        <v>29</v>
      </c>
      <c r="G16" s="77"/>
      <c r="H16" s="78"/>
      <c r="I16" s="5"/>
      <c r="J16" s="76" t="s">
        <v>29</v>
      </c>
      <c r="K16" s="77"/>
      <c r="L16" s="78"/>
      <c r="M16" s="5"/>
      <c r="N16" s="76" t="s">
        <v>29</v>
      </c>
      <c r="O16" s="77"/>
      <c r="P16" s="78"/>
      <c r="Q16" s="5"/>
      <c r="R16" s="76" t="s">
        <v>29</v>
      </c>
      <c r="S16" s="77"/>
      <c r="T16" s="78"/>
      <c r="U16" s="5"/>
      <c r="V16" s="76" t="s">
        <v>29</v>
      </c>
      <c r="W16" s="77"/>
      <c r="X16" s="78"/>
      <c r="Y16" s="5">
        <v>0.375</v>
      </c>
      <c r="Z16" s="76" t="s">
        <v>29</v>
      </c>
      <c r="AA16" s="77"/>
      <c r="AB16" s="78"/>
      <c r="AE16" t="str">
        <f t="shared" ref="AE16:AE21" si="50">F16</f>
        <v>EASTER / PASSOVER BREAK</v>
      </c>
      <c r="AG16">
        <f t="shared" ref="AG16:AG21" si="51">H16</f>
        <v>0</v>
      </c>
      <c r="AI16" t="str">
        <f t="shared" ref="AI16:AI21" si="52">J16</f>
        <v>EASTER / PASSOVER BREAK</v>
      </c>
      <c r="AK16">
        <f t="shared" ref="AK16:AK21" si="53">L16</f>
        <v>0</v>
      </c>
      <c r="AM16" t="str">
        <f t="shared" ref="AM16:AM21" si="54">N16</f>
        <v>EASTER / PASSOVER BREAK</v>
      </c>
      <c r="AO16">
        <f t="shared" ref="AO16:AO21" si="55">P16</f>
        <v>0</v>
      </c>
      <c r="AQ16" t="str">
        <f t="shared" ref="AQ16:AQ21" si="56">R16</f>
        <v>EASTER / PASSOVER BREAK</v>
      </c>
      <c r="AS16">
        <f t="shared" ref="AS16:AS21" si="57">T16</f>
        <v>0</v>
      </c>
      <c r="AU16" t="str">
        <f t="shared" ref="AU16:AU21" si="58">V16</f>
        <v>EASTER / PASSOVER BREAK</v>
      </c>
      <c r="AW16">
        <f t="shared" ref="AW16:AW21" si="59">X16</f>
        <v>0</v>
      </c>
      <c r="AY16" t="str">
        <f t="shared" ref="AY16:AY21" si="60">Z16</f>
        <v>EASTER / PASSOVER BREAK</v>
      </c>
      <c r="BA16">
        <f t="shared" ref="BA16:BA21" si="61">AB16</f>
        <v>0</v>
      </c>
      <c r="BB16" s="7" t="s">
        <v>7</v>
      </c>
      <c r="BC16" s="7">
        <f>COUNTIF($AE16:$BA21,BC15)</f>
        <v>0</v>
      </c>
      <c r="BD16" s="7">
        <f t="shared" ref="BD16:BG16" si="62">COUNTIF($AE16:$BA21,BD15)</f>
        <v>0</v>
      </c>
      <c r="BE16" s="7">
        <f t="shared" si="62"/>
        <v>0</v>
      </c>
      <c r="BF16" s="7">
        <f t="shared" si="62"/>
        <v>0</v>
      </c>
      <c r="BG16" s="7">
        <f t="shared" si="62"/>
        <v>0</v>
      </c>
      <c r="BH16" s="7">
        <f>SUM(BC16:BG16)/2</f>
        <v>0</v>
      </c>
      <c r="BJ16" s="7" t="s">
        <v>7</v>
      </c>
      <c r="BK16" s="7">
        <f>COUNTIF($AE16:$BA21,BK15)</f>
        <v>0</v>
      </c>
      <c r="BL16" s="7">
        <f t="shared" ref="BL16:BO16" si="63">COUNTIF($AE16:$BA21,BL15)</f>
        <v>0</v>
      </c>
      <c r="BM16" s="7">
        <f t="shared" si="63"/>
        <v>0</v>
      </c>
      <c r="BN16" s="7">
        <f t="shared" ref="BN16" si="64">COUNTIF($AE16:$BA21,BN15)</f>
        <v>0</v>
      </c>
      <c r="BO16" s="7">
        <f t="shared" si="63"/>
        <v>0</v>
      </c>
      <c r="BP16" s="7">
        <f>SUM(BK16:BO16)/2</f>
        <v>0</v>
      </c>
      <c r="BR16" s="7" t="s">
        <v>7</v>
      </c>
      <c r="BS16" s="7">
        <f>COUNTIF($AE16:$BA21,BS15)+COUNTIF('Colt Field'!$AE16:$BA21,BS15)</f>
        <v>0</v>
      </c>
      <c r="BT16" s="7">
        <f>COUNTIF($AE16:$BA21,BT15)+COUNTIF('Colt Field'!$AE16:$BA21,BT15)</f>
        <v>0</v>
      </c>
      <c r="BU16" s="7">
        <f>COUNTIF($AE16:$BA21,BU15)+COUNTIF('Colt Field'!$AE16:$BA21,BU15)</f>
        <v>0</v>
      </c>
      <c r="BV16" s="7">
        <f>SUM(BS16:BU16)/2</f>
        <v>0</v>
      </c>
    </row>
    <row r="17" spans="1:74" ht="24.75" customHeight="1" x14ac:dyDescent="0.25">
      <c r="A17" s="5"/>
      <c r="B17" s="10"/>
      <c r="C17" s="8"/>
      <c r="D17" s="11"/>
      <c r="E17" s="5"/>
      <c r="F17" s="79"/>
      <c r="G17" s="80"/>
      <c r="H17" s="81"/>
      <c r="I17" s="5"/>
      <c r="J17" s="79"/>
      <c r="K17" s="80"/>
      <c r="L17" s="81"/>
      <c r="M17" s="5"/>
      <c r="N17" s="79"/>
      <c r="O17" s="80"/>
      <c r="P17" s="81"/>
      <c r="Q17" s="5"/>
      <c r="R17" s="79"/>
      <c r="S17" s="80"/>
      <c r="T17" s="81"/>
      <c r="U17" s="5"/>
      <c r="V17" s="79"/>
      <c r="W17" s="80"/>
      <c r="X17" s="81"/>
      <c r="Y17" s="5">
        <v>0.45833333333333331</v>
      </c>
      <c r="Z17" s="79"/>
      <c r="AA17" s="80"/>
      <c r="AB17" s="81"/>
      <c r="AE17">
        <f t="shared" si="50"/>
        <v>0</v>
      </c>
      <c r="AG17">
        <f t="shared" si="51"/>
        <v>0</v>
      </c>
      <c r="AI17">
        <f t="shared" si="52"/>
        <v>0</v>
      </c>
      <c r="AK17">
        <f t="shared" si="53"/>
        <v>0</v>
      </c>
      <c r="AM17">
        <f t="shared" si="54"/>
        <v>0</v>
      </c>
      <c r="AO17">
        <f t="shared" si="55"/>
        <v>0</v>
      </c>
      <c r="AQ17">
        <f t="shared" si="56"/>
        <v>0</v>
      </c>
      <c r="AS17">
        <f t="shared" si="57"/>
        <v>0</v>
      </c>
      <c r="AU17">
        <f t="shared" si="58"/>
        <v>0</v>
      </c>
      <c r="AW17">
        <f t="shared" si="59"/>
        <v>0</v>
      </c>
      <c r="AY17">
        <f t="shared" si="60"/>
        <v>0</v>
      </c>
      <c r="BA17">
        <f t="shared" si="61"/>
        <v>0</v>
      </c>
      <c r="BB17" s="7" t="s">
        <v>8</v>
      </c>
      <c r="BC17" s="7"/>
      <c r="BD17" s="7"/>
      <c r="BE17" s="7"/>
      <c r="BF17" s="7"/>
      <c r="BG17" s="7"/>
      <c r="BH17" s="7"/>
      <c r="BJ17" s="7" t="s">
        <v>8</v>
      </c>
      <c r="BK17" s="7"/>
      <c r="BL17" s="7"/>
      <c r="BM17" s="7"/>
      <c r="BN17" s="7"/>
      <c r="BO17" s="7"/>
      <c r="BP17" s="7"/>
      <c r="BR17" s="7" t="s">
        <v>8</v>
      </c>
      <c r="BS17" s="7"/>
      <c r="BT17" s="7"/>
      <c r="BU17" s="7"/>
      <c r="BV17" s="7"/>
    </row>
    <row r="18" spans="1:74" ht="24.75" customHeight="1" x14ac:dyDescent="0.25">
      <c r="A18" s="3"/>
      <c r="B18" s="10"/>
      <c r="C18" s="8"/>
      <c r="D18" s="11"/>
      <c r="E18" s="3"/>
      <c r="F18" s="79"/>
      <c r="G18" s="80"/>
      <c r="H18" s="81"/>
      <c r="I18" s="3"/>
      <c r="J18" s="79"/>
      <c r="K18" s="80"/>
      <c r="L18" s="81"/>
      <c r="M18" s="3"/>
      <c r="N18" s="79"/>
      <c r="O18" s="80"/>
      <c r="P18" s="81"/>
      <c r="Q18" s="3"/>
      <c r="R18" s="79"/>
      <c r="S18" s="80"/>
      <c r="T18" s="81"/>
      <c r="U18" s="3"/>
      <c r="V18" s="79"/>
      <c r="W18" s="80"/>
      <c r="X18" s="81"/>
      <c r="Y18" s="5">
        <v>4.1666666666666664E-2</v>
      </c>
      <c r="Z18" s="79"/>
      <c r="AA18" s="80"/>
      <c r="AB18" s="81"/>
      <c r="AE18">
        <f t="shared" si="50"/>
        <v>0</v>
      </c>
      <c r="AG18">
        <f t="shared" si="51"/>
        <v>0</v>
      </c>
      <c r="AI18">
        <f t="shared" si="52"/>
        <v>0</v>
      </c>
      <c r="AK18">
        <f t="shared" si="53"/>
        <v>0</v>
      </c>
      <c r="AM18">
        <f t="shared" si="54"/>
        <v>0</v>
      </c>
      <c r="AO18">
        <f t="shared" si="55"/>
        <v>0</v>
      </c>
      <c r="AQ18">
        <f t="shared" si="56"/>
        <v>0</v>
      </c>
      <c r="AS18">
        <f t="shared" si="57"/>
        <v>0</v>
      </c>
      <c r="AU18">
        <f t="shared" si="58"/>
        <v>0</v>
      </c>
      <c r="AW18">
        <f t="shared" si="59"/>
        <v>0</v>
      </c>
      <c r="AY18">
        <f t="shared" si="60"/>
        <v>0</v>
      </c>
      <c r="BA18">
        <f t="shared" si="61"/>
        <v>0</v>
      </c>
      <c r="BB18" s="7" t="s">
        <v>9</v>
      </c>
      <c r="BC18" s="7">
        <f>COUNTIF($AG16:$AG21,BC15)+COUNTIF($AK16:$AK21,BC15)+COUNTIF($AO16:$AO21,BC15)+COUNTIF($AS16:$AS21,BC15)+COUNTIF($AW16:$AW21,BC15)+COUNTIF($BA16:$BA21,BC15)</f>
        <v>0</v>
      </c>
      <c r="BD18" s="7">
        <f t="shared" ref="BD18:BG18" si="65">COUNTIF($AG16:$AG21,BD15)+COUNTIF($AK16:$AK21,BD15)+COUNTIF($AO16:$AO21,BD15)+COUNTIF($AS16:$AS21,BD15)+COUNTIF($AW16:$AW21,BD15)+COUNTIF($BA16:$BA21,BD15)</f>
        <v>0</v>
      </c>
      <c r="BE18" s="7">
        <f t="shared" si="65"/>
        <v>0</v>
      </c>
      <c r="BF18" s="7">
        <f t="shared" si="65"/>
        <v>0</v>
      </c>
      <c r="BG18" s="7">
        <f t="shared" si="65"/>
        <v>0</v>
      </c>
      <c r="BH18" s="7">
        <f>SUM(BC18:BG18)</f>
        <v>0</v>
      </c>
      <c r="BJ18" s="7" t="s">
        <v>9</v>
      </c>
      <c r="BK18" s="7">
        <f>COUNTIF($AG16:$AG21,BK15)+COUNTIF($AK16:$AK21,BK15)+COUNTIF($AO16:$AO21,BK15)+COUNTIF($AS16:$AS21,BK15)+COUNTIF($AW16:$AW21,BK15)+COUNTIF($BA16:$BA21,BK15)</f>
        <v>0</v>
      </c>
      <c r="BL18" s="7">
        <f t="shared" ref="BL18:BO18" si="66">COUNTIF($AG16:$AG21,BL15)+COUNTIF($AK16:$AK21,BL15)+COUNTIF($AO16:$AO21,BL15)+COUNTIF($AS16:$AS21,BL15)+COUNTIF($AW16:$AW21,BL15)+COUNTIF($BA16:$BA21,BL15)</f>
        <v>0</v>
      </c>
      <c r="BM18" s="7">
        <f t="shared" si="66"/>
        <v>0</v>
      </c>
      <c r="BN18" s="7">
        <f t="shared" ref="BN18" si="67">COUNTIF($AG16:$AG21,BN15)+COUNTIF($AK16:$AK21,BN15)+COUNTIF($AO16:$AO21,BN15)+COUNTIF($AS16:$AS21,BN15)+COUNTIF($AW16:$AW21,BN15)+COUNTIF($BA16:$BA21,BN15)</f>
        <v>0</v>
      </c>
      <c r="BO18" s="7">
        <f t="shared" si="66"/>
        <v>0</v>
      </c>
      <c r="BP18" s="7">
        <f>SUM(BK18:BO18)</f>
        <v>0</v>
      </c>
      <c r="BR18" s="7" t="s">
        <v>9</v>
      </c>
      <c r="BS18" s="7">
        <f>COUNTIF($AG16:$AG21,BS15)+COUNTIF($AK16:$AK21,BS15)+COUNTIF($AO16:$AO21,BS15)+COUNTIF($AS16:$AS21,BS15)+COUNTIF($AW16:$AW21,BS15)+COUNTIF($BA16:$BA21,BS15)+COUNTIF('Colt Field'!$AG16:$AG21,BS15)+COUNTIF('Colt Field'!$AK16:$AK21,BS15)+COUNTIF('Colt Field'!$AO16:$AO21,BS15)+COUNTIF('Colt Field'!$AS16:$AS21,BS15)+COUNTIF('Colt Field'!$AW16:$AW21,BS15)+COUNTIF('Colt Field'!$BA16:$BA21,BS15)</f>
        <v>0</v>
      </c>
      <c r="BT18" s="7">
        <f>COUNTIF($AG16:$AG21,BT15)+COUNTIF($AK16:$AK21,BT15)+COUNTIF($AO16:$AO21,BT15)+COUNTIF($AS16:$AS21,BT15)+COUNTIF($AW16:$AW21,BT15)+COUNTIF($BA16:$BA21,BT15)+COUNTIF('Colt Field'!$AG16:$AG21,BT15)+COUNTIF('Colt Field'!$AK16:$AK21,BT15)+COUNTIF('Colt Field'!$AO16:$AO21,BT15)+COUNTIF('Colt Field'!$AS16:$AS21,BT15)+COUNTIF('Colt Field'!$AW16:$AW21,BT15)+COUNTIF('Colt Field'!$BA16:$BA21,BT15)</f>
        <v>0</v>
      </c>
      <c r="BU18" s="7">
        <f>COUNTIF($AG16:$AG21,BU15)+COUNTIF($AK16:$AK21,BU15)+COUNTIF($AO16:$AO21,BU15)+COUNTIF($AS16:$AS21,BU15)+COUNTIF($AW16:$AW21,BU15)+COUNTIF($BA16:$BA21,BU15)+COUNTIF('Colt Field'!$AG16:$AG21,BU15)+COUNTIF('Colt Field'!$AK16:$AK21,BU15)+COUNTIF('Colt Field'!$AO16:$AO21,BU15)+COUNTIF('Colt Field'!$AS16:$AS21,BU15)+COUNTIF('Colt Field'!$AW16:$AW21,BU15)+COUNTIF('Colt Field'!$BA16:$BA21,BU15)</f>
        <v>0</v>
      </c>
      <c r="BV18" s="7">
        <f>SUM(BS18:BU18)</f>
        <v>0</v>
      </c>
    </row>
    <row r="19" spans="1:74" ht="24.75" customHeight="1" x14ac:dyDescent="0.25">
      <c r="A19" s="5"/>
      <c r="B19" s="10"/>
      <c r="C19" s="8"/>
      <c r="D19" s="11"/>
      <c r="E19" s="5"/>
      <c r="F19" s="79"/>
      <c r="G19" s="80"/>
      <c r="H19" s="81"/>
      <c r="I19" s="5"/>
      <c r="J19" s="79"/>
      <c r="K19" s="80"/>
      <c r="L19" s="81"/>
      <c r="M19" s="5"/>
      <c r="N19" s="79"/>
      <c r="O19" s="80"/>
      <c r="P19" s="81"/>
      <c r="Q19" s="5"/>
      <c r="R19" s="79"/>
      <c r="S19" s="80"/>
      <c r="T19" s="81"/>
      <c r="U19" s="5"/>
      <c r="V19" s="79"/>
      <c r="W19" s="80"/>
      <c r="X19" s="81"/>
      <c r="Y19" s="5">
        <v>0.125</v>
      </c>
      <c r="Z19" s="79"/>
      <c r="AA19" s="80"/>
      <c r="AB19" s="81"/>
      <c r="AE19">
        <f t="shared" si="50"/>
        <v>0</v>
      </c>
      <c r="AG19">
        <f t="shared" si="51"/>
        <v>0</v>
      </c>
      <c r="AI19">
        <f t="shared" si="52"/>
        <v>0</v>
      </c>
      <c r="AK19">
        <f t="shared" si="53"/>
        <v>0</v>
      </c>
      <c r="AM19">
        <f t="shared" si="54"/>
        <v>0</v>
      </c>
      <c r="AO19">
        <f t="shared" si="55"/>
        <v>0</v>
      </c>
      <c r="AQ19">
        <f t="shared" si="56"/>
        <v>0</v>
      </c>
      <c r="AS19">
        <f t="shared" si="57"/>
        <v>0</v>
      </c>
      <c r="AU19">
        <f t="shared" si="58"/>
        <v>0</v>
      </c>
      <c r="AW19">
        <f t="shared" si="59"/>
        <v>0</v>
      </c>
      <c r="AY19">
        <f t="shared" si="60"/>
        <v>0</v>
      </c>
      <c r="BA19">
        <f t="shared" si="61"/>
        <v>0</v>
      </c>
      <c r="BB19" s="7" t="s">
        <v>51</v>
      </c>
      <c r="BC19" s="7">
        <f>COUNTIF($AE20:$BA20,BC15)</f>
        <v>0</v>
      </c>
      <c r="BD19" s="7">
        <f t="shared" ref="BD19:BG19" si="68">COUNTIF($AE20:$BA20,BD15)</f>
        <v>0</v>
      </c>
      <c r="BE19" s="7">
        <f t="shared" si="68"/>
        <v>0</v>
      </c>
      <c r="BF19" s="7">
        <f t="shared" si="68"/>
        <v>0</v>
      </c>
      <c r="BG19" s="7">
        <f t="shared" si="68"/>
        <v>0</v>
      </c>
      <c r="BH19" s="7">
        <f>SUM(BC19:BG19)</f>
        <v>0</v>
      </c>
      <c r="BJ19" s="7" t="s">
        <v>51</v>
      </c>
      <c r="BK19" s="7">
        <f>COUNTIF($AE20:$BA20,BK15)</f>
        <v>0</v>
      </c>
      <c r="BL19" s="7">
        <f t="shared" ref="BL19:BO19" si="69">COUNTIF($AE20:$BA20,BL15)</f>
        <v>0</v>
      </c>
      <c r="BM19" s="7">
        <f t="shared" si="69"/>
        <v>0</v>
      </c>
      <c r="BN19" s="7">
        <f t="shared" si="69"/>
        <v>0</v>
      </c>
      <c r="BO19" s="7">
        <f t="shared" si="69"/>
        <v>0</v>
      </c>
      <c r="BP19" s="7">
        <f>SUM(BK19:BO19)</f>
        <v>0</v>
      </c>
      <c r="BR19" s="7" t="s">
        <v>51</v>
      </c>
      <c r="BS19" s="7">
        <f>COUNTIF($AE20:$BA20,BS15)+COUNTIF('Colt Field'!$AE20:$BA20,BS15)</f>
        <v>0</v>
      </c>
      <c r="BT19" s="7">
        <f>COUNTIF($AE20:$BA20,BT15)+COUNTIF('Colt Field'!$AE20:$BA20,BT15)</f>
        <v>0</v>
      </c>
      <c r="BU19" s="7">
        <f>COUNTIF($AE20:$BA20,BU15)+COUNTIF('Colt Field'!$AE20:$BA20,BU15)</f>
        <v>0</v>
      </c>
      <c r="BV19" s="7">
        <f>SUM(BS19:BU19)</f>
        <v>0</v>
      </c>
    </row>
    <row r="20" spans="1:74" ht="24.75" customHeight="1" x14ac:dyDescent="0.25">
      <c r="A20" s="18"/>
      <c r="B20" s="19"/>
      <c r="C20" s="17"/>
      <c r="D20" s="20"/>
      <c r="E20" s="5">
        <v>0.22916666666666666</v>
      </c>
      <c r="F20" s="79"/>
      <c r="G20" s="80"/>
      <c r="H20" s="81"/>
      <c r="I20" s="5">
        <v>0.22916666666666666</v>
      </c>
      <c r="J20" s="79"/>
      <c r="K20" s="80"/>
      <c r="L20" s="81"/>
      <c r="M20" s="5">
        <v>0.22916666666666666</v>
      </c>
      <c r="N20" s="79"/>
      <c r="O20" s="80"/>
      <c r="P20" s="81"/>
      <c r="Q20" s="5">
        <v>0.22916666666666666</v>
      </c>
      <c r="R20" s="79"/>
      <c r="S20" s="80"/>
      <c r="T20" s="81"/>
      <c r="U20" s="5">
        <v>0.22916666666666666</v>
      </c>
      <c r="V20" s="79"/>
      <c r="W20" s="80"/>
      <c r="X20" s="81"/>
      <c r="Y20" s="18">
        <v>0.20833333333333334</v>
      </c>
      <c r="Z20" s="79"/>
      <c r="AA20" s="80"/>
      <c r="AB20" s="81"/>
      <c r="AE20">
        <f t="shared" si="50"/>
        <v>0</v>
      </c>
      <c r="AG20">
        <f t="shared" si="51"/>
        <v>0</v>
      </c>
      <c r="AI20">
        <f t="shared" si="52"/>
        <v>0</v>
      </c>
      <c r="AK20">
        <f t="shared" si="53"/>
        <v>0</v>
      </c>
      <c r="AM20">
        <f t="shared" si="54"/>
        <v>0</v>
      </c>
      <c r="AO20">
        <f t="shared" si="55"/>
        <v>0</v>
      </c>
      <c r="AQ20">
        <f t="shared" si="56"/>
        <v>0</v>
      </c>
      <c r="AS20">
        <f t="shared" si="57"/>
        <v>0</v>
      </c>
      <c r="AU20">
        <f t="shared" si="58"/>
        <v>0</v>
      </c>
      <c r="AW20">
        <f t="shared" si="59"/>
        <v>0</v>
      </c>
      <c r="AY20">
        <f t="shared" si="60"/>
        <v>0</v>
      </c>
      <c r="BA20">
        <f t="shared" si="61"/>
        <v>0</v>
      </c>
      <c r="BB20" s="7" t="s">
        <v>52</v>
      </c>
      <c r="BC20" s="7">
        <f>COUNTIF($AE21:$BA21,BC15)</f>
        <v>0</v>
      </c>
      <c r="BD20" s="7">
        <f t="shared" ref="BD20:BG20" si="70">COUNTIF($AE21:$BA21,BD15)</f>
        <v>0</v>
      </c>
      <c r="BE20" s="7">
        <f t="shared" si="70"/>
        <v>0</v>
      </c>
      <c r="BF20" s="7">
        <f t="shared" si="70"/>
        <v>0</v>
      </c>
      <c r="BG20" s="7">
        <f t="shared" si="70"/>
        <v>0</v>
      </c>
      <c r="BH20" s="7">
        <f>SUM(BC20:BG20)</f>
        <v>0</v>
      </c>
      <c r="BJ20" s="7" t="s">
        <v>52</v>
      </c>
      <c r="BK20" s="7">
        <f>COUNTIF($AE21:$BA21,BK15)</f>
        <v>0</v>
      </c>
      <c r="BL20" s="7">
        <f t="shared" ref="BL20:BO20" si="71">COUNTIF($AE21:$BA21,BL15)</f>
        <v>0</v>
      </c>
      <c r="BM20" s="7">
        <f t="shared" si="71"/>
        <v>0</v>
      </c>
      <c r="BN20" s="7">
        <f t="shared" si="71"/>
        <v>0</v>
      </c>
      <c r="BO20" s="7">
        <f t="shared" si="71"/>
        <v>0</v>
      </c>
      <c r="BP20" s="7">
        <f>SUM(BK20:BO20)</f>
        <v>0</v>
      </c>
      <c r="BR20" s="7" t="s">
        <v>52</v>
      </c>
      <c r="BS20" s="7">
        <f>COUNTIF($AE21:$BA21,BS15)+COUNTIF('Colt Field'!$AE21:$BA21,BS15)</f>
        <v>0</v>
      </c>
      <c r="BT20" s="7">
        <f>COUNTIF($AE21:$BA21,BT15)+COUNTIF('Colt Field'!$AE21:$BA21,BT15)</f>
        <v>0</v>
      </c>
      <c r="BU20" s="7">
        <f>COUNTIF($AE21:$BA21,BU15)+COUNTIF('Colt Field'!$AE21:$BA21,BU15)</f>
        <v>0</v>
      </c>
      <c r="BV20" s="7">
        <f>SUM(BS20:BU20)</f>
        <v>0</v>
      </c>
    </row>
    <row r="21" spans="1:74" ht="24.75" customHeight="1" thickBot="1" x14ac:dyDescent="0.3">
      <c r="A21" s="6"/>
      <c r="B21" s="12"/>
      <c r="C21" s="9"/>
      <c r="D21" s="13"/>
      <c r="E21" s="6">
        <v>0.3125</v>
      </c>
      <c r="F21" s="82"/>
      <c r="G21" s="83"/>
      <c r="H21" s="84"/>
      <c r="I21" s="6">
        <v>0.3125</v>
      </c>
      <c r="J21" s="82"/>
      <c r="K21" s="83"/>
      <c r="L21" s="84"/>
      <c r="M21" s="6">
        <v>0.3125</v>
      </c>
      <c r="N21" s="82"/>
      <c r="O21" s="83"/>
      <c r="P21" s="84"/>
      <c r="Q21" s="6">
        <v>0.3125</v>
      </c>
      <c r="R21" s="82"/>
      <c r="S21" s="83"/>
      <c r="T21" s="84"/>
      <c r="U21" s="6">
        <v>0.3125</v>
      </c>
      <c r="V21" s="82"/>
      <c r="W21" s="83"/>
      <c r="X21" s="84"/>
      <c r="Y21" s="6">
        <v>0.29166666666666669</v>
      </c>
      <c r="Z21" s="82"/>
      <c r="AA21" s="83"/>
      <c r="AB21" s="84"/>
      <c r="AE21">
        <f t="shared" si="50"/>
        <v>0</v>
      </c>
      <c r="AG21">
        <f t="shared" si="51"/>
        <v>0</v>
      </c>
      <c r="AI21">
        <f t="shared" si="52"/>
        <v>0</v>
      </c>
      <c r="AK21">
        <f t="shared" si="53"/>
        <v>0</v>
      </c>
      <c r="AM21">
        <f t="shared" si="54"/>
        <v>0</v>
      </c>
      <c r="AO21">
        <f t="shared" si="55"/>
        <v>0</v>
      </c>
      <c r="AQ21">
        <f t="shared" si="56"/>
        <v>0</v>
      </c>
      <c r="AS21">
        <f t="shared" si="57"/>
        <v>0</v>
      </c>
      <c r="AU21">
        <f t="shared" si="58"/>
        <v>0</v>
      </c>
      <c r="AW21">
        <f t="shared" si="59"/>
        <v>0</v>
      </c>
      <c r="AY21">
        <f t="shared" si="60"/>
        <v>0</v>
      </c>
      <c r="BA21">
        <f t="shared" si="61"/>
        <v>0</v>
      </c>
    </row>
    <row r="22" spans="1:74" ht="24.75" customHeight="1" x14ac:dyDescent="0.25">
      <c r="A22" s="4">
        <f>Y15+1</f>
        <v>16</v>
      </c>
      <c r="B22" s="14" t="s">
        <v>6</v>
      </c>
      <c r="C22" s="15"/>
      <c r="D22" s="16"/>
      <c r="E22" s="4">
        <f>A22+1</f>
        <v>17</v>
      </c>
      <c r="F22" s="14" t="s">
        <v>0</v>
      </c>
      <c r="G22" s="15"/>
      <c r="H22" s="16"/>
      <c r="I22" s="4">
        <f>E22+1</f>
        <v>18</v>
      </c>
      <c r="J22" s="14" t="s">
        <v>1</v>
      </c>
      <c r="K22" s="15"/>
      <c r="L22" s="16"/>
      <c r="M22" s="4">
        <f>I22+1</f>
        <v>19</v>
      </c>
      <c r="N22" s="14" t="s">
        <v>2</v>
      </c>
      <c r="O22" s="15"/>
      <c r="P22" s="16"/>
      <c r="Q22" s="4">
        <f>M22+1</f>
        <v>20</v>
      </c>
      <c r="R22" s="14" t="s">
        <v>3</v>
      </c>
      <c r="S22" s="15"/>
      <c r="T22" s="16"/>
      <c r="U22" s="4">
        <f>Q22+1</f>
        <v>21</v>
      </c>
      <c r="V22" s="14" t="s">
        <v>4</v>
      </c>
      <c r="W22" s="15"/>
      <c r="X22" s="16"/>
      <c r="Y22" s="4">
        <f>U22+1</f>
        <v>22</v>
      </c>
      <c r="Z22" s="14" t="s">
        <v>5</v>
      </c>
      <c r="AA22" s="15"/>
      <c r="AB22" s="16"/>
      <c r="BB22" s="7" t="s">
        <v>27</v>
      </c>
      <c r="BC22" s="7" t="str">
        <f>BC15</f>
        <v>PW Angels</v>
      </c>
      <c r="BD22" s="7" t="str">
        <f t="shared" ref="BD22:BG22" si="72">BD15</f>
        <v>PW Mets</v>
      </c>
      <c r="BE22" s="7" t="str">
        <f t="shared" si="72"/>
        <v>PW Padres</v>
      </c>
      <c r="BF22" s="7" t="str">
        <f t="shared" si="72"/>
        <v>PW Pirates</v>
      </c>
      <c r="BG22" s="7" t="str">
        <f t="shared" si="72"/>
        <v>PW Yankees</v>
      </c>
      <c r="BH22" s="7" t="s">
        <v>10</v>
      </c>
      <c r="BJ22" s="7" t="s">
        <v>27</v>
      </c>
      <c r="BK22" s="7" t="str">
        <f>BK15</f>
        <v>Colt Cubs</v>
      </c>
      <c r="BL22" s="7" t="str">
        <f t="shared" ref="BL22:BO22" si="73">BL15</f>
        <v>Colt Giants</v>
      </c>
      <c r="BM22" s="7" t="str">
        <f t="shared" si="73"/>
        <v>Colt Mets</v>
      </c>
      <c r="BN22" s="7" t="str">
        <f t="shared" si="73"/>
        <v>Colt Royals</v>
      </c>
      <c r="BO22" s="7" t="str">
        <f t="shared" si="73"/>
        <v>Colt White Sox</v>
      </c>
      <c r="BP22" s="7" t="s">
        <v>10</v>
      </c>
      <c r="BR22" s="7" t="s">
        <v>27</v>
      </c>
      <c r="BS22" s="7" t="str">
        <f>BS15</f>
        <v>Florida Gators</v>
      </c>
      <c r="BT22" s="7" t="str">
        <f t="shared" ref="BT22:BU22" si="74">BT15</f>
        <v>Miami Hurricanes</v>
      </c>
      <c r="BU22" s="7" t="str">
        <f t="shared" si="74"/>
        <v>Notre Dame</v>
      </c>
      <c r="BV22" s="7" t="s">
        <v>10</v>
      </c>
    </row>
    <row r="23" spans="1:74" ht="24.75" customHeight="1" x14ac:dyDescent="0.25">
      <c r="A23" s="5"/>
      <c r="B23" s="10"/>
      <c r="C23" s="8"/>
      <c r="D23" s="11"/>
      <c r="E23" s="5"/>
      <c r="F23" s="76" t="s">
        <v>29</v>
      </c>
      <c r="G23" s="77"/>
      <c r="H23" s="78"/>
      <c r="I23" s="5"/>
      <c r="J23" s="76" t="s">
        <v>29</v>
      </c>
      <c r="K23" s="77"/>
      <c r="L23" s="78"/>
      <c r="M23" s="5"/>
      <c r="N23" s="10"/>
      <c r="O23" s="8"/>
      <c r="P23" s="11"/>
      <c r="Q23" s="5"/>
      <c r="R23" s="10"/>
      <c r="S23" s="8"/>
      <c r="T23" s="11"/>
      <c r="U23" s="5"/>
      <c r="V23" s="10"/>
      <c r="W23" s="8"/>
      <c r="X23" s="11"/>
      <c r="Y23" s="5">
        <v>0.375</v>
      </c>
      <c r="Z23" s="76" t="s">
        <v>25</v>
      </c>
      <c r="AA23" s="77"/>
      <c r="AB23" s="78"/>
      <c r="AE23" t="str">
        <f t="shared" ref="AE23:AE28" si="75">F23</f>
        <v>EASTER / PASSOVER BREAK</v>
      </c>
      <c r="AG23">
        <f t="shared" ref="AG23:AG28" si="76">H23</f>
        <v>0</v>
      </c>
      <c r="AI23" t="str">
        <f t="shared" ref="AI23:AI28" si="77">J23</f>
        <v>EASTER / PASSOVER BREAK</v>
      </c>
      <c r="AK23">
        <f t="shared" ref="AK23:AK28" si="78">L23</f>
        <v>0</v>
      </c>
      <c r="AM23">
        <f t="shared" ref="AM23:AM28" si="79">N23</f>
        <v>0</v>
      </c>
      <c r="AO23">
        <f t="shared" ref="AO23:AO28" si="80">P23</f>
        <v>0</v>
      </c>
      <c r="AQ23">
        <f t="shared" ref="AQ23:AQ28" si="81">R23</f>
        <v>0</v>
      </c>
      <c r="AS23">
        <f t="shared" ref="AS23:AS28" si="82">T23</f>
        <v>0</v>
      </c>
      <c r="AU23">
        <f t="shared" ref="AU23:AU28" si="83">V23</f>
        <v>0</v>
      </c>
      <c r="AW23">
        <f t="shared" ref="AW23:AW28" si="84">X23</f>
        <v>0</v>
      </c>
      <c r="AY23" t="str">
        <f t="shared" ref="AY23:AY28" si="85">Z23</f>
        <v>PARADE</v>
      </c>
      <c r="BA23">
        <f t="shared" ref="BA23:BA28" si="86">AB23</f>
        <v>0</v>
      </c>
      <c r="BB23" s="7" t="s">
        <v>7</v>
      </c>
      <c r="BC23" s="7">
        <f>COUNTIF($AE23:$BA28,BC22)</f>
        <v>1</v>
      </c>
      <c r="BD23" s="7">
        <f t="shared" ref="BD23:BG23" si="87">COUNTIF($AE23:$BA28,BD22)</f>
        <v>1</v>
      </c>
      <c r="BE23" s="7">
        <f t="shared" si="87"/>
        <v>2</v>
      </c>
      <c r="BF23" s="7">
        <f t="shared" si="87"/>
        <v>2</v>
      </c>
      <c r="BG23" s="7">
        <f t="shared" si="87"/>
        <v>2</v>
      </c>
      <c r="BH23" s="7">
        <f>SUM(BC23:BG23)/2</f>
        <v>4</v>
      </c>
      <c r="BJ23" s="7" t="s">
        <v>7</v>
      </c>
      <c r="BK23" s="7">
        <f>COUNTIF($AE23:$BA28,BK22)</f>
        <v>1</v>
      </c>
      <c r="BL23" s="7">
        <f t="shared" ref="BL23:BO23" si="88">COUNTIF($AE23:$BA28,BL22)</f>
        <v>0</v>
      </c>
      <c r="BM23" s="7">
        <f t="shared" si="88"/>
        <v>1</v>
      </c>
      <c r="BN23" s="7">
        <f t="shared" ref="BN23" si="89">COUNTIF($AE23:$BA28,BN22)</f>
        <v>1</v>
      </c>
      <c r="BO23" s="7">
        <f t="shared" si="88"/>
        <v>1</v>
      </c>
      <c r="BP23" s="7">
        <f>SUM(BK23:BO23)/2</f>
        <v>2</v>
      </c>
      <c r="BR23" s="7" t="s">
        <v>7</v>
      </c>
      <c r="BS23" s="7">
        <f>COUNTIF($AE23:$BA28,BS22)+COUNTIF('Colt Field'!$AE23:$BA28,BS22)</f>
        <v>1</v>
      </c>
      <c r="BT23" s="7">
        <f>COUNTIF($AE23:$BA28,BT22)+COUNTIF('Colt Field'!$AE23:$BA28,BT22)</f>
        <v>2</v>
      </c>
      <c r="BU23" s="7">
        <f>COUNTIF($AE23:$BA28,BU22)+COUNTIF('Colt Field'!$AE23:$BA28,BU22)</f>
        <v>1</v>
      </c>
      <c r="BV23" s="7">
        <f>SUM(BS23:BU23)/2</f>
        <v>2</v>
      </c>
    </row>
    <row r="24" spans="1:74" ht="24.75" customHeight="1" x14ac:dyDescent="0.25">
      <c r="A24" s="5"/>
      <c r="B24" s="10"/>
      <c r="C24" s="8"/>
      <c r="D24" s="11"/>
      <c r="E24" s="5"/>
      <c r="F24" s="79"/>
      <c r="G24" s="80"/>
      <c r="H24" s="81"/>
      <c r="I24" s="5"/>
      <c r="J24" s="79"/>
      <c r="K24" s="80"/>
      <c r="L24" s="81"/>
      <c r="M24" s="5"/>
      <c r="N24" s="10"/>
      <c r="O24" s="8"/>
      <c r="P24" s="11"/>
      <c r="Q24" s="5"/>
      <c r="R24" s="10"/>
      <c r="S24" s="8"/>
      <c r="T24" s="11"/>
      <c r="U24" s="5"/>
      <c r="V24" s="10"/>
      <c r="W24" s="8"/>
      <c r="X24" s="11"/>
      <c r="Y24" s="5">
        <v>0.45833333333333331</v>
      </c>
      <c r="Z24" s="94"/>
      <c r="AA24" s="95"/>
      <c r="AB24" s="96"/>
      <c r="AE24">
        <f t="shared" si="75"/>
        <v>0</v>
      </c>
      <c r="AG24">
        <f t="shared" si="76"/>
        <v>0</v>
      </c>
      <c r="AI24">
        <f t="shared" si="77"/>
        <v>0</v>
      </c>
      <c r="AK24">
        <f t="shared" si="78"/>
        <v>0</v>
      </c>
      <c r="AM24">
        <f t="shared" si="79"/>
        <v>0</v>
      </c>
      <c r="AO24">
        <f t="shared" si="80"/>
        <v>0</v>
      </c>
      <c r="AQ24">
        <f t="shared" si="81"/>
        <v>0</v>
      </c>
      <c r="AS24">
        <f t="shared" si="82"/>
        <v>0</v>
      </c>
      <c r="AU24">
        <f t="shared" si="83"/>
        <v>0</v>
      </c>
      <c r="AW24">
        <f t="shared" si="84"/>
        <v>0</v>
      </c>
      <c r="AY24">
        <f t="shared" si="85"/>
        <v>0</v>
      </c>
      <c r="BA24">
        <f t="shared" si="86"/>
        <v>0</v>
      </c>
      <c r="BB24" s="7" t="s">
        <v>8</v>
      </c>
      <c r="BC24" s="7"/>
      <c r="BD24" s="7"/>
      <c r="BE24" s="7"/>
      <c r="BF24" s="7"/>
      <c r="BG24" s="7"/>
      <c r="BH24" s="7"/>
      <c r="BJ24" s="7" t="s">
        <v>8</v>
      </c>
      <c r="BK24" s="7"/>
      <c r="BL24" s="7"/>
      <c r="BM24" s="7"/>
      <c r="BN24" s="7"/>
      <c r="BO24" s="7"/>
      <c r="BP24" s="7"/>
      <c r="BR24" s="7" t="s">
        <v>8</v>
      </c>
      <c r="BS24" s="7"/>
      <c r="BT24" s="7"/>
      <c r="BU24" s="7"/>
      <c r="BV24" s="7"/>
    </row>
    <row r="25" spans="1:74" ht="24.75" customHeight="1" x14ac:dyDescent="0.25">
      <c r="A25" s="3"/>
      <c r="B25" s="10"/>
      <c r="C25" s="8"/>
      <c r="D25" s="11"/>
      <c r="E25" s="3"/>
      <c r="F25" s="79"/>
      <c r="G25" s="80"/>
      <c r="H25" s="81"/>
      <c r="I25" s="3"/>
      <c r="J25" s="79"/>
      <c r="K25" s="80"/>
      <c r="L25" s="81"/>
      <c r="M25" s="3"/>
      <c r="N25" s="10"/>
      <c r="O25" s="8"/>
      <c r="P25" s="11"/>
      <c r="Q25" s="3"/>
      <c r="R25" s="10"/>
      <c r="S25" s="8"/>
      <c r="T25" s="11"/>
      <c r="U25" s="3"/>
      <c r="V25" s="10"/>
      <c r="W25" s="8"/>
      <c r="X25" s="11"/>
      <c r="Y25" s="5">
        <v>4.1666666666666664E-2</v>
      </c>
      <c r="Z25" s="10" t="s">
        <v>35</v>
      </c>
      <c r="AA25" s="8" t="s">
        <v>18</v>
      </c>
      <c r="AB25" s="11" t="s">
        <v>37</v>
      </c>
      <c r="AE25">
        <f t="shared" si="75"/>
        <v>0</v>
      </c>
      <c r="AG25">
        <f t="shared" si="76"/>
        <v>0</v>
      </c>
      <c r="AI25">
        <f t="shared" si="77"/>
        <v>0</v>
      </c>
      <c r="AK25">
        <f t="shared" si="78"/>
        <v>0</v>
      </c>
      <c r="AM25">
        <f t="shared" si="79"/>
        <v>0</v>
      </c>
      <c r="AO25">
        <f t="shared" si="80"/>
        <v>0</v>
      </c>
      <c r="AQ25">
        <f t="shared" si="81"/>
        <v>0</v>
      </c>
      <c r="AS25">
        <f t="shared" si="82"/>
        <v>0</v>
      </c>
      <c r="AU25">
        <f t="shared" si="83"/>
        <v>0</v>
      </c>
      <c r="AW25">
        <f t="shared" si="84"/>
        <v>0</v>
      </c>
      <c r="AY25" t="str">
        <f t="shared" si="85"/>
        <v>Colt Cubs</v>
      </c>
      <c r="BA25" t="str">
        <f t="shared" si="86"/>
        <v>Colt Mets</v>
      </c>
      <c r="BB25" s="7" t="s">
        <v>9</v>
      </c>
      <c r="BC25" s="7">
        <f>COUNTIF($AG23:$AG28,BC22)+COUNTIF($AK23:$AK28,BC22)+COUNTIF($AO23:$AO28,BC22)+COUNTIF($AS23:$AS28,BC22)+COUNTIF($AW23:$AW28,BC22)+COUNTIF($BA23:$BA28,BC22)</f>
        <v>0</v>
      </c>
      <c r="BD25" s="7">
        <f t="shared" ref="BD25:BG25" si="90">COUNTIF($AG23:$AG28,BD22)+COUNTIF($AK23:$AK28,BD22)+COUNTIF($AO23:$AO28,BD22)+COUNTIF($AS23:$AS28,BD22)+COUNTIF($AW23:$AW28,BD22)+COUNTIF($BA23:$BA28,BD22)</f>
        <v>0</v>
      </c>
      <c r="BE25" s="7">
        <f t="shared" si="90"/>
        <v>1</v>
      </c>
      <c r="BF25" s="7">
        <f t="shared" si="90"/>
        <v>1</v>
      </c>
      <c r="BG25" s="7">
        <f t="shared" si="90"/>
        <v>2</v>
      </c>
      <c r="BH25" s="7">
        <f>SUM(BC25:BG25)</f>
        <v>4</v>
      </c>
      <c r="BJ25" s="7" t="s">
        <v>9</v>
      </c>
      <c r="BK25" s="7">
        <f>COUNTIF($AG23:$AG28,BK22)+COUNTIF($AK23:$AK28,BK22)+COUNTIF($AO23:$AO28,BK22)+COUNTIF($AS23:$AS28,BK22)+COUNTIF($AW23:$AW28,BK22)+COUNTIF($BA23:$BA28,BK22)</f>
        <v>0</v>
      </c>
      <c r="BL25" s="7">
        <f t="shared" ref="BL25:BO25" si="91">COUNTIF($AG23:$AG28,BL22)+COUNTIF($AK23:$AK28,BL22)+COUNTIF($AO23:$AO28,BL22)+COUNTIF($AS23:$AS28,BL22)+COUNTIF($AW23:$AW28,BL22)+COUNTIF($BA23:$BA28,BL22)</f>
        <v>0</v>
      </c>
      <c r="BM25" s="7">
        <f t="shared" si="91"/>
        <v>1</v>
      </c>
      <c r="BN25" s="7">
        <f t="shared" ref="BN25" si="92">COUNTIF($AG23:$AG28,BN22)+COUNTIF($AK23:$AK28,BN22)+COUNTIF($AO23:$AO28,BN22)+COUNTIF($AS23:$AS28,BN22)+COUNTIF($AW23:$AW28,BN22)+COUNTIF($BA23:$BA28,BN22)</f>
        <v>0</v>
      </c>
      <c r="BO25" s="7">
        <f t="shared" si="91"/>
        <v>1</v>
      </c>
      <c r="BP25" s="7">
        <f>SUM(BK25:BO25)</f>
        <v>2</v>
      </c>
      <c r="BR25" s="7" t="s">
        <v>9</v>
      </c>
      <c r="BS25" s="7">
        <f>COUNTIF($AG23:$AG28,BS22)+COUNTIF($AK23:$AK28,BS22)+COUNTIF($AO23:$AO28,BS22)+COUNTIF($AS23:$AS28,BS22)+COUNTIF($AW23:$AW28,BS22)+COUNTIF($BA23:$BA28,BS22)+COUNTIF('Colt Field'!$AG23:$AG28,BS22)+COUNTIF('Colt Field'!$AK23:$AK28,BS22)+COUNTIF('Colt Field'!$AO23:$AO28,BS22)+COUNTIF('Colt Field'!$AS23:$AS28,BS22)+COUNTIF('Colt Field'!$AW23:$AW28,BS22)+COUNTIF('Colt Field'!$BA23:$BA28,BS22)</f>
        <v>1</v>
      </c>
      <c r="BT25" s="7">
        <f>COUNTIF($AG23:$AG28,BT22)+COUNTIF($AK23:$AK28,BT22)+COUNTIF($AO23:$AO28,BT22)+COUNTIF($AS23:$AS28,BT22)+COUNTIF($AW23:$AW28,BT22)+COUNTIF($BA23:$BA28,BT22)+COUNTIF('Colt Field'!$AG23:$AG28,BT22)+COUNTIF('Colt Field'!$AK23:$AK28,BT22)+COUNTIF('Colt Field'!$AO23:$AO28,BT22)+COUNTIF('Colt Field'!$AS23:$AS28,BT22)+COUNTIF('Colt Field'!$AW23:$AW28,BT22)+COUNTIF('Colt Field'!$BA23:$BA28,BT22)</f>
        <v>0</v>
      </c>
      <c r="BU25" s="7">
        <f>COUNTIF($AG23:$AG28,BU22)+COUNTIF($AK23:$AK28,BU22)+COUNTIF($AO23:$AO28,BU22)+COUNTIF($AS23:$AS28,BU22)+COUNTIF($AW23:$AW28,BU22)+COUNTIF($BA23:$BA28,BU22)+COUNTIF('Colt Field'!$AG23:$AG28,BU22)+COUNTIF('Colt Field'!$AK23:$AK28,BU22)+COUNTIF('Colt Field'!$AO23:$AO28,BU22)+COUNTIF('Colt Field'!$AS23:$AS28,BU22)+COUNTIF('Colt Field'!$AW23:$AW28,BU22)+COUNTIF('Colt Field'!$BA23:$BA28,BU22)</f>
        <v>1</v>
      </c>
      <c r="BV25" s="7">
        <f>SUM(BS25:BU25)</f>
        <v>2</v>
      </c>
    </row>
    <row r="26" spans="1:74" ht="24.75" customHeight="1" x14ac:dyDescent="0.25">
      <c r="A26" s="5"/>
      <c r="B26" s="10"/>
      <c r="C26" s="8"/>
      <c r="D26" s="11"/>
      <c r="E26" s="5"/>
      <c r="F26" s="79"/>
      <c r="G26" s="80"/>
      <c r="H26" s="81"/>
      <c r="I26" s="5"/>
      <c r="J26" s="79"/>
      <c r="K26" s="80"/>
      <c r="L26" s="81"/>
      <c r="M26" s="5"/>
      <c r="N26" s="10"/>
      <c r="O26" s="8"/>
      <c r="P26" s="11"/>
      <c r="Q26" s="5"/>
      <c r="R26" s="10"/>
      <c r="S26" s="8"/>
      <c r="T26" s="11"/>
      <c r="U26" s="5"/>
      <c r="V26" s="10"/>
      <c r="W26" s="8"/>
      <c r="X26" s="11"/>
      <c r="Y26" s="5">
        <v>0.125</v>
      </c>
      <c r="Z26" s="10" t="s">
        <v>58</v>
      </c>
      <c r="AA26" s="8" t="s">
        <v>18</v>
      </c>
      <c r="AB26" s="11" t="s">
        <v>60</v>
      </c>
      <c r="AE26">
        <f t="shared" si="75"/>
        <v>0</v>
      </c>
      <c r="AG26">
        <f t="shared" si="76"/>
        <v>0</v>
      </c>
      <c r="AI26">
        <f t="shared" si="77"/>
        <v>0</v>
      </c>
      <c r="AK26">
        <f t="shared" si="78"/>
        <v>0</v>
      </c>
      <c r="AM26">
        <f t="shared" si="79"/>
        <v>0</v>
      </c>
      <c r="AO26">
        <f t="shared" si="80"/>
        <v>0</v>
      </c>
      <c r="AQ26">
        <f t="shared" si="81"/>
        <v>0</v>
      </c>
      <c r="AS26">
        <f t="shared" si="82"/>
        <v>0</v>
      </c>
      <c r="AU26">
        <f t="shared" si="83"/>
        <v>0</v>
      </c>
      <c r="AW26">
        <f t="shared" si="84"/>
        <v>0</v>
      </c>
      <c r="AY26" t="str">
        <f t="shared" si="85"/>
        <v>PW Mets</v>
      </c>
      <c r="BA26" t="str">
        <f t="shared" si="86"/>
        <v>PW Pirates</v>
      </c>
      <c r="BB26" s="7" t="s">
        <v>51</v>
      </c>
      <c r="BC26" s="7">
        <f>COUNTIF($AE27:$BA27,BC22)</f>
        <v>1</v>
      </c>
      <c r="BD26" s="7">
        <f t="shared" ref="BD26" si="93">COUNTIF($AE27:$BA27,BD22)</f>
        <v>0</v>
      </c>
      <c r="BE26" s="7">
        <f t="shared" ref="BE26" si="94">COUNTIF($AE27:$BA27,BE22)</f>
        <v>2</v>
      </c>
      <c r="BF26" s="7">
        <f t="shared" ref="BF26" si="95">COUNTIF($AE27:$BA27,BF22)</f>
        <v>1</v>
      </c>
      <c r="BG26" s="7">
        <f t="shared" ref="BG26" si="96">COUNTIF($AE27:$BA27,BG22)</f>
        <v>2</v>
      </c>
      <c r="BH26" s="7">
        <f>SUM(BC26:BG26)</f>
        <v>6</v>
      </c>
      <c r="BJ26" s="7" t="s">
        <v>51</v>
      </c>
      <c r="BK26" s="7">
        <f>COUNTIF($AE27:$BA27,BK22)</f>
        <v>0</v>
      </c>
      <c r="BL26" s="7">
        <f t="shared" ref="BL26:BO26" si="97">COUNTIF($AE27:$BA27,BL22)</f>
        <v>0</v>
      </c>
      <c r="BM26" s="7">
        <f t="shared" si="97"/>
        <v>0</v>
      </c>
      <c r="BN26" s="7">
        <f t="shared" si="97"/>
        <v>1</v>
      </c>
      <c r="BO26" s="7">
        <f t="shared" si="97"/>
        <v>1</v>
      </c>
      <c r="BP26" s="7">
        <f>SUM(BK26:BO26)</f>
        <v>2</v>
      </c>
      <c r="BR26" s="7" t="s">
        <v>51</v>
      </c>
      <c r="BS26" s="7">
        <f>COUNTIF($AE27:$BA27,BS22)+COUNTIF('Colt Field'!$AE27:$BA27,BS22)</f>
        <v>0</v>
      </c>
      <c r="BT26" s="7">
        <f>COUNTIF($AE27:$BA27,BT22)+COUNTIF('Colt Field'!$AE27:$BA27,BT22)</f>
        <v>1</v>
      </c>
      <c r="BU26" s="7">
        <f>COUNTIF($AE27:$BA27,BU22)+COUNTIF('Colt Field'!$AE27:$BA27,BU22)</f>
        <v>1</v>
      </c>
      <c r="BV26" s="7">
        <f>SUM(BS26:BU26)</f>
        <v>2</v>
      </c>
    </row>
    <row r="27" spans="1:74" ht="24.75" customHeight="1" x14ac:dyDescent="0.25">
      <c r="A27" s="18"/>
      <c r="B27" s="19"/>
      <c r="C27" s="17"/>
      <c r="D27" s="20"/>
      <c r="E27" s="5">
        <v>0.22916666666666666</v>
      </c>
      <c r="F27" s="79"/>
      <c r="G27" s="80"/>
      <c r="H27" s="81"/>
      <c r="I27" s="5">
        <v>0.22916666666666666</v>
      </c>
      <c r="J27" s="79"/>
      <c r="K27" s="80"/>
      <c r="L27" s="81"/>
      <c r="M27" s="5">
        <v>0.22916666666666666</v>
      </c>
      <c r="N27" s="10" t="s">
        <v>60</v>
      </c>
      <c r="O27" s="8" t="s">
        <v>18</v>
      </c>
      <c r="P27" s="11" t="s">
        <v>61</v>
      </c>
      <c r="Q27" s="5">
        <v>0.22916666666666666</v>
      </c>
      <c r="R27" s="10" t="s">
        <v>38</v>
      </c>
      <c r="S27" s="8" t="s">
        <v>18</v>
      </c>
      <c r="T27" s="11" t="s">
        <v>62</v>
      </c>
      <c r="U27" s="5">
        <v>0.22916666666666666</v>
      </c>
      <c r="V27" s="10" t="s">
        <v>57</v>
      </c>
      <c r="W27" s="8" t="s">
        <v>18</v>
      </c>
      <c r="X27" s="11" t="s">
        <v>59</v>
      </c>
      <c r="Y27" s="18">
        <v>0.20833333333333334</v>
      </c>
      <c r="Z27" s="19" t="s">
        <v>59</v>
      </c>
      <c r="AA27" s="8" t="s">
        <v>18</v>
      </c>
      <c r="AB27" s="20" t="s">
        <v>61</v>
      </c>
      <c r="AC27" s="36" t="s">
        <v>89</v>
      </c>
      <c r="AE27">
        <f t="shared" si="75"/>
        <v>0</v>
      </c>
      <c r="AG27">
        <f t="shared" si="76"/>
        <v>0</v>
      </c>
      <c r="AI27">
        <f t="shared" si="77"/>
        <v>0</v>
      </c>
      <c r="AK27">
        <f t="shared" si="78"/>
        <v>0</v>
      </c>
      <c r="AM27" t="str">
        <f t="shared" si="79"/>
        <v>PW Pirates</v>
      </c>
      <c r="AO27" t="str">
        <f t="shared" si="80"/>
        <v>PW Yankees</v>
      </c>
      <c r="AQ27" t="str">
        <f t="shared" si="81"/>
        <v>Colt Royals</v>
      </c>
      <c r="AS27" t="str">
        <f t="shared" si="82"/>
        <v>Colt White Sox</v>
      </c>
      <c r="AU27" t="str">
        <f t="shared" si="83"/>
        <v>PW Angels</v>
      </c>
      <c r="AW27" t="str">
        <f t="shared" si="84"/>
        <v>PW Padres</v>
      </c>
      <c r="AY27" t="str">
        <f t="shared" si="85"/>
        <v>PW Padres</v>
      </c>
      <c r="BA27" t="str">
        <f t="shared" si="86"/>
        <v>PW Yankees</v>
      </c>
      <c r="BB27" s="7" t="s">
        <v>52</v>
      </c>
      <c r="BC27" s="7">
        <f>COUNTIF($AE28:$BA28,BC22)</f>
        <v>0</v>
      </c>
      <c r="BD27" s="7">
        <f t="shared" ref="BD27" si="98">COUNTIF($AE28:$BA28,BD22)</f>
        <v>0</v>
      </c>
      <c r="BE27" s="7">
        <f t="shared" ref="BE27" si="99">COUNTIF($AE28:$BA28,BE22)</f>
        <v>0</v>
      </c>
      <c r="BF27" s="7">
        <f t="shared" ref="BF27" si="100">COUNTIF($AE28:$BA28,BF22)</f>
        <v>0</v>
      </c>
      <c r="BG27" s="7">
        <f t="shared" ref="BG27" si="101">COUNTIF($AE28:$BA28,BG22)</f>
        <v>0</v>
      </c>
      <c r="BH27" s="7">
        <f>SUM(BC27:BG27)</f>
        <v>0</v>
      </c>
      <c r="BJ27" s="7" t="s">
        <v>52</v>
      </c>
      <c r="BK27" s="7">
        <f>COUNTIF($AE28:$BA28,BK22)</f>
        <v>0</v>
      </c>
      <c r="BL27" s="7">
        <f t="shared" ref="BL27:BO27" si="102">COUNTIF($AE28:$BA28,BL22)</f>
        <v>0</v>
      </c>
      <c r="BM27" s="7">
        <f t="shared" si="102"/>
        <v>0</v>
      </c>
      <c r="BN27" s="7">
        <f t="shared" si="102"/>
        <v>0</v>
      </c>
      <c r="BO27" s="7">
        <f t="shared" si="102"/>
        <v>0</v>
      </c>
      <c r="BP27" s="7">
        <f>SUM(BK27:BO27)</f>
        <v>0</v>
      </c>
      <c r="BR27" s="7" t="s">
        <v>52</v>
      </c>
      <c r="BS27" s="7">
        <f>COUNTIF($AE28:$BA28,BS22)+COUNTIF('Colt Field'!$AE28:$BA28,BS22)</f>
        <v>1</v>
      </c>
      <c r="BT27" s="7">
        <f>COUNTIF($AE28:$BA28,BT22)+COUNTIF('Colt Field'!$AE28:$BA28,BT22)</f>
        <v>1</v>
      </c>
      <c r="BU27" s="7">
        <f>COUNTIF($AE28:$BA28,BU22)+COUNTIF('Colt Field'!$AE28:$BA28,BU22)</f>
        <v>0</v>
      </c>
      <c r="BV27" s="7">
        <f>SUM(BS27:BU27)</f>
        <v>2</v>
      </c>
    </row>
    <row r="28" spans="1:74" ht="24.75" customHeight="1" thickBot="1" x14ac:dyDescent="0.3">
      <c r="A28" s="6"/>
      <c r="B28" s="12"/>
      <c r="C28" s="9"/>
      <c r="D28" s="13"/>
      <c r="E28" s="6">
        <v>0.3125</v>
      </c>
      <c r="F28" s="82"/>
      <c r="G28" s="83"/>
      <c r="H28" s="84"/>
      <c r="I28" s="6">
        <v>0.3125</v>
      </c>
      <c r="J28" s="82"/>
      <c r="K28" s="83"/>
      <c r="L28" s="84"/>
      <c r="M28" s="6">
        <v>0.3125</v>
      </c>
      <c r="N28" s="12" t="s">
        <v>31</v>
      </c>
      <c r="O28" s="9" t="s">
        <v>18</v>
      </c>
      <c r="P28" s="13" t="s">
        <v>33</v>
      </c>
      <c r="Q28" s="6">
        <v>0.3125</v>
      </c>
      <c r="R28" s="12"/>
      <c r="S28" s="9"/>
      <c r="T28" s="13"/>
      <c r="U28" s="6">
        <v>0.3125</v>
      </c>
      <c r="V28" s="12"/>
      <c r="W28" s="9"/>
      <c r="X28" s="13"/>
      <c r="Y28" s="6">
        <v>0.29166666666666669</v>
      </c>
      <c r="Z28" s="12"/>
      <c r="AA28" s="9"/>
      <c r="AB28" s="13"/>
      <c r="AE28">
        <f t="shared" si="75"/>
        <v>0</v>
      </c>
      <c r="AG28">
        <f t="shared" si="76"/>
        <v>0</v>
      </c>
      <c r="AI28">
        <f t="shared" si="77"/>
        <v>0</v>
      </c>
      <c r="AK28">
        <f t="shared" si="78"/>
        <v>0</v>
      </c>
      <c r="AM28" t="str">
        <f t="shared" si="79"/>
        <v>Minor Giants</v>
      </c>
      <c r="AO28" t="str">
        <f t="shared" si="80"/>
        <v>Minor Reds</v>
      </c>
      <c r="AQ28">
        <f t="shared" si="81"/>
        <v>0</v>
      </c>
      <c r="AS28">
        <f t="shared" si="82"/>
        <v>0</v>
      </c>
      <c r="AU28">
        <f t="shared" si="83"/>
        <v>0</v>
      </c>
      <c r="AW28">
        <f t="shared" si="84"/>
        <v>0</v>
      </c>
      <c r="AY28">
        <f t="shared" si="85"/>
        <v>0</v>
      </c>
      <c r="BA28">
        <f t="shared" si="86"/>
        <v>0</v>
      </c>
    </row>
    <row r="29" spans="1:74" ht="24.75" customHeight="1" x14ac:dyDescent="0.25">
      <c r="A29" s="4">
        <f>Y22+1</f>
        <v>23</v>
      </c>
      <c r="B29" s="14" t="s">
        <v>6</v>
      </c>
      <c r="C29" s="15"/>
      <c r="D29" s="16"/>
      <c r="E29" s="4">
        <f>A29+1</f>
        <v>24</v>
      </c>
      <c r="F29" s="14" t="s">
        <v>0</v>
      </c>
      <c r="G29" s="15"/>
      <c r="H29" s="16"/>
      <c r="I29" s="4">
        <f>E29+1</f>
        <v>25</v>
      </c>
      <c r="J29" s="14" t="s">
        <v>1</v>
      </c>
      <c r="K29" s="15"/>
      <c r="L29" s="16"/>
      <c r="M29" s="4">
        <f>I29+1</f>
        <v>26</v>
      </c>
      <c r="N29" s="14" t="s">
        <v>2</v>
      </c>
      <c r="O29" s="15"/>
      <c r="P29" s="16"/>
      <c r="Q29" s="4">
        <f>M29+1</f>
        <v>27</v>
      </c>
      <c r="R29" s="14" t="s">
        <v>3</v>
      </c>
      <c r="S29" s="15"/>
      <c r="T29" s="16"/>
      <c r="U29" s="4">
        <f>Q29+1</f>
        <v>28</v>
      </c>
      <c r="V29" s="14" t="s">
        <v>4</v>
      </c>
      <c r="W29" s="15"/>
      <c r="X29" s="16"/>
      <c r="Y29" s="4">
        <f>U29+1</f>
        <v>29</v>
      </c>
      <c r="Z29" s="14" t="s">
        <v>5</v>
      </c>
      <c r="AA29" s="15"/>
      <c r="AB29" s="16"/>
      <c r="BB29" s="7" t="s">
        <v>27</v>
      </c>
      <c r="BC29" s="7" t="str">
        <f>BC22</f>
        <v>PW Angels</v>
      </c>
      <c r="BD29" s="7" t="str">
        <f t="shared" ref="BD29:BG29" si="103">BD22</f>
        <v>PW Mets</v>
      </c>
      <c r="BE29" s="7" t="str">
        <f t="shared" si="103"/>
        <v>PW Padres</v>
      </c>
      <c r="BF29" s="7" t="str">
        <f t="shared" si="103"/>
        <v>PW Pirates</v>
      </c>
      <c r="BG29" s="7" t="str">
        <f t="shared" si="103"/>
        <v>PW Yankees</v>
      </c>
      <c r="BH29" s="7" t="s">
        <v>10</v>
      </c>
      <c r="BJ29" s="7" t="s">
        <v>27</v>
      </c>
      <c r="BK29" s="7" t="str">
        <f>BK22</f>
        <v>Colt Cubs</v>
      </c>
      <c r="BL29" s="7" t="str">
        <f t="shared" ref="BL29:BO29" si="104">BL22</f>
        <v>Colt Giants</v>
      </c>
      <c r="BM29" s="7" t="str">
        <f t="shared" si="104"/>
        <v>Colt Mets</v>
      </c>
      <c r="BN29" s="7" t="str">
        <f t="shared" si="104"/>
        <v>Colt Royals</v>
      </c>
      <c r="BO29" s="7" t="str">
        <f t="shared" si="104"/>
        <v>Colt White Sox</v>
      </c>
      <c r="BP29" s="7" t="s">
        <v>10</v>
      </c>
      <c r="BR29" s="7" t="s">
        <v>27</v>
      </c>
      <c r="BS29" s="7" t="str">
        <f>BS22</f>
        <v>Florida Gators</v>
      </c>
      <c r="BT29" s="7" t="str">
        <f t="shared" ref="BT29:BU29" si="105">BT22</f>
        <v>Miami Hurricanes</v>
      </c>
      <c r="BU29" s="7" t="str">
        <f t="shared" si="105"/>
        <v>Notre Dame</v>
      </c>
      <c r="BV29" s="7" t="s">
        <v>10</v>
      </c>
    </row>
    <row r="30" spans="1:74" ht="24.75" customHeight="1" x14ac:dyDescent="0.25">
      <c r="A30" s="5"/>
      <c r="B30" s="10"/>
      <c r="C30" s="8"/>
      <c r="D30" s="11"/>
      <c r="E30" s="5"/>
      <c r="F30" s="10"/>
      <c r="G30" s="8"/>
      <c r="H30" s="11"/>
      <c r="I30" s="5"/>
      <c r="J30" s="57" t="s">
        <v>315</v>
      </c>
      <c r="K30" s="58"/>
      <c r="L30" s="59"/>
      <c r="M30" s="5"/>
      <c r="N30" s="10"/>
      <c r="O30" s="8"/>
      <c r="P30" s="11"/>
      <c r="Q30" s="5"/>
      <c r="R30" s="10"/>
      <c r="S30" s="8"/>
      <c r="T30" s="11"/>
      <c r="U30" s="5"/>
      <c r="V30" s="10"/>
      <c r="W30" s="8"/>
      <c r="X30" s="11"/>
      <c r="Y30" s="5">
        <v>0.375</v>
      </c>
      <c r="Z30" s="10" t="s">
        <v>38</v>
      </c>
      <c r="AA30" s="8" t="s">
        <v>18</v>
      </c>
      <c r="AB30" s="11" t="s">
        <v>35</v>
      </c>
      <c r="AE30">
        <f t="shared" ref="AE30:AE35" si="106">F30</f>
        <v>0</v>
      </c>
      <c r="AG30">
        <f t="shared" ref="AG30:BA35" si="107">H30</f>
        <v>0</v>
      </c>
      <c r="AI30" t="str">
        <f t="shared" si="107"/>
        <v>RAINOUT</v>
      </c>
      <c r="AK30">
        <f t="shared" si="107"/>
        <v>0</v>
      </c>
      <c r="AM30">
        <f t="shared" si="107"/>
        <v>0</v>
      </c>
      <c r="AO30">
        <f t="shared" si="107"/>
        <v>0</v>
      </c>
      <c r="AQ30">
        <f t="shared" si="107"/>
        <v>0</v>
      </c>
      <c r="AS30">
        <f t="shared" si="107"/>
        <v>0</v>
      </c>
      <c r="AU30">
        <f t="shared" si="107"/>
        <v>0</v>
      </c>
      <c r="AW30">
        <f t="shared" si="107"/>
        <v>0</v>
      </c>
      <c r="AY30" t="str">
        <f t="shared" si="107"/>
        <v>Colt Royals</v>
      </c>
      <c r="BA30" t="str">
        <f t="shared" si="107"/>
        <v>Colt Cubs</v>
      </c>
      <c r="BB30" s="7" t="s">
        <v>7</v>
      </c>
      <c r="BC30" s="7">
        <f>COUNTIF($AE30:$BA35,BC29)</f>
        <v>2</v>
      </c>
      <c r="BD30" s="7">
        <f t="shared" ref="BD30:BG30" si="108">COUNTIF($AE30:$BA35,BD29)</f>
        <v>1</v>
      </c>
      <c r="BE30" s="7">
        <f t="shared" si="108"/>
        <v>1</v>
      </c>
      <c r="BF30" s="7">
        <f t="shared" si="108"/>
        <v>2</v>
      </c>
      <c r="BG30" s="7">
        <f t="shared" si="108"/>
        <v>2</v>
      </c>
      <c r="BH30" s="7">
        <f>SUM(BC30:BG30)/2</f>
        <v>4</v>
      </c>
      <c r="BJ30" s="7" t="s">
        <v>7</v>
      </c>
      <c r="BK30" s="7">
        <f>COUNTIF($AE30:$BA35,BK29)</f>
        <v>2</v>
      </c>
      <c r="BL30" s="7">
        <f t="shared" ref="BL30:BO30" si="109">COUNTIF($AE30:$BA35,BL29)</f>
        <v>2</v>
      </c>
      <c r="BM30" s="7">
        <f t="shared" si="109"/>
        <v>1</v>
      </c>
      <c r="BN30" s="7">
        <f t="shared" ref="BN30" si="110">COUNTIF($AE30:$BA35,BN29)</f>
        <v>1</v>
      </c>
      <c r="BO30" s="7">
        <f t="shared" si="109"/>
        <v>2</v>
      </c>
      <c r="BP30" s="7">
        <f>SUM(BK30:BO30)/2</f>
        <v>4</v>
      </c>
      <c r="BR30" s="7" t="s">
        <v>7</v>
      </c>
      <c r="BS30" s="7">
        <f>COUNTIF($AE30:$BA35,BS29)+COUNTIF('Colt Field'!$AE30:$BA35,BS29)</f>
        <v>2</v>
      </c>
      <c r="BT30" s="7">
        <f>COUNTIF($AE30:$BA35,BT29)+COUNTIF('Colt Field'!$AE30:$BA35,BT29)</f>
        <v>1</v>
      </c>
      <c r="BU30" s="7">
        <f>COUNTIF($AE30:$BA35,BU29)+COUNTIF('Colt Field'!$AE30:$BA35,BU29)</f>
        <v>1</v>
      </c>
      <c r="BV30" s="7">
        <f>SUM(BS30:BU30)/2</f>
        <v>2</v>
      </c>
    </row>
    <row r="31" spans="1:74" ht="24.75" customHeight="1" x14ac:dyDescent="0.25">
      <c r="A31" s="5"/>
      <c r="B31" s="10"/>
      <c r="C31" s="8"/>
      <c r="D31" s="11"/>
      <c r="E31" s="5"/>
      <c r="F31" s="10"/>
      <c r="G31" s="8"/>
      <c r="H31" s="11"/>
      <c r="I31" s="5"/>
      <c r="J31" s="10"/>
      <c r="K31" s="8"/>
      <c r="L31" s="11"/>
      <c r="M31" s="5"/>
      <c r="N31" s="10"/>
      <c r="O31" s="8"/>
      <c r="P31" s="11"/>
      <c r="Q31" s="5"/>
      <c r="R31" s="10"/>
      <c r="S31" s="8"/>
      <c r="T31" s="11"/>
      <c r="U31" s="5"/>
      <c r="V31" s="10"/>
      <c r="W31" s="8"/>
      <c r="X31" s="11"/>
      <c r="Y31" s="5">
        <v>0.45833333333333331</v>
      </c>
      <c r="Z31" s="10" t="s">
        <v>37</v>
      </c>
      <c r="AA31" s="8" t="s">
        <v>18</v>
      </c>
      <c r="AB31" s="11" t="s">
        <v>62</v>
      </c>
      <c r="AE31">
        <f t="shared" si="106"/>
        <v>0</v>
      </c>
      <c r="AG31">
        <f t="shared" si="107"/>
        <v>0</v>
      </c>
      <c r="AI31">
        <f t="shared" si="107"/>
        <v>0</v>
      </c>
      <c r="AK31">
        <f t="shared" si="107"/>
        <v>0</v>
      </c>
      <c r="AM31">
        <f t="shared" si="107"/>
        <v>0</v>
      </c>
      <c r="AO31">
        <f t="shared" si="107"/>
        <v>0</v>
      </c>
      <c r="AQ31">
        <f t="shared" si="107"/>
        <v>0</v>
      </c>
      <c r="AS31">
        <f t="shared" si="107"/>
        <v>0</v>
      </c>
      <c r="AU31">
        <f t="shared" si="107"/>
        <v>0</v>
      </c>
      <c r="AW31">
        <f t="shared" si="107"/>
        <v>0</v>
      </c>
      <c r="AY31" t="str">
        <f t="shared" si="107"/>
        <v>Colt Mets</v>
      </c>
      <c r="BA31" t="str">
        <f t="shared" si="107"/>
        <v>Colt White Sox</v>
      </c>
      <c r="BB31" s="7" t="s">
        <v>8</v>
      </c>
      <c r="BC31" s="7"/>
      <c r="BD31" s="7"/>
      <c r="BE31" s="7"/>
      <c r="BF31" s="7"/>
      <c r="BG31" s="7"/>
      <c r="BH31" s="7"/>
      <c r="BJ31" s="7" t="s">
        <v>8</v>
      </c>
      <c r="BK31" s="7"/>
      <c r="BL31" s="7"/>
      <c r="BM31" s="7"/>
      <c r="BN31" s="7"/>
      <c r="BO31" s="7"/>
      <c r="BP31" s="7"/>
      <c r="BR31" s="7" t="s">
        <v>8</v>
      </c>
      <c r="BS31" s="7"/>
      <c r="BT31" s="7"/>
      <c r="BU31" s="7"/>
      <c r="BV31" s="7"/>
    </row>
    <row r="32" spans="1:74" ht="24.75" customHeight="1" x14ac:dyDescent="0.25">
      <c r="A32" s="3"/>
      <c r="B32" s="10"/>
      <c r="C32" s="8"/>
      <c r="D32" s="11"/>
      <c r="E32" s="3"/>
      <c r="F32" s="10"/>
      <c r="G32" s="8"/>
      <c r="H32" s="11"/>
      <c r="I32" s="3"/>
      <c r="J32" s="10"/>
      <c r="K32" s="8"/>
      <c r="L32" s="11"/>
      <c r="M32" s="3"/>
      <c r="N32" s="10"/>
      <c r="O32" s="8"/>
      <c r="P32" s="11"/>
      <c r="Q32" s="3"/>
      <c r="R32" s="10"/>
      <c r="S32" s="8"/>
      <c r="T32" s="11"/>
      <c r="U32" s="3"/>
      <c r="V32" s="10"/>
      <c r="W32" s="8"/>
      <c r="X32" s="11"/>
      <c r="Y32" s="5">
        <v>4.1666666666666664E-2</v>
      </c>
      <c r="Z32" s="10" t="s">
        <v>61</v>
      </c>
      <c r="AA32" s="8" t="s">
        <v>18</v>
      </c>
      <c r="AB32" s="11" t="s">
        <v>59</v>
      </c>
      <c r="AE32">
        <f t="shared" si="106"/>
        <v>0</v>
      </c>
      <c r="AG32">
        <f t="shared" si="107"/>
        <v>0</v>
      </c>
      <c r="AI32">
        <f t="shared" si="107"/>
        <v>0</v>
      </c>
      <c r="AK32">
        <f t="shared" si="107"/>
        <v>0</v>
      </c>
      <c r="AM32">
        <f t="shared" si="107"/>
        <v>0</v>
      </c>
      <c r="AO32">
        <f t="shared" si="107"/>
        <v>0</v>
      </c>
      <c r="AQ32">
        <f t="shared" si="107"/>
        <v>0</v>
      </c>
      <c r="AS32">
        <f t="shared" si="107"/>
        <v>0</v>
      </c>
      <c r="AU32">
        <f t="shared" si="107"/>
        <v>0</v>
      </c>
      <c r="AW32">
        <f t="shared" si="107"/>
        <v>0</v>
      </c>
      <c r="AY32" t="str">
        <f t="shared" si="107"/>
        <v>PW Yankees</v>
      </c>
      <c r="BA32" t="str">
        <f t="shared" si="107"/>
        <v>PW Padres</v>
      </c>
      <c r="BB32" s="7" t="s">
        <v>9</v>
      </c>
      <c r="BC32" s="7">
        <f>COUNTIF($AG30:$AG35,BC29)+COUNTIF($AK30:$AK35,BC29)+COUNTIF($AO30:$AO35,BC29)+COUNTIF($AS30:$AS35,BC29)+COUNTIF($AW30:$AW35,BC29)+COUNTIF($BA30:$BA35,BC29)</f>
        <v>1</v>
      </c>
      <c r="BD32" s="7">
        <f t="shared" ref="BD32:BG32" si="111">COUNTIF($AG30:$AG35,BD29)+COUNTIF($AK30:$AK35,BD29)+COUNTIF($AO30:$AO35,BD29)+COUNTIF($AS30:$AS35,BD29)+COUNTIF($AW30:$AW35,BD29)+COUNTIF($BA30:$BA35,BD29)</f>
        <v>1</v>
      </c>
      <c r="BE32" s="7">
        <f t="shared" si="111"/>
        <v>1</v>
      </c>
      <c r="BF32" s="7">
        <f t="shared" si="111"/>
        <v>1</v>
      </c>
      <c r="BG32" s="7">
        <f t="shared" si="111"/>
        <v>0</v>
      </c>
      <c r="BH32" s="7">
        <f>SUM(BC32:BG32)</f>
        <v>4</v>
      </c>
      <c r="BJ32" s="7" t="s">
        <v>9</v>
      </c>
      <c r="BK32" s="7">
        <f>COUNTIF($AG30:$AG35,BK29)+COUNTIF($AK30:$AK35,BK29)+COUNTIF($AO30:$AO35,BK29)+COUNTIF($AS30:$AS35,BK29)+COUNTIF($AW30:$AW35,BK29)+COUNTIF($BA30:$BA35,BK29)</f>
        <v>1</v>
      </c>
      <c r="BL32" s="7">
        <f t="shared" ref="BL32:BO32" si="112">COUNTIF($AG30:$AG35,BL29)+COUNTIF($AK30:$AK35,BL29)+COUNTIF($AO30:$AO35,BL29)+COUNTIF($AS30:$AS35,BL29)+COUNTIF($AW30:$AW35,BL29)+COUNTIF($BA30:$BA35,BL29)</f>
        <v>2</v>
      </c>
      <c r="BM32" s="7">
        <f t="shared" si="112"/>
        <v>0</v>
      </c>
      <c r="BN32" s="7">
        <f t="shared" ref="BN32" si="113">COUNTIF($AG30:$AG35,BN29)+COUNTIF($AK30:$AK35,BN29)+COUNTIF($AO30:$AO35,BN29)+COUNTIF($AS30:$AS35,BN29)+COUNTIF($AW30:$AW35,BN29)+COUNTIF($BA30:$BA35,BN29)</f>
        <v>0</v>
      </c>
      <c r="BO32" s="7">
        <f t="shared" si="112"/>
        <v>1</v>
      </c>
      <c r="BP32" s="7">
        <f>SUM(BK32:BO32)</f>
        <v>4</v>
      </c>
      <c r="BR32" s="7" t="s">
        <v>9</v>
      </c>
      <c r="BS32" s="7">
        <f>COUNTIF($AG30:$AG35,BS29)+COUNTIF($AK30:$AK35,BS29)+COUNTIF($AO30:$AO35,BS29)+COUNTIF($AS30:$AS35,BS29)+COUNTIF($AW30:$AW35,BS29)+COUNTIF($BA30:$BA35,BS29)+COUNTIF('Colt Field'!$AG30:$AG35,BS29)+COUNTIF('Colt Field'!$AK30:$AK35,BS29)+COUNTIF('Colt Field'!$AO30:$AO35,BS29)+COUNTIF('Colt Field'!$AS30:$AS35,BS29)+COUNTIF('Colt Field'!$AW30:$AW35,BS29)+COUNTIF('Colt Field'!$BA30:$BA35,BS29)</f>
        <v>0</v>
      </c>
      <c r="BT32" s="7">
        <f>COUNTIF($AG30:$AG35,BT29)+COUNTIF($AK30:$AK35,BT29)+COUNTIF($AO30:$AO35,BT29)+COUNTIF($AS30:$AS35,BT29)+COUNTIF($AW30:$AW35,BT29)+COUNTIF($BA30:$BA35,BT29)+COUNTIF('Colt Field'!$AG30:$AG35,BT29)+COUNTIF('Colt Field'!$AK30:$AK35,BT29)+COUNTIF('Colt Field'!$AO30:$AO35,BT29)+COUNTIF('Colt Field'!$AS30:$AS35,BT29)+COUNTIF('Colt Field'!$AW30:$AW35,BT29)+COUNTIF('Colt Field'!$BA30:$BA35,BT29)</f>
        <v>1</v>
      </c>
      <c r="BU32" s="7">
        <f>COUNTIF($AG30:$AG35,BU29)+COUNTIF($AK30:$AK35,BU29)+COUNTIF($AO30:$AO35,BU29)+COUNTIF($AS30:$AS35,BU29)+COUNTIF($AW30:$AW35,BU29)+COUNTIF($BA30:$BA35,BU29)+COUNTIF('Colt Field'!$AG30:$AG35,BU29)+COUNTIF('Colt Field'!$AK30:$AK35,BU29)+COUNTIF('Colt Field'!$AO30:$AO35,BU29)+COUNTIF('Colt Field'!$AS30:$AS35,BU29)+COUNTIF('Colt Field'!$AW30:$AW35,BU29)+COUNTIF('Colt Field'!$BA30:$BA35,BU29)</f>
        <v>1</v>
      </c>
      <c r="BV32" s="7">
        <f>SUM(BS32:BU32)</f>
        <v>2</v>
      </c>
    </row>
    <row r="33" spans="1:74" ht="24.75" customHeight="1" x14ac:dyDescent="0.25">
      <c r="A33" s="5"/>
      <c r="B33" s="10"/>
      <c r="C33" s="8"/>
      <c r="D33" s="11"/>
      <c r="E33" s="5"/>
      <c r="F33" s="10"/>
      <c r="G33" s="8"/>
      <c r="H33" s="11"/>
      <c r="I33" s="5"/>
      <c r="J33" s="10"/>
      <c r="K33" s="8"/>
      <c r="L33" s="11"/>
      <c r="M33" s="5"/>
      <c r="N33" s="10"/>
      <c r="O33" s="8"/>
      <c r="P33" s="11"/>
      <c r="Q33" s="5"/>
      <c r="R33" s="10"/>
      <c r="S33" s="8"/>
      <c r="T33" s="11"/>
      <c r="U33" s="5"/>
      <c r="V33" s="19"/>
      <c r="W33" s="8"/>
      <c r="X33" s="20"/>
      <c r="Y33" s="5">
        <v>0.125</v>
      </c>
      <c r="Z33" s="10" t="s">
        <v>57</v>
      </c>
      <c r="AA33" s="8" t="s">
        <v>18</v>
      </c>
      <c r="AB33" s="11" t="s">
        <v>60</v>
      </c>
      <c r="AE33">
        <f t="shared" si="106"/>
        <v>0</v>
      </c>
      <c r="AG33">
        <f t="shared" si="107"/>
        <v>0</v>
      </c>
      <c r="AI33">
        <f t="shared" si="107"/>
        <v>0</v>
      </c>
      <c r="AK33">
        <f t="shared" si="107"/>
        <v>0</v>
      </c>
      <c r="AM33">
        <f t="shared" si="107"/>
        <v>0</v>
      </c>
      <c r="AO33">
        <f t="shared" si="107"/>
        <v>0</v>
      </c>
      <c r="AQ33">
        <f t="shared" si="107"/>
        <v>0</v>
      </c>
      <c r="AS33">
        <f t="shared" si="107"/>
        <v>0</v>
      </c>
      <c r="AU33">
        <f t="shared" si="107"/>
        <v>0</v>
      </c>
      <c r="AW33">
        <f t="shared" si="107"/>
        <v>0</v>
      </c>
      <c r="AY33" t="str">
        <f t="shared" si="107"/>
        <v>PW Angels</v>
      </c>
      <c r="BA33" t="str">
        <f t="shared" si="107"/>
        <v>PW Pirates</v>
      </c>
      <c r="BB33" s="7" t="s">
        <v>51</v>
      </c>
      <c r="BC33" s="7">
        <f>COUNTIF($AE34:$BA34,BC29)</f>
        <v>1</v>
      </c>
      <c r="BD33" s="7">
        <f t="shared" ref="BD33" si="114">COUNTIF($AE34:$BA34,BD29)</f>
        <v>1</v>
      </c>
      <c r="BE33" s="7">
        <f t="shared" ref="BE33" si="115">COUNTIF($AE34:$BA34,BE29)</f>
        <v>0</v>
      </c>
      <c r="BF33" s="7">
        <f t="shared" ref="BF33" si="116">COUNTIF($AE34:$BA34,BF29)</f>
        <v>1</v>
      </c>
      <c r="BG33" s="7">
        <f t="shared" ref="BG33" si="117">COUNTIF($AE34:$BA34,BG29)</f>
        <v>1</v>
      </c>
      <c r="BH33" s="7">
        <f>SUM(BC33:BG33)</f>
        <v>4</v>
      </c>
      <c r="BJ33" s="7" t="s">
        <v>51</v>
      </c>
      <c r="BK33" s="7">
        <f>COUNTIF($AE34:$BA34,BK29)</f>
        <v>1</v>
      </c>
      <c r="BL33" s="7">
        <f t="shared" ref="BL33:BO33" si="118">COUNTIF($AE34:$BA34,BL29)</f>
        <v>2</v>
      </c>
      <c r="BM33" s="7">
        <f t="shared" si="118"/>
        <v>0</v>
      </c>
      <c r="BN33" s="7">
        <f t="shared" si="118"/>
        <v>0</v>
      </c>
      <c r="BO33" s="7">
        <f t="shared" si="118"/>
        <v>1</v>
      </c>
      <c r="BP33" s="7">
        <f>SUM(BK33:BO33)</f>
        <v>4</v>
      </c>
      <c r="BR33" s="7" t="s">
        <v>51</v>
      </c>
      <c r="BS33" s="7">
        <f>COUNTIF($AE34:$BA34,BS29)+COUNTIF('Colt Field'!$AE34:$BA34,BS29)</f>
        <v>2</v>
      </c>
      <c r="BT33" s="7">
        <f>COUNTIF($AE34:$BA34,BT29)+COUNTIF('Colt Field'!$AE34:$BA34,BT29)</f>
        <v>1</v>
      </c>
      <c r="BU33" s="7">
        <f>COUNTIF($AE34:$BA34,BU29)+COUNTIF('Colt Field'!$AE34:$BA34,BU29)</f>
        <v>1</v>
      </c>
      <c r="BV33" s="7">
        <f>SUM(BS33:BU33)</f>
        <v>4</v>
      </c>
    </row>
    <row r="34" spans="1:74" ht="24.75" customHeight="1" x14ac:dyDescent="0.25">
      <c r="A34" s="18"/>
      <c r="B34" s="19"/>
      <c r="C34" s="17"/>
      <c r="D34" s="20"/>
      <c r="E34" s="5">
        <v>0.22916666666666666</v>
      </c>
      <c r="F34" s="10" t="s">
        <v>35</v>
      </c>
      <c r="G34" s="8" t="s">
        <v>18</v>
      </c>
      <c r="H34" s="11" t="s">
        <v>36</v>
      </c>
      <c r="I34" s="5">
        <v>0.22916666666666666</v>
      </c>
      <c r="J34" s="10"/>
      <c r="K34" s="8"/>
      <c r="L34" s="11"/>
      <c r="M34" s="5">
        <v>0.22916666666666666</v>
      </c>
      <c r="N34" s="10" t="s">
        <v>60</v>
      </c>
      <c r="O34" s="8" t="s">
        <v>18</v>
      </c>
      <c r="P34" s="11" t="s">
        <v>57</v>
      </c>
      <c r="Q34" s="5">
        <v>0.22916666666666666</v>
      </c>
      <c r="R34" s="10" t="s">
        <v>62</v>
      </c>
      <c r="S34" s="8" t="s">
        <v>18</v>
      </c>
      <c r="T34" s="11" t="s">
        <v>36</v>
      </c>
      <c r="U34" s="5">
        <v>0.22916666666666666</v>
      </c>
      <c r="V34" s="19" t="s">
        <v>61</v>
      </c>
      <c r="W34" s="8" t="s">
        <v>18</v>
      </c>
      <c r="X34" s="20" t="s">
        <v>58</v>
      </c>
      <c r="Y34" s="18">
        <v>0.20833333333333334</v>
      </c>
      <c r="Z34" s="19" t="s">
        <v>49</v>
      </c>
      <c r="AA34" s="8" t="s">
        <v>18</v>
      </c>
      <c r="AB34" s="20" t="s">
        <v>82</v>
      </c>
      <c r="AE34" t="str">
        <f t="shared" si="106"/>
        <v>Colt Cubs</v>
      </c>
      <c r="AG34" t="str">
        <f t="shared" si="107"/>
        <v>Colt Giants</v>
      </c>
      <c r="AI34">
        <f t="shared" si="107"/>
        <v>0</v>
      </c>
      <c r="AK34">
        <f t="shared" si="107"/>
        <v>0</v>
      </c>
      <c r="AM34" t="str">
        <f t="shared" si="107"/>
        <v>PW Pirates</v>
      </c>
      <c r="AO34" t="str">
        <f t="shared" si="107"/>
        <v>PW Angels</v>
      </c>
      <c r="AQ34" t="str">
        <f t="shared" si="107"/>
        <v>Colt White Sox</v>
      </c>
      <c r="AS34" t="str">
        <f t="shared" si="107"/>
        <v>Colt Giants</v>
      </c>
      <c r="AU34" t="str">
        <f t="shared" si="107"/>
        <v>PW Yankees</v>
      </c>
      <c r="AW34" t="str">
        <f t="shared" si="107"/>
        <v>PW Mets</v>
      </c>
      <c r="AY34" t="str">
        <f t="shared" si="107"/>
        <v>Florida Gators</v>
      </c>
      <c r="BA34" t="str">
        <f t="shared" si="107"/>
        <v>Notre Dame</v>
      </c>
      <c r="BB34" s="7" t="s">
        <v>52</v>
      </c>
      <c r="BC34" s="7">
        <f>COUNTIF($AE35:$BA35,BC29)</f>
        <v>0</v>
      </c>
      <c r="BD34" s="7">
        <f t="shared" ref="BD34" si="119">COUNTIF($AE35:$BA35,BD29)</f>
        <v>0</v>
      </c>
      <c r="BE34" s="7">
        <f t="shared" ref="BE34" si="120">COUNTIF($AE35:$BA35,BE29)</f>
        <v>0</v>
      </c>
      <c r="BF34" s="7">
        <f t="shared" ref="BF34" si="121">COUNTIF($AE35:$BA35,BF29)</f>
        <v>0</v>
      </c>
      <c r="BG34" s="7">
        <f t="shared" ref="BG34" si="122">COUNTIF($AE35:$BA35,BG29)</f>
        <v>0</v>
      </c>
      <c r="BH34" s="7">
        <f>SUM(BC34:BG34)</f>
        <v>0</v>
      </c>
      <c r="BJ34" s="7" t="s">
        <v>52</v>
      </c>
      <c r="BK34" s="7">
        <f>COUNTIF($AE35:$BA35,BK29)</f>
        <v>0</v>
      </c>
      <c r="BL34" s="7">
        <f t="shared" ref="BL34:BO34" si="123">COUNTIF($AE35:$BA35,BL29)</f>
        <v>0</v>
      </c>
      <c r="BM34" s="7">
        <f t="shared" si="123"/>
        <v>0</v>
      </c>
      <c r="BN34" s="7">
        <f t="shared" si="123"/>
        <v>0</v>
      </c>
      <c r="BO34" s="7">
        <f t="shared" si="123"/>
        <v>0</v>
      </c>
      <c r="BP34" s="7">
        <f>SUM(BK34:BO34)</f>
        <v>0</v>
      </c>
      <c r="BR34" s="7" t="s">
        <v>52</v>
      </c>
      <c r="BS34" s="7">
        <f>COUNTIF($AE35:$BA35,BS29)+COUNTIF('Colt Field'!$AE35:$BA35,BS29)</f>
        <v>0</v>
      </c>
      <c r="BT34" s="7">
        <f>COUNTIF($AE35:$BA35,BT29)+COUNTIF('Colt Field'!$AE35:$BA35,BT29)</f>
        <v>0</v>
      </c>
      <c r="BU34" s="7">
        <f>COUNTIF($AE35:$BA35,BU29)+COUNTIF('Colt Field'!$AE35:$BA35,BU29)</f>
        <v>0</v>
      </c>
      <c r="BV34" s="7">
        <f>SUM(BS34:BU34)</f>
        <v>0</v>
      </c>
    </row>
    <row r="35" spans="1:74" ht="24.75" customHeight="1" thickBot="1" x14ac:dyDescent="0.3">
      <c r="A35" s="6"/>
      <c r="B35" s="12"/>
      <c r="C35" s="9"/>
      <c r="D35" s="13"/>
      <c r="E35" s="6">
        <v>0.3125</v>
      </c>
      <c r="F35" s="12"/>
      <c r="G35" s="9"/>
      <c r="H35" s="13"/>
      <c r="I35" s="6">
        <v>0.3125</v>
      </c>
      <c r="J35" s="12"/>
      <c r="K35" s="9"/>
      <c r="L35" s="13"/>
      <c r="M35" s="6">
        <v>0.3125</v>
      </c>
      <c r="N35" s="33" t="s">
        <v>95</v>
      </c>
      <c r="O35" s="34"/>
      <c r="P35" s="35"/>
      <c r="Q35" s="6">
        <v>0.3125</v>
      </c>
      <c r="R35" s="12" t="s">
        <v>33</v>
      </c>
      <c r="S35" s="9" t="s">
        <v>18</v>
      </c>
      <c r="T35" s="13" t="s">
        <v>32</v>
      </c>
      <c r="U35" s="6">
        <v>0.3125</v>
      </c>
      <c r="V35" s="12" t="s">
        <v>31</v>
      </c>
      <c r="W35" s="9" t="s">
        <v>18</v>
      </c>
      <c r="X35" s="13" t="s">
        <v>34</v>
      </c>
      <c r="Y35" s="6">
        <v>0.29166666666666669</v>
      </c>
      <c r="Z35" s="12"/>
      <c r="AA35" s="9"/>
      <c r="AB35" s="13"/>
      <c r="AE35">
        <f t="shared" si="106"/>
        <v>0</v>
      </c>
      <c r="AG35">
        <f t="shared" si="107"/>
        <v>0</v>
      </c>
      <c r="AI35">
        <f t="shared" si="107"/>
        <v>0</v>
      </c>
      <c r="AK35">
        <f t="shared" si="107"/>
        <v>0</v>
      </c>
      <c r="AM35" t="str">
        <f t="shared" si="107"/>
        <v>Reserved  for Junior Softball</v>
      </c>
      <c r="AO35">
        <f t="shared" si="107"/>
        <v>0</v>
      </c>
      <c r="AQ35" t="str">
        <f t="shared" si="107"/>
        <v>Minor Reds</v>
      </c>
      <c r="AS35" t="str">
        <f t="shared" si="107"/>
        <v>Minor Mets</v>
      </c>
      <c r="AU35" t="str">
        <f t="shared" si="107"/>
        <v>Minor Giants</v>
      </c>
      <c r="AW35" t="str">
        <f t="shared" si="107"/>
        <v>Minor White Sox</v>
      </c>
      <c r="AY35">
        <f t="shared" si="107"/>
        <v>0</v>
      </c>
      <c r="BA35">
        <f t="shared" si="107"/>
        <v>0</v>
      </c>
    </row>
    <row r="36" spans="1:74" ht="24.75" customHeight="1" x14ac:dyDescent="0.25">
      <c r="A36" s="4">
        <f>Y29+1</f>
        <v>30</v>
      </c>
      <c r="B36" s="14" t="s">
        <v>6</v>
      </c>
      <c r="C36" s="15"/>
      <c r="D36" s="16"/>
      <c r="F36" s="1"/>
      <c r="G36" s="1"/>
      <c r="H36" s="1"/>
      <c r="I36" s="1"/>
      <c r="J36" s="1"/>
      <c r="K36" s="1"/>
      <c r="L36" s="1"/>
    </row>
    <row r="37" spans="1:74" ht="24.75" customHeight="1" x14ac:dyDescent="0.25">
      <c r="A37" s="5"/>
      <c r="B37" s="10"/>
      <c r="C37" s="8"/>
      <c r="D37" s="11"/>
    </row>
    <row r="38" spans="1:74" ht="24.75" customHeight="1" x14ac:dyDescent="0.25">
      <c r="A38" s="5"/>
      <c r="B38" s="10"/>
      <c r="C38" s="8"/>
      <c r="D38" s="11"/>
    </row>
    <row r="39" spans="1:74" ht="24.75" customHeight="1" x14ac:dyDescent="0.25">
      <c r="A39" s="3"/>
      <c r="B39" s="10"/>
      <c r="C39" s="8"/>
      <c r="D39" s="11"/>
    </row>
    <row r="40" spans="1:74" ht="24.75" customHeight="1" x14ac:dyDescent="0.25">
      <c r="A40" s="5"/>
      <c r="B40" s="10"/>
      <c r="C40" s="8"/>
      <c r="D40" s="11"/>
    </row>
    <row r="41" spans="1:74" ht="24.75" customHeight="1" x14ac:dyDescent="0.25">
      <c r="A41" s="18"/>
      <c r="B41" s="19"/>
      <c r="C41" s="17"/>
      <c r="D41" s="20"/>
    </row>
    <row r="42" spans="1:74" ht="24.75" customHeight="1" thickBot="1" x14ac:dyDescent="0.3">
      <c r="A42" s="6"/>
      <c r="B42" s="12"/>
      <c r="C42" s="9"/>
      <c r="D42" s="13"/>
    </row>
    <row r="43" spans="1:74" s="2" customFormat="1" ht="24.75" customHeight="1" x14ac:dyDescent="0.25">
      <c r="A43" s="85" t="s">
        <v>13</v>
      </c>
      <c r="B43" s="86"/>
      <c r="C43" s="86"/>
      <c r="D43" s="87"/>
      <c r="E43" s="4">
        <v>1</v>
      </c>
      <c r="F43" s="14" t="s">
        <v>0</v>
      </c>
      <c r="G43" s="15"/>
      <c r="H43" s="16"/>
      <c r="I43" s="4">
        <f>E43+1</f>
        <v>2</v>
      </c>
      <c r="J43" s="14" t="s">
        <v>1</v>
      </c>
      <c r="K43" s="15"/>
      <c r="L43" s="16"/>
      <c r="M43" s="4">
        <f>I43+1</f>
        <v>3</v>
      </c>
      <c r="N43" s="14" t="s">
        <v>2</v>
      </c>
      <c r="O43" s="15"/>
      <c r="P43" s="16"/>
      <c r="Q43" s="4">
        <f>M43+1</f>
        <v>4</v>
      </c>
      <c r="R43" s="14" t="s">
        <v>3</v>
      </c>
      <c r="S43" s="15"/>
      <c r="T43" s="16"/>
      <c r="U43" s="4">
        <f>Q43+1</f>
        <v>5</v>
      </c>
      <c r="V43" s="14" t="s">
        <v>4</v>
      </c>
      <c r="W43" s="15"/>
      <c r="X43" s="16"/>
      <c r="Y43" s="4">
        <f>U43+1</f>
        <v>6</v>
      </c>
      <c r="Z43" s="14" t="s">
        <v>5</v>
      </c>
      <c r="AA43" s="15"/>
      <c r="AB43" s="16"/>
      <c r="BB43" s="7" t="s">
        <v>27</v>
      </c>
      <c r="BC43" s="7" t="str">
        <f>BC29</f>
        <v>PW Angels</v>
      </c>
      <c r="BD43" s="7" t="str">
        <f t="shared" ref="BD43:BG43" si="124">BD29</f>
        <v>PW Mets</v>
      </c>
      <c r="BE43" s="7" t="str">
        <f t="shared" si="124"/>
        <v>PW Padres</v>
      </c>
      <c r="BF43" s="7" t="str">
        <f t="shared" si="124"/>
        <v>PW Pirates</v>
      </c>
      <c r="BG43" s="7" t="str">
        <f t="shared" si="124"/>
        <v>PW Yankees</v>
      </c>
      <c r="BH43" s="7" t="s">
        <v>10</v>
      </c>
      <c r="BJ43" s="7" t="s">
        <v>27</v>
      </c>
      <c r="BK43" s="7" t="str">
        <f>BK29</f>
        <v>Colt Cubs</v>
      </c>
      <c r="BL43" s="7" t="str">
        <f t="shared" ref="BL43:BO43" si="125">BL29</f>
        <v>Colt Giants</v>
      </c>
      <c r="BM43" s="7" t="str">
        <f t="shared" si="125"/>
        <v>Colt Mets</v>
      </c>
      <c r="BN43" s="7" t="str">
        <f t="shared" si="125"/>
        <v>Colt Royals</v>
      </c>
      <c r="BO43" s="7" t="str">
        <f t="shared" si="125"/>
        <v>Colt White Sox</v>
      </c>
      <c r="BP43" s="7" t="s">
        <v>10</v>
      </c>
      <c r="BR43" s="7" t="s">
        <v>27</v>
      </c>
      <c r="BS43" s="7" t="str">
        <f>BS29</f>
        <v>Florida Gators</v>
      </c>
      <c r="BT43" s="7" t="str">
        <f t="shared" ref="BT43:BU43" si="126">BT29</f>
        <v>Miami Hurricanes</v>
      </c>
      <c r="BU43" s="7" t="str">
        <f t="shared" si="126"/>
        <v>Notre Dame</v>
      </c>
      <c r="BV43" s="7" t="s">
        <v>10</v>
      </c>
    </row>
    <row r="44" spans="1:74" ht="24.75" customHeight="1" x14ac:dyDescent="0.25">
      <c r="A44" s="88"/>
      <c r="B44" s="89"/>
      <c r="C44" s="89"/>
      <c r="D44" s="90"/>
      <c r="E44" s="5"/>
      <c r="F44" s="10"/>
      <c r="G44" s="8"/>
      <c r="H44" s="11"/>
      <c r="I44" s="5"/>
      <c r="J44" s="10"/>
      <c r="K44" s="8"/>
      <c r="L44" s="11"/>
      <c r="M44" s="5"/>
      <c r="N44" s="10"/>
      <c r="O44" s="8"/>
      <c r="P44" s="11"/>
      <c r="Q44" s="5"/>
      <c r="R44" s="10"/>
      <c r="S44" s="8"/>
      <c r="T44" s="11"/>
      <c r="U44" s="5"/>
      <c r="V44" s="10"/>
      <c r="W44" s="8"/>
      <c r="X44" s="11"/>
      <c r="Y44" s="5">
        <v>0.375</v>
      </c>
      <c r="Z44" s="10" t="s">
        <v>62</v>
      </c>
      <c r="AA44" s="8" t="s">
        <v>18</v>
      </c>
      <c r="AB44" s="11" t="s">
        <v>37</v>
      </c>
      <c r="AE44">
        <f t="shared" ref="AE44:AE49" si="127">F44</f>
        <v>0</v>
      </c>
      <c r="AG44">
        <f t="shared" ref="AG44:AG49" si="128">H44</f>
        <v>0</v>
      </c>
      <c r="AI44">
        <f t="shared" ref="AI44:AI49" si="129">J44</f>
        <v>0</v>
      </c>
      <c r="AK44">
        <f t="shared" ref="AK44:AK49" si="130">L44</f>
        <v>0</v>
      </c>
      <c r="AM44">
        <f t="shared" ref="AM44:AM49" si="131">N44</f>
        <v>0</v>
      </c>
      <c r="AO44">
        <f t="shared" ref="AO44:AO49" si="132">P44</f>
        <v>0</v>
      </c>
      <c r="AQ44">
        <f t="shared" ref="AQ44:AQ49" si="133">R44</f>
        <v>0</v>
      </c>
      <c r="AS44">
        <f t="shared" ref="AS44:AS49" si="134">T44</f>
        <v>0</v>
      </c>
      <c r="AU44">
        <f t="shared" ref="AU44:AU49" si="135">V44</f>
        <v>0</v>
      </c>
      <c r="AW44">
        <f t="shared" ref="AW44:AW49" si="136">X44</f>
        <v>0</v>
      </c>
      <c r="AY44" t="str">
        <f t="shared" ref="AY44:AY49" si="137">Z44</f>
        <v>Colt White Sox</v>
      </c>
      <c r="BA44" t="str">
        <f t="shared" ref="BA44:BA49" si="138">AB44</f>
        <v>Colt Mets</v>
      </c>
      <c r="BB44" s="7" t="s">
        <v>7</v>
      </c>
      <c r="BC44" s="7">
        <f>COUNTIF($AE44:$BA49,BC43)</f>
        <v>2</v>
      </c>
      <c r="BD44" s="7">
        <f t="shared" ref="BD44:BG44" si="139">COUNTIF($AE44:$BA49,BD43)</f>
        <v>2</v>
      </c>
      <c r="BE44" s="7">
        <f t="shared" si="139"/>
        <v>2</v>
      </c>
      <c r="BF44" s="7">
        <f t="shared" si="139"/>
        <v>2</v>
      </c>
      <c r="BG44" s="7">
        <f t="shared" si="139"/>
        <v>2</v>
      </c>
      <c r="BH44" s="7">
        <f>SUM(BC44:BG44)/2</f>
        <v>5</v>
      </c>
      <c r="BJ44" s="7" t="s">
        <v>7</v>
      </c>
      <c r="BK44" s="7">
        <f>COUNTIF($AE44:$BA49,BK43)</f>
        <v>1</v>
      </c>
      <c r="BL44" s="7">
        <f t="shared" ref="BL44:BO44" si="140">COUNTIF($AE44:$BA49,BL43)</f>
        <v>2</v>
      </c>
      <c r="BM44" s="7">
        <f t="shared" si="140"/>
        <v>1</v>
      </c>
      <c r="BN44" s="7">
        <f t="shared" ref="BN44" si="141">COUNTIF($AE44:$BA49,BN43)</f>
        <v>2</v>
      </c>
      <c r="BO44" s="7">
        <f t="shared" si="140"/>
        <v>2</v>
      </c>
      <c r="BP44" s="7">
        <f>SUM(BK44:BO44)/2</f>
        <v>4</v>
      </c>
      <c r="BR44" s="7" t="s">
        <v>7</v>
      </c>
      <c r="BS44" s="7">
        <f>COUNTIF($AE44:$BA49,BS43)+COUNTIF('Colt Field'!$AE44:$BA49,BS43)</f>
        <v>2</v>
      </c>
      <c r="BT44" s="7">
        <f>COUNTIF($AE44:$BA49,BT43)+COUNTIF('Colt Field'!$AE44:$BA49,BT43)</f>
        <v>2</v>
      </c>
      <c r="BU44" s="7">
        <f>COUNTIF($AE44:$BA49,BU43)+COUNTIF('Colt Field'!$AE44:$BA49,BU43)</f>
        <v>2</v>
      </c>
      <c r="BV44" s="7">
        <f>SUM(BS44:BU44)/2</f>
        <v>3</v>
      </c>
    </row>
    <row r="45" spans="1:74" ht="24.75" customHeight="1" x14ac:dyDescent="0.25">
      <c r="A45" s="88"/>
      <c r="B45" s="89"/>
      <c r="C45" s="89"/>
      <c r="D45" s="90"/>
      <c r="E45" s="5"/>
      <c r="F45" s="10"/>
      <c r="G45" s="8"/>
      <c r="H45" s="11"/>
      <c r="I45" s="5"/>
      <c r="J45" s="10"/>
      <c r="K45" s="8"/>
      <c r="L45" s="11"/>
      <c r="M45" s="5"/>
      <c r="N45" s="10"/>
      <c r="O45" s="8"/>
      <c r="P45" s="11"/>
      <c r="Q45" s="5"/>
      <c r="R45" s="10"/>
      <c r="S45" s="8"/>
      <c r="T45" s="11"/>
      <c r="U45" s="5"/>
      <c r="V45" s="10"/>
      <c r="W45" s="8"/>
      <c r="X45" s="11"/>
      <c r="Y45" s="5">
        <v>0.45833333333333331</v>
      </c>
      <c r="Z45" s="10" t="s">
        <v>38</v>
      </c>
      <c r="AA45" s="8" t="s">
        <v>18</v>
      </c>
      <c r="AB45" s="11" t="s">
        <v>36</v>
      </c>
      <c r="AE45">
        <f t="shared" si="127"/>
        <v>0</v>
      </c>
      <c r="AG45">
        <f t="shared" si="128"/>
        <v>0</v>
      </c>
      <c r="AI45">
        <f t="shared" si="129"/>
        <v>0</v>
      </c>
      <c r="AK45">
        <f t="shared" si="130"/>
        <v>0</v>
      </c>
      <c r="AM45">
        <f t="shared" si="131"/>
        <v>0</v>
      </c>
      <c r="AO45">
        <f t="shared" si="132"/>
        <v>0</v>
      </c>
      <c r="AQ45">
        <f t="shared" si="133"/>
        <v>0</v>
      </c>
      <c r="AS45">
        <f t="shared" si="134"/>
        <v>0</v>
      </c>
      <c r="AU45">
        <f t="shared" si="135"/>
        <v>0</v>
      </c>
      <c r="AW45">
        <f t="shared" si="136"/>
        <v>0</v>
      </c>
      <c r="AY45" t="str">
        <f t="shared" si="137"/>
        <v>Colt Royals</v>
      </c>
      <c r="BA45" t="str">
        <f t="shared" si="138"/>
        <v>Colt Giants</v>
      </c>
      <c r="BB45" s="7" t="s">
        <v>8</v>
      </c>
      <c r="BC45" s="7"/>
      <c r="BD45" s="7"/>
      <c r="BE45" s="7"/>
      <c r="BF45" s="7"/>
      <c r="BG45" s="7"/>
      <c r="BH45" s="7"/>
      <c r="BJ45" s="7" t="s">
        <v>8</v>
      </c>
      <c r="BK45" s="7"/>
      <c r="BL45" s="7"/>
      <c r="BM45" s="7"/>
      <c r="BN45" s="7"/>
      <c r="BO45" s="7"/>
      <c r="BP45" s="7"/>
      <c r="BR45" s="7" t="s">
        <v>8</v>
      </c>
      <c r="BS45" s="7"/>
      <c r="BT45" s="7"/>
      <c r="BU45" s="7"/>
      <c r="BV45" s="7"/>
    </row>
    <row r="46" spans="1:74" ht="24.75" customHeight="1" x14ac:dyDescent="0.25">
      <c r="A46" s="88"/>
      <c r="B46" s="89"/>
      <c r="C46" s="89"/>
      <c r="D46" s="90"/>
      <c r="E46" s="3"/>
      <c r="F46" s="10"/>
      <c r="G46" s="8"/>
      <c r="H46" s="11"/>
      <c r="I46" s="3"/>
      <c r="J46" s="10"/>
      <c r="K46" s="8"/>
      <c r="L46" s="11"/>
      <c r="M46" s="3"/>
      <c r="N46" s="10"/>
      <c r="O46" s="8"/>
      <c r="P46" s="11"/>
      <c r="Q46" s="3"/>
      <c r="R46" s="10"/>
      <c r="S46" s="8"/>
      <c r="T46" s="11"/>
      <c r="U46" s="3"/>
      <c r="V46" s="10"/>
      <c r="W46" s="8"/>
      <c r="X46" s="11"/>
      <c r="Y46" s="5">
        <v>4.1666666666666664E-2</v>
      </c>
      <c r="Z46" s="10" t="s">
        <v>59</v>
      </c>
      <c r="AA46" s="8" t="s">
        <v>18</v>
      </c>
      <c r="AB46" s="11" t="s">
        <v>57</v>
      </c>
      <c r="AE46">
        <f t="shared" si="127"/>
        <v>0</v>
      </c>
      <c r="AG46">
        <f t="shared" si="128"/>
        <v>0</v>
      </c>
      <c r="AI46">
        <f t="shared" si="129"/>
        <v>0</v>
      </c>
      <c r="AK46">
        <f t="shared" si="130"/>
        <v>0</v>
      </c>
      <c r="AM46">
        <f t="shared" si="131"/>
        <v>0</v>
      </c>
      <c r="AO46">
        <f t="shared" si="132"/>
        <v>0</v>
      </c>
      <c r="AQ46">
        <f t="shared" si="133"/>
        <v>0</v>
      </c>
      <c r="AS46">
        <f t="shared" si="134"/>
        <v>0</v>
      </c>
      <c r="AU46">
        <f t="shared" si="135"/>
        <v>0</v>
      </c>
      <c r="AW46">
        <f t="shared" si="136"/>
        <v>0</v>
      </c>
      <c r="AY46" t="str">
        <f t="shared" si="137"/>
        <v>PW Padres</v>
      </c>
      <c r="BA46" t="str">
        <f t="shared" si="138"/>
        <v>PW Angels</v>
      </c>
      <c r="BB46" s="7" t="s">
        <v>9</v>
      </c>
      <c r="BC46" s="7">
        <f>COUNTIF($AG44:$AG49,BC43)+COUNTIF($AK44:$AK49,BC43)+COUNTIF($AO44:$AO49,BC43)+COUNTIF($AS44:$AS49,BC43)+COUNTIF($AW44:$AW49,BC43)+COUNTIF($BA44:$BA49,BC43)</f>
        <v>2</v>
      </c>
      <c r="BD46" s="7">
        <f t="shared" ref="BD46:BG46" si="142">COUNTIF($AG44:$AG49,BD43)+COUNTIF($AK44:$AK49,BD43)+COUNTIF($AO44:$AO49,BD43)+COUNTIF($AS44:$AS49,BD43)+COUNTIF($AW44:$AW49,BD43)+COUNTIF($BA44:$BA49,BD43)</f>
        <v>1</v>
      </c>
      <c r="BE46" s="7">
        <f t="shared" si="142"/>
        <v>0</v>
      </c>
      <c r="BF46" s="7">
        <f t="shared" si="142"/>
        <v>1</v>
      </c>
      <c r="BG46" s="7">
        <f t="shared" si="142"/>
        <v>1</v>
      </c>
      <c r="BH46" s="7">
        <f>SUM(BC46:BG46)</f>
        <v>5</v>
      </c>
      <c r="BJ46" s="7" t="s">
        <v>9</v>
      </c>
      <c r="BK46" s="7">
        <f>COUNTIF($AG44:$AG49,BK43)+COUNTIF($AK44:$AK49,BK43)+COUNTIF($AO44:$AO49,BK43)+COUNTIF($AS44:$AS49,BK43)+COUNTIF($AW44:$AW49,BK43)+COUNTIF($BA44:$BA49,BK43)</f>
        <v>0</v>
      </c>
      <c r="BL46" s="7">
        <f t="shared" ref="BL46:BO46" si="143">COUNTIF($AG44:$AG49,BL43)+COUNTIF($AK44:$AK49,BL43)+COUNTIF($AO44:$AO49,BL43)+COUNTIF($AS44:$AS49,BL43)+COUNTIF($AW44:$AW49,BL43)+COUNTIF($BA44:$BA49,BL43)</f>
        <v>1</v>
      </c>
      <c r="BM46" s="7">
        <f t="shared" si="143"/>
        <v>1</v>
      </c>
      <c r="BN46" s="7">
        <f t="shared" ref="BN46" si="144">COUNTIF($AG44:$AG49,BN43)+COUNTIF($AK44:$AK49,BN43)+COUNTIF($AO44:$AO49,BN43)+COUNTIF($AS44:$AS49,BN43)+COUNTIF($AW44:$AW49,BN43)+COUNTIF($BA44:$BA49,BN43)</f>
        <v>1</v>
      </c>
      <c r="BO46" s="7">
        <f t="shared" si="143"/>
        <v>1</v>
      </c>
      <c r="BP46" s="7">
        <f>SUM(BK46:BO46)</f>
        <v>4</v>
      </c>
      <c r="BR46" s="7" t="s">
        <v>9</v>
      </c>
      <c r="BS46" s="7">
        <f>COUNTIF($AG44:$AG49,BS43)+COUNTIF($AK44:$AK49,BS43)+COUNTIF($AO44:$AO49,BS43)+COUNTIF($AS44:$AS49,BS43)+COUNTIF($AW44:$AW49,BS43)+COUNTIF($BA44:$BA49,BS43)+COUNTIF('Colt Field'!$AG44:$AG49,BS43)+COUNTIF('Colt Field'!$AK44:$AK49,BS43)+COUNTIF('Colt Field'!$AO44:$AO49,BS43)+COUNTIF('Colt Field'!$AS44:$AS49,BS43)+COUNTIF('Colt Field'!$AW44:$AW49,BS43)+COUNTIF('Colt Field'!$BA44:$BA49,BS43)</f>
        <v>2</v>
      </c>
      <c r="BT46" s="7">
        <f>COUNTIF($AG44:$AG49,BT43)+COUNTIF($AK44:$AK49,BT43)+COUNTIF($AO44:$AO49,BT43)+COUNTIF($AS44:$AS49,BT43)+COUNTIF($AW44:$AW49,BT43)+COUNTIF($BA44:$BA49,BT43)+COUNTIF('Colt Field'!$AG44:$AG49,BT43)+COUNTIF('Colt Field'!$AK44:$AK49,BT43)+COUNTIF('Colt Field'!$AO44:$AO49,BT43)+COUNTIF('Colt Field'!$AS44:$AS49,BT43)+COUNTIF('Colt Field'!$AW44:$AW49,BT43)+COUNTIF('Colt Field'!$BA44:$BA49,BT43)</f>
        <v>0</v>
      </c>
      <c r="BU46" s="7">
        <f>COUNTIF($AG44:$AG49,BU43)+COUNTIF($AK44:$AK49,BU43)+COUNTIF($AO44:$AO49,BU43)+COUNTIF($AS44:$AS49,BU43)+COUNTIF($AW44:$AW49,BU43)+COUNTIF($BA44:$BA49,BU43)+COUNTIF('Colt Field'!$AG44:$AG49,BU43)+COUNTIF('Colt Field'!$AK44:$AK49,BU43)+COUNTIF('Colt Field'!$AO44:$AO49,BU43)+COUNTIF('Colt Field'!$AS44:$AS49,BU43)+COUNTIF('Colt Field'!$AW44:$AW49,BU43)+COUNTIF('Colt Field'!$BA44:$BA49,BU43)</f>
        <v>1</v>
      </c>
      <c r="BV46" s="7">
        <f>SUM(BS46:BU46)</f>
        <v>3</v>
      </c>
    </row>
    <row r="47" spans="1:74" ht="24.75" customHeight="1" x14ac:dyDescent="0.25">
      <c r="A47" s="88"/>
      <c r="B47" s="89"/>
      <c r="C47" s="89"/>
      <c r="D47" s="90"/>
      <c r="E47" s="5"/>
      <c r="F47" s="10"/>
      <c r="G47" s="8"/>
      <c r="H47" s="11"/>
      <c r="I47" s="5"/>
      <c r="J47" s="10"/>
      <c r="K47" s="8"/>
      <c r="L47" s="11"/>
      <c r="M47" s="5"/>
      <c r="N47" s="10"/>
      <c r="O47" s="8"/>
      <c r="P47" s="11"/>
      <c r="Q47" s="5"/>
      <c r="R47" s="10"/>
      <c r="S47" s="8"/>
      <c r="T47" s="11"/>
      <c r="U47" s="5"/>
      <c r="V47" s="10"/>
      <c r="W47" s="8"/>
      <c r="X47" s="11"/>
      <c r="Y47" s="5">
        <v>0.125</v>
      </c>
      <c r="Z47" s="10" t="s">
        <v>61</v>
      </c>
      <c r="AA47" s="8" t="s">
        <v>18</v>
      </c>
      <c r="AB47" s="11" t="s">
        <v>60</v>
      </c>
      <c r="AE47">
        <f t="shared" si="127"/>
        <v>0</v>
      </c>
      <c r="AG47">
        <f t="shared" si="128"/>
        <v>0</v>
      </c>
      <c r="AI47">
        <f t="shared" si="129"/>
        <v>0</v>
      </c>
      <c r="AK47">
        <f t="shared" si="130"/>
        <v>0</v>
      </c>
      <c r="AM47">
        <f t="shared" si="131"/>
        <v>0</v>
      </c>
      <c r="AO47">
        <f t="shared" si="132"/>
        <v>0</v>
      </c>
      <c r="AQ47">
        <f t="shared" si="133"/>
        <v>0</v>
      </c>
      <c r="AS47">
        <f t="shared" si="134"/>
        <v>0</v>
      </c>
      <c r="AU47">
        <f t="shared" si="135"/>
        <v>0</v>
      </c>
      <c r="AW47">
        <f t="shared" si="136"/>
        <v>0</v>
      </c>
      <c r="AY47" t="str">
        <f t="shared" si="137"/>
        <v>PW Yankees</v>
      </c>
      <c r="BA47" t="str">
        <f t="shared" si="138"/>
        <v>PW Pirates</v>
      </c>
      <c r="BB47" s="7" t="s">
        <v>51</v>
      </c>
      <c r="BC47" s="7">
        <f>COUNTIF($AE48:$BA48,BC43)</f>
        <v>1</v>
      </c>
      <c r="BD47" s="7">
        <f t="shared" ref="BD47" si="145">COUNTIF($AE48:$BA48,BD43)</f>
        <v>2</v>
      </c>
      <c r="BE47" s="7">
        <f t="shared" ref="BE47" si="146">COUNTIF($AE48:$BA48,BE43)</f>
        <v>1</v>
      </c>
      <c r="BF47" s="7">
        <f t="shared" ref="BF47" si="147">COUNTIF($AE48:$BA48,BF43)</f>
        <v>1</v>
      </c>
      <c r="BG47" s="7">
        <f t="shared" ref="BG47" si="148">COUNTIF($AE48:$BA48,BG43)</f>
        <v>1</v>
      </c>
      <c r="BH47" s="7">
        <f>SUM(BC47:BG47)</f>
        <v>6</v>
      </c>
      <c r="BJ47" s="7" t="s">
        <v>51</v>
      </c>
      <c r="BK47" s="7">
        <f>COUNTIF($AE48:$BA48,BK43)</f>
        <v>1</v>
      </c>
      <c r="BL47" s="7">
        <f t="shared" ref="BL47:BO47" si="149">COUNTIF($AE48:$BA48,BL43)</f>
        <v>1</v>
      </c>
      <c r="BM47" s="7">
        <f t="shared" si="149"/>
        <v>0</v>
      </c>
      <c r="BN47" s="7">
        <f t="shared" si="149"/>
        <v>1</v>
      </c>
      <c r="BO47" s="7">
        <f t="shared" si="149"/>
        <v>1</v>
      </c>
      <c r="BP47" s="7">
        <f>SUM(BK47:BO47)</f>
        <v>4</v>
      </c>
      <c r="BR47" s="7" t="s">
        <v>51</v>
      </c>
      <c r="BS47" s="7">
        <f>COUNTIF($AE48:$BA48,BS43)+COUNTIF('Colt Field'!$AE48:$BA48,BS43)</f>
        <v>2</v>
      </c>
      <c r="BT47" s="7">
        <f>COUNTIF($AE48:$BA48,BT43)+COUNTIF('Colt Field'!$AE48:$BA48,BT43)</f>
        <v>1</v>
      </c>
      <c r="BU47" s="7">
        <f>COUNTIF($AE48:$BA48,BU43)+COUNTIF('Colt Field'!$AE48:$BA48,BU43)</f>
        <v>1</v>
      </c>
      <c r="BV47" s="7">
        <f>SUM(BS47:BU47)</f>
        <v>4</v>
      </c>
    </row>
    <row r="48" spans="1:74" ht="24.75" customHeight="1" x14ac:dyDescent="0.25">
      <c r="A48" s="88"/>
      <c r="B48" s="89"/>
      <c r="C48" s="89"/>
      <c r="D48" s="90"/>
      <c r="E48" s="5">
        <v>0.22916666666666666</v>
      </c>
      <c r="F48" s="10" t="s">
        <v>59</v>
      </c>
      <c r="G48" s="8" t="s">
        <v>18</v>
      </c>
      <c r="H48" s="11" t="s">
        <v>57</v>
      </c>
      <c r="I48" s="5">
        <v>0.22916666666666666</v>
      </c>
      <c r="J48" s="10" t="s">
        <v>36</v>
      </c>
      <c r="K48" s="8" t="s">
        <v>18</v>
      </c>
      <c r="L48" s="11" t="s">
        <v>62</v>
      </c>
      <c r="M48" s="5">
        <v>0.22916666666666666</v>
      </c>
      <c r="N48" s="10" t="s">
        <v>58</v>
      </c>
      <c r="O48" s="8" t="s">
        <v>18</v>
      </c>
      <c r="P48" s="11" t="s">
        <v>61</v>
      </c>
      <c r="Q48" s="5">
        <v>0.22916666666666666</v>
      </c>
      <c r="R48" s="10" t="s">
        <v>35</v>
      </c>
      <c r="S48" s="8" t="s">
        <v>18</v>
      </c>
      <c r="T48" s="11" t="s">
        <v>38</v>
      </c>
      <c r="U48" s="5">
        <v>0.22916666666666666</v>
      </c>
      <c r="V48" s="10" t="s">
        <v>60</v>
      </c>
      <c r="W48" s="8" t="s">
        <v>18</v>
      </c>
      <c r="X48" s="11" t="s">
        <v>58</v>
      </c>
      <c r="Y48" s="18">
        <v>0.20833333333333334</v>
      </c>
      <c r="Z48" s="19" t="s">
        <v>82</v>
      </c>
      <c r="AA48" s="8" t="s">
        <v>18</v>
      </c>
      <c r="AB48" s="20" t="s">
        <v>49</v>
      </c>
      <c r="AC48" s="36" t="s">
        <v>87</v>
      </c>
      <c r="AE48" t="str">
        <f t="shared" si="127"/>
        <v>PW Padres</v>
      </c>
      <c r="AG48" t="str">
        <f t="shared" si="128"/>
        <v>PW Angels</v>
      </c>
      <c r="AI48" t="str">
        <f t="shared" si="129"/>
        <v>Colt Giants</v>
      </c>
      <c r="AK48" t="str">
        <f t="shared" si="130"/>
        <v>Colt White Sox</v>
      </c>
      <c r="AM48" t="str">
        <f t="shared" si="131"/>
        <v>PW Mets</v>
      </c>
      <c r="AO48" t="str">
        <f t="shared" si="132"/>
        <v>PW Yankees</v>
      </c>
      <c r="AQ48" t="str">
        <f t="shared" si="133"/>
        <v>Colt Cubs</v>
      </c>
      <c r="AS48" t="str">
        <f t="shared" si="134"/>
        <v>Colt Royals</v>
      </c>
      <c r="AU48" t="str">
        <f t="shared" si="135"/>
        <v>PW Pirates</v>
      </c>
      <c r="AW48" t="str">
        <f t="shared" si="136"/>
        <v>PW Mets</v>
      </c>
      <c r="AY48" t="str">
        <f t="shared" si="137"/>
        <v>Notre Dame</v>
      </c>
      <c r="BA48" t="str">
        <f t="shared" si="138"/>
        <v>Florida Gators</v>
      </c>
      <c r="BB48" s="7" t="s">
        <v>52</v>
      </c>
      <c r="BC48" s="7">
        <f>COUNTIF($AE49:$BA49,BC43)</f>
        <v>0</v>
      </c>
      <c r="BD48" s="7">
        <f t="shared" ref="BD48" si="150">COUNTIF($AE49:$BA49,BD43)</f>
        <v>0</v>
      </c>
      <c r="BE48" s="7">
        <f t="shared" ref="BE48" si="151">COUNTIF($AE49:$BA49,BE43)</f>
        <v>0</v>
      </c>
      <c r="BF48" s="7">
        <f t="shared" ref="BF48" si="152">COUNTIF($AE49:$BA49,BF43)</f>
        <v>0</v>
      </c>
      <c r="BG48" s="7">
        <f t="shared" ref="BG48" si="153">COUNTIF($AE49:$BA49,BG43)</f>
        <v>0</v>
      </c>
      <c r="BH48" s="7">
        <f>SUM(BC48:BG48)</f>
        <v>0</v>
      </c>
      <c r="BJ48" s="7" t="s">
        <v>52</v>
      </c>
      <c r="BK48" s="7">
        <f>COUNTIF($AE49:$BA49,BK43)</f>
        <v>0</v>
      </c>
      <c r="BL48" s="7">
        <f t="shared" ref="BL48:BO48" si="154">COUNTIF($AE49:$BA49,BL43)</f>
        <v>0</v>
      </c>
      <c r="BM48" s="7">
        <f t="shared" si="154"/>
        <v>0</v>
      </c>
      <c r="BN48" s="7">
        <f t="shared" si="154"/>
        <v>0</v>
      </c>
      <c r="BO48" s="7">
        <f t="shared" si="154"/>
        <v>0</v>
      </c>
      <c r="BP48" s="7">
        <f>SUM(BK48:BO48)</f>
        <v>0</v>
      </c>
      <c r="BR48" s="7" t="s">
        <v>52</v>
      </c>
      <c r="BS48" s="7">
        <f>COUNTIF($AE49:$BA49,BS43)+COUNTIF('Colt Field'!$AE49:$BA49,BS43)</f>
        <v>0</v>
      </c>
      <c r="BT48" s="7">
        <f>COUNTIF($AE49:$BA49,BT43)+COUNTIF('Colt Field'!$AE49:$BA49,BT43)</f>
        <v>1</v>
      </c>
      <c r="BU48" s="7">
        <f>COUNTIF($AE49:$BA49,BU43)+COUNTIF('Colt Field'!$AE49:$BA49,BU43)</f>
        <v>1</v>
      </c>
      <c r="BV48" s="7">
        <f>SUM(BS48:BU48)</f>
        <v>2</v>
      </c>
    </row>
    <row r="49" spans="1:74" ht="24.75" customHeight="1" thickBot="1" x14ac:dyDescent="0.3">
      <c r="A49" s="91"/>
      <c r="B49" s="92"/>
      <c r="C49" s="92"/>
      <c r="D49" s="93"/>
      <c r="E49" s="6">
        <v>0.3125</v>
      </c>
      <c r="F49" s="12" t="s">
        <v>32</v>
      </c>
      <c r="G49" s="9" t="s">
        <v>18</v>
      </c>
      <c r="H49" s="13" t="s">
        <v>31</v>
      </c>
      <c r="I49" s="6">
        <v>0.3125</v>
      </c>
      <c r="J49" s="12" t="s">
        <v>50</v>
      </c>
      <c r="K49" s="9" t="s">
        <v>18</v>
      </c>
      <c r="L49" s="13" t="s">
        <v>82</v>
      </c>
      <c r="M49" s="6">
        <v>0.3125</v>
      </c>
      <c r="N49" s="33" t="s">
        <v>95</v>
      </c>
      <c r="O49" s="34"/>
      <c r="P49" s="35"/>
      <c r="Q49" s="6">
        <v>0.3125</v>
      </c>
      <c r="R49" s="12"/>
      <c r="S49" s="9"/>
      <c r="T49" s="40"/>
      <c r="U49" s="6">
        <v>0.3125</v>
      </c>
      <c r="V49" s="12" t="s">
        <v>31</v>
      </c>
      <c r="W49" s="9" t="s">
        <v>18</v>
      </c>
      <c r="X49" s="40" t="s">
        <v>32</v>
      </c>
      <c r="Y49" s="6">
        <v>0.29166666666666669</v>
      </c>
      <c r="Z49" s="12"/>
      <c r="AA49" s="9"/>
      <c r="AB49" s="13"/>
      <c r="AE49" t="str">
        <f t="shared" si="127"/>
        <v>Minor Mets</v>
      </c>
      <c r="AG49" t="str">
        <f t="shared" si="128"/>
        <v>Minor Giants</v>
      </c>
      <c r="AI49" t="str">
        <f t="shared" si="129"/>
        <v>Miami Hurricanes</v>
      </c>
      <c r="AK49" t="str">
        <f t="shared" si="130"/>
        <v>Notre Dame</v>
      </c>
      <c r="AM49" t="str">
        <f t="shared" si="131"/>
        <v>Reserved  for Junior Softball</v>
      </c>
      <c r="AO49">
        <f t="shared" si="132"/>
        <v>0</v>
      </c>
      <c r="AQ49">
        <f t="shared" si="133"/>
        <v>0</v>
      </c>
      <c r="AS49">
        <f t="shared" si="134"/>
        <v>0</v>
      </c>
      <c r="AU49" t="str">
        <f t="shared" si="135"/>
        <v>Minor Giants</v>
      </c>
      <c r="AW49" t="str">
        <f t="shared" si="136"/>
        <v>Minor Mets</v>
      </c>
      <c r="AY49">
        <f t="shared" si="137"/>
        <v>0</v>
      </c>
      <c r="BA49">
        <f t="shared" si="138"/>
        <v>0</v>
      </c>
    </row>
    <row r="50" spans="1:74" s="2" customFormat="1" ht="24.75" customHeight="1" x14ac:dyDescent="0.25">
      <c r="A50" s="4">
        <f>Y43+1</f>
        <v>7</v>
      </c>
      <c r="B50" s="14" t="s">
        <v>6</v>
      </c>
      <c r="C50" s="15"/>
      <c r="D50" s="16"/>
      <c r="E50" s="4">
        <f>A50+1</f>
        <v>8</v>
      </c>
      <c r="F50" s="14" t="s">
        <v>0</v>
      </c>
      <c r="G50" s="15"/>
      <c r="H50" s="16"/>
      <c r="I50" s="4">
        <f>E50+1</f>
        <v>9</v>
      </c>
      <c r="J50" s="14" t="s">
        <v>1</v>
      </c>
      <c r="K50" s="15"/>
      <c r="L50" s="16"/>
      <c r="M50" s="4">
        <f>I50+1</f>
        <v>10</v>
      </c>
      <c r="N50" s="14" t="s">
        <v>2</v>
      </c>
      <c r="O50" s="15"/>
      <c r="P50" s="16"/>
      <c r="Q50" s="4">
        <f>M50+1</f>
        <v>11</v>
      </c>
      <c r="R50" s="14" t="s">
        <v>3</v>
      </c>
      <c r="S50" s="15"/>
      <c r="T50" s="16"/>
      <c r="U50" s="4">
        <f>Q50+1</f>
        <v>12</v>
      </c>
      <c r="V50" s="14" t="s">
        <v>4</v>
      </c>
      <c r="W50" s="15"/>
      <c r="X50" s="16"/>
      <c r="Y50" s="4">
        <f>U50+1</f>
        <v>13</v>
      </c>
      <c r="Z50" s="14" t="s">
        <v>5</v>
      </c>
      <c r="AA50" s="15"/>
      <c r="AB50" s="16"/>
      <c r="BB50" s="7" t="s">
        <v>27</v>
      </c>
      <c r="BC50" s="7" t="str">
        <f>BC43</f>
        <v>PW Angels</v>
      </c>
      <c r="BD50" s="7" t="str">
        <f t="shared" ref="BD50:BG50" si="155">BD43</f>
        <v>PW Mets</v>
      </c>
      <c r="BE50" s="7" t="str">
        <f t="shared" si="155"/>
        <v>PW Padres</v>
      </c>
      <c r="BF50" s="7" t="str">
        <f t="shared" si="155"/>
        <v>PW Pirates</v>
      </c>
      <c r="BG50" s="7" t="str">
        <f t="shared" si="155"/>
        <v>PW Yankees</v>
      </c>
      <c r="BH50" s="7" t="s">
        <v>10</v>
      </c>
      <c r="BJ50" s="7" t="s">
        <v>27</v>
      </c>
      <c r="BK50" s="7" t="str">
        <f>BK43</f>
        <v>Colt Cubs</v>
      </c>
      <c r="BL50" s="7" t="str">
        <f t="shared" ref="BL50:BO50" si="156">BL43</f>
        <v>Colt Giants</v>
      </c>
      <c r="BM50" s="7" t="str">
        <f t="shared" si="156"/>
        <v>Colt Mets</v>
      </c>
      <c r="BN50" s="7" t="str">
        <f t="shared" si="156"/>
        <v>Colt Royals</v>
      </c>
      <c r="BO50" s="7" t="str">
        <f t="shared" si="156"/>
        <v>Colt White Sox</v>
      </c>
      <c r="BP50" s="7" t="s">
        <v>10</v>
      </c>
      <c r="BR50" s="7" t="s">
        <v>27</v>
      </c>
      <c r="BS50" s="7" t="str">
        <f>BS43</f>
        <v>Florida Gators</v>
      </c>
      <c r="BT50" s="7" t="str">
        <f t="shared" ref="BT50:BU50" si="157">BT43</f>
        <v>Miami Hurricanes</v>
      </c>
      <c r="BU50" s="7" t="str">
        <f t="shared" si="157"/>
        <v>Notre Dame</v>
      </c>
      <c r="BV50" s="7" t="s">
        <v>10</v>
      </c>
    </row>
    <row r="51" spans="1:74" ht="24.75" customHeight="1" x14ac:dyDescent="0.25">
      <c r="A51" s="5"/>
      <c r="B51" s="10"/>
      <c r="C51" s="8"/>
      <c r="D51" s="11"/>
      <c r="E51" s="5"/>
      <c r="F51" s="10"/>
      <c r="G51" s="8"/>
      <c r="H51" s="11"/>
      <c r="I51" s="5"/>
      <c r="J51" s="10"/>
      <c r="K51" s="8"/>
      <c r="L51" s="11"/>
      <c r="M51" s="5"/>
      <c r="N51" s="10"/>
      <c r="O51" s="8"/>
      <c r="P51" s="11"/>
      <c r="Q51" s="5"/>
      <c r="R51" s="10"/>
      <c r="S51" s="8"/>
      <c r="T51" s="11"/>
      <c r="U51" s="5"/>
      <c r="V51" s="10"/>
      <c r="W51" s="8"/>
      <c r="X51" s="11"/>
      <c r="Y51" s="5">
        <v>0.375</v>
      </c>
      <c r="Z51" s="60" t="s">
        <v>37</v>
      </c>
      <c r="AA51" s="61" t="s">
        <v>18</v>
      </c>
      <c r="AB51" s="62" t="s">
        <v>36</v>
      </c>
      <c r="AE51">
        <f t="shared" ref="AE51:AE56" si="158">F51</f>
        <v>0</v>
      </c>
      <c r="AG51">
        <f t="shared" ref="AG51:AG56" si="159">H51</f>
        <v>0</v>
      </c>
      <c r="AI51">
        <f t="shared" ref="AI51:AI56" si="160">J51</f>
        <v>0</v>
      </c>
      <c r="AK51">
        <f t="shared" ref="AK51:AK56" si="161">L51</f>
        <v>0</v>
      </c>
      <c r="AM51">
        <f t="shared" ref="AM51:AM56" si="162">N51</f>
        <v>0</v>
      </c>
      <c r="AO51">
        <f t="shared" ref="AO51:AO56" si="163">P51</f>
        <v>0</v>
      </c>
      <c r="AQ51">
        <f t="shared" ref="AQ51:AQ56" si="164">R51</f>
        <v>0</v>
      </c>
      <c r="AS51">
        <f t="shared" ref="AS51:AS56" si="165">T51</f>
        <v>0</v>
      </c>
      <c r="AU51">
        <f t="shared" ref="AU51:AU56" si="166">V51</f>
        <v>0</v>
      </c>
      <c r="AW51">
        <f t="shared" ref="AW51:AW56" si="167">X51</f>
        <v>0</v>
      </c>
      <c r="AY51" t="str">
        <f t="shared" ref="AY51:AY56" si="168">Z51</f>
        <v>Colt Mets</v>
      </c>
      <c r="BA51" t="str">
        <f t="shared" ref="BA51:BA56" si="169">AB51</f>
        <v>Colt Giants</v>
      </c>
      <c r="BB51" s="7" t="s">
        <v>7</v>
      </c>
      <c r="BC51" s="7">
        <f>COUNTIF($AE51:$BA56,BC50)</f>
        <v>2</v>
      </c>
      <c r="BD51" s="7">
        <f t="shared" ref="BD51:BG51" si="170">COUNTIF($AE51:$BA56,BD50)</f>
        <v>2</v>
      </c>
      <c r="BE51" s="7">
        <f t="shared" si="170"/>
        <v>1</v>
      </c>
      <c r="BF51" s="7">
        <f t="shared" si="170"/>
        <v>0</v>
      </c>
      <c r="BG51" s="7">
        <f t="shared" si="170"/>
        <v>1</v>
      </c>
      <c r="BH51" s="7">
        <f>SUM(BC51:BG51)/2</f>
        <v>3</v>
      </c>
      <c r="BJ51" s="7" t="s">
        <v>7</v>
      </c>
      <c r="BK51" s="7">
        <f>COUNTIF($AE51:$BA56,BK50)</f>
        <v>2</v>
      </c>
      <c r="BL51" s="7">
        <f t="shared" ref="BL51:BO51" si="171">COUNTIF($AE51:$BA56,BL50)</f>
        <v>2</v>
      </c>
      <c r="BM51" s="7">
        <f t="shared" si="171"/>
        <v>3</v>
      </c>
      <c r="BN51" s="7">
        <f t="shared" ref="BN51" si="172">COUNTIF($AE51:$BA56,BN50)</f>
        <v>1</v>
      </c>
      <c r="BO51" s="7">
        <f t="shared" si="171"/>
        <v>2</v>
      </c>
      <c r="BP51" s="7">
        <f>SUM(BK51:BO51)/2</f>
        <v>5</v>
      </c>
      <c r="BR51" s="7" t="s">
        <v>7</v>
      </c>
      <c r="BS51" s="7">
        <f>COUNTIF($AE51:$BA56,BS50)+COUNTIF('Colt Field'!$AE51:$BA56,BS50)</f>
        <v>2</v>
      </c>
      <c r="BT51" s="7">
        <f>COUNTIF($AE51:$BA56,BT50)+COUNTIF('Colt Field'!$AE51:$BA56,BT50)</f>
        <v>2</v>
      </c>
      <c r="BU51" s="7">
        <f>COUNTIF($AE51:$BA56,BU50)+COUNTIF('Colt Field'!$AE51:$BA56,BU50)</f>
        <v>2</v>
      </c>
      <c r="BV51" s="7">
        <f>SUM(BS51:BU51)/2</f>
        <v>3</v>
      </c>
    </row>
    <row r="52" spans="1:74" ht="24.75" customHeight="1" x14ac:dyDescent="0.25">
      <c r="A52" s="5"/>
      <c r="B52" s="10"/>
      <c r="C52" s="8"/>
      <c r="D52" s="11"/>
      <c r="E52" s="5"/>
      <c r="F52" s="10"/>
      <c r="G52" s="8"/>
      <c r="H52" s="11"/>
      <c r="I52" s="5"/>
      <c r="J52" s="10"/>
      <c r="K52" s="8"/>
      <c r="L52" s="11"/>
      <c r="M52" s="5"/>
      <c r="N52" s="10"/>
      <c r="O52" s="8"/>
      <c r="P52" s="11"/>
      <c r="Q52" s="5"/>
      <c r="R52" s="10"/>
      <c r="S52" s="8"/>
      <c r="T52" s="11"/>
      <c r="U52" s="5"/>
      <c r="V52" s="10"/>
      <c r="W52" s="8"/>
      <c r="X52" s="11"/>
      <c r="Y52" s="5">
        <v>0.45833333333333331</v>
      </c>
      <c r="Z52" s="60" t="s">
        <v>35</v>
      </c>
      <c r="AA52" s="61" t="s">
        <v>18</v>
      </c>
      <c r="AB52" s="62" t="s">
        <v>62</v>
      </c>
      <c r="AE52">
        <f t="shared" si="158"/>
        <v>0</v>
      </c>
      <c r="AG52">
        <f t="shared" si="159"/>
        <v>0</v>
      </c>
      <c r="AI52">
        <f t="shared" si="160"/>
        <v>0</v>
      </c>
      <c r="AK52">
        <f t="shared" si="161"/>
        <v>0</v>
      </c>
      <c r="AM52">
        <f t="shared" si="162"/>
        <v>0</v>
      </c>
      <c r="AO52">
        <f t="shared" si="163"/>
        <v>0</v>
      </c>
      <c r="AQ52">
        <f t="shared" si="164"/>
        <v>0</v>
      </c>
      <c r="AS52">
        <f t="shared" si="165"/>
        <v>0</v>
      </c>
      <c r="AU52">
        <f t="shared" si="166"/>
        <v>0</v>
      </c>
      <c r="AW52">
        <f t="shared" si="167"/>
        <v>0</v>
      </c>
      <c r="AY52" t="str">
        <f t="shared" si="168"/>
        <v>Colt Cubs</v>
      </c>
      <c r="BA52" t="str">
        <f t="shared" si="169"/>
        <v>Colt White Sox</v>
      </c>
      <c r="BB52" s="7" t="s">
        <v>8</v>
      </c>
      <c r="BC52" s="7"/>
      <c r="BD52" s="7"/>
      <c r="BE52" s="7"/>
      <c r="BF52" s="7"/>
      <c r="BG52" s="7"/>
      <c r="BH52" s="7"/>
      <c r="BJ52" s="7" t="s">
        <v>8</v>
      </c>
      <c r="BK52" s="7"/>
      <c r="BL52" s="7"/>
      <c r="BM52" s="7"/>
      <c r="BN52" s="7"/>
      <c r="BO52" s="7"/>
      <c r="BP52" s="7"/>
      <c r="BR52" s="7" t="s">
        <v>8</v>
      </c>
      <c r="BS52" s="7"/>
      <c r="BT52" s="7"/>
      <c r="BU52" s="7"/>
      <c r="BV52" s="7"/>
    </row>
    <row r="53" spans="1:74" ht="24.75" customHeight="1" x14ac:dyDescent="0.25">
      <c r="A53" s="3"/>
      <c r="B53" s="10"/>
      <c r="C53" s="8"/>
      <c r="D53" s="11"/>
      <c r="E53" s="3"/>
      <c r="F53" s="10"/>
      <c r="G53" s="8"/>
      <c r="H53" s="11"/>
      <c r="I53" s="3"/>
      <c r="J53" s="10"/>
      <c r="K53" s="8"/>
      <c r="L53" s="11"/>
      <c r="M53" s="3"/>
      <c r="N53" s="10"/>
      <c r="O53" s="8"/>
      <c r="P53" s="11"/>
      <c r="Q53" s="3"/>
      <c r="R53" s="10"/>
      <c r="S53" s="8"/>
      <c r="T53" s="11"/>
      <c r="U53" s="3"/>
      <c r="V53" s="10"/>
      <c r="W53" s="8"/>
      <c r="X53" s="11"/>
      <c r="Y53" s="5">
        <v>4.1666666666666664E-2</v>
      </c>
      <c r="Z53" s="60"/>
      <c r="AA53" s="61"/>
      <c r="AB53" s="62"/>
      <c r="AE53">
        <f t="shared" si="158"/>
        <v>0</v>
      </c>
      <c r="AG53">
        <f t="shared" si="159"/>
        <v>0</v>
      </c>
      <c r="AI53">
        <f t="shared" si="160"/>
        <v>0</v>
      </c>
      <c r="AK53">
        <f t="shared" si="161"/>
        <v>0</v>
      </c>
      <c r="AM53">
        <f t="shared" si="162"/>
        <v>0</v>
      </c>
      <c r="AO53">
        <f t="shared" si="163"/>
        <v>0</v>
      </c>
      <c r="AQ53">
        <f t="shared" si="164"/>
        <v>0</v>
      </c>
      <c r="AS53">
        <f t="shared" si="165"/>
        <v>0</v>
      </c>
      <c r="AU53">
        <f t="shared" si="166"/>
        <v>0</v>
      </c>
      <c r="AW53">
        <f t="shared" si="167"/>
        <v>0</v>
      </c>
      <c r="AY53">
        <f t="shared" si="168"/>
        <v>0</v>
      </c>
      <c r="BA53">
        <f t="shared" si="169"/>
        <v>0</v>
      </c>
      <c r="BB53" s="7" t="s">
        <v>9</v>
      </c>
      <c r="BC53" s="7">
        <f>COUNTIF($AG51:$AG56,BC50)+COUNTIF($AK51:$AK56,BC50)+COUNTIF($AO51:$AO56,BC50)+COUNTIF($AS51:$AS56,BC50)+COUNTIF($AW51:$AW56,BC50)+COUNTIF($BA51:$BA56,BC50)</f>
        <v>1</v>
      </c>
      <c r="BD53" s="7">
        <f t="shared" ref="BD53:BG53" si="173">COUNTIF($AG51:$AG56,BD50)+COUNTIF($AK51:$AK56,BD50)+COUNTIF($AO51:$AO56,BD50)+COUNTIF($AS51:$AS56,BD50)+COUNTIF($AW51:$AW56,BD50)+COUNTIF($BA51:$BA56,BD50)</f>
        <v>1</v>
      </c>
      <c r="BE53" s="7">
        <f t="shared" si="173"/>
        <v>0</v>
      </c>
      <c r="BF53" s="7">
        <f t="shared" si="173"/>
        <v>0</v>
      </c>
      <c r="BG53" s="7">
        <f t="shared" si="173"/>
        <v>1</v>
      </c>
      <c r="BH53" s="7">
        <f>SUM(BC53:BG53)</f>
        <v>3</v>
      </c>
      <c r="BJ53" s="7" t="s">
        <v>9</v>
      </c>
      <c r="BK53" s="7">
        <f>COUNTIF($AG51:$AG56,BK50)+COUNTIF($AK51:$AK56,BK50)+COUNTIF($AO51:$AO56,BK50)+COUNTIF($AS51:$AS56,BK50)+COUNTIF($AW51:$AW56,BK50)+COUNTIF($BA51:$BA56,BK50)</f>
        <v>1</v>
      </c>
      <c r="BL53" s="7">
        <f t="shared" ref="BL53:BO53" si="174">COUNTIF($AG51:$AG56,BL50)+COUNTIF($AK51:$AK56,BL50)+COUNTIF($AO51:$AO56,BL50)+COUNTIF($AS51:$AS56,BL50)+COUNTIF($AW51:$AW56,BL50)+COUNTIF($BA51:$BA56,BL50)</f>
        <v>1</v>
      </c>
      <c r="BM53" s="7">
        <f t="shared" si="174"/>
        <v>1</v>
      </c>
      <c r="BN53" s="7">
        <f t="shared" ref="BN53" si="175">COUNTIF($AG51:$AG56,BN50)+COUNTIF($AK51:$AK56,BN50)+COUNTIF($AO51:$AO56,BN50)+COUNTIF($AS51:$AS56,BN50)+COUNTIF($AW51:$AW56,BN50)+COUNTIF($BA51:$BA56,BN50)</f>
        <v>1</v>
      </c>
      <c r="BO53" s="7">
        <f t="shared" si="174"/>
        <v>1</v>
      </c>
      <c r="BP53" s="7">
        <f>SUM(BK53:BO53)</f>
        <v>5</v>
      </c>
      <c r="BR53" s="7" t="s">
        <v>9</v>
      </c>
      <c r="BS53" s="7">
        <f>COUNTIF($AG51:$AG56,BS50)+COUNTIF($AK51:$AK56,BS50)+COUNTIF($AO51:$AO56,BS50)+COUNTIF($AS51:$AS56,BS50)+COUNTIF($AW51:$AW56,BS50)+COUNTIF($BA51:$BA56,BS50)+COUNTIF('Colt Field'!$AG51:$AG56,BS50)+COUNTIF('Colt Field'!$AK51:$AK56,BS50)+COUNTIF('Colt Field'!$AO51:$AO56,BS50)+COUNTIF('Colt Field'!$AS51:$AS56,BS50)+COUNTIF('Colt Field'!$AW51:$AW56,BS50)+COUNTIF('Colt Field'!$BA51:$BA56,BS50)</f>
        <v>1</v>
      </c>
      <c r="BT53" s="7">
        <f>COUNTIF($AG51:$AG56,BT50)+COUNTIF($AK51:$AK56,BT50)+COUNTIF($AO51:$AO56,BT50)+COUNTIF($AS51:$AS56,BT50)+COUNTIF($AW51:$AW56,BT50)+COUNTIF($BA51:$BA56,BT50)+COUNTIF('Colt Field'!$AG51:$AG56,BT50)+COUNTIF('Colt Field'!$AK51:$AK56,BT50)+COUNTIF('Colt Field'!$AO51:$AO56,BT50)+COUNTIF('Colt Field'!$AS51:$AS56,BT50)+COUNTIF('Colt Field'!$AW51:$AW56,BT50)+COUNTIF('Colt Field'!$BA51:$BA56,BT50)</f>
        <v>0</v>
      </c>
      <c r="BU53" s="7">
        <f>COUNTIF($AG51:$AG56,BU50)+COUNTIF($AK51:$AK56,BU50)+COUNTIF($AO51:$AO56,BU50)+COUNTIF($AS51:$AS56,BU50)+COUNTIF($AW51:$AW56,BU50)+COUNTIF($BA51:$BA56,BU50)+COUNTIF('Colt Field'!$AG51:$AG56,BU50)+COUNTIF('Colt Field'!$AK51:$AK56,BU50)+COUNTIF('Colt Field'!$AO51:$AO56,BU50)+COUNTIF('Colt Field'!$AS51:$AS56,BU50)+COUNTIF('Colt Field'!$AW51:$AW56,BU50)+COUNTIF('Colt Field'!$BA51:$BA56,BU50)</f>
        <v>2</v>
      </c>
      <c r="BV53" s="7">
        <f>SUM(BS53:BU53)</f>
        <v>3</v>
      </c>
    </row>
    <row r="54" spans="1:74" ht="24.75" customHeight="1" x14ac:dyDescent="0.25">
      <c r="A54" s="5"/>
      <c r="B54" s="10"/>
      <c r="C54" s="8"/>
      <c r="D54" s="11"/>
      <c r="E54" s="5"/>
      <c r="F54" s="10"/>
      <c r="G54" s="8"/>
      <c r="H54" s="11"/>
      <c r="I54" s="5"/>
      <c r="J54" s="10"/>
      <c r="K54" s="8"/>
      <c r="L54" s="11"/>
      <c r="M54" s="5"/>
      <c r="N54" s="10"/>
      <c r="O54" s="8"/>
      <c r="P54" s="11"/>
      <c r="Q54" s="5"/>
      <c r="R54" s="10"/>
      <c r="S54" s="8"/>
      <c r="T54" s="11"/>
      <c r="U54" s="5"/>
      <c r="V54" s="10"/>
      <c r="W54" s="8"/>
      <c r="X54" s="11"/>
      <c r="Y54" s="5">
        <v>0.125</v>
      </c>
      <c r="Z54" s="60" t="s">
        <v>58</v>
      </c>
      <c r="AA54" s="61" t="s">
        <v>18</v>
      </c>
      <c r="AB54" s="62" t="s">
        <v>57</v>
      </c>
      <c r="AE54">
        <f t="shared" si="158"/>
        <v>0</v>
      </c>
      <c r="AG54">
        <f t="shared" si="159"/>
        <v>0</v>
      </c>
      <c r="AI54">
        <f t="shared" si="160"/>
        <v>0</v>
      </c>
      <c r="AK54">
        <f t="shared" si="161"/>
        <v>0</v>
      </c>
      <c r="AM54">
        <f t="shared" si="162"/>
        <v>0</v>
      </c>
      <c r="AO54">
        <f t="shared" si="163"/>
        <v>0</v>
      </c>
      <c r="AQ54">
        <f t="shared" si="164"/>
        <v>0</v>
      </c>
      <c r="AS54">
        <f t="shared" si="165"/>
        <v>0</v>
      </c>
      <c r="AU54">
        <f t="shared" si="166"/>
        <v>0</v>
      </c>
      <c r="AW54">
        <f t="shared" si="167"/>
        <v>0</v>
      </c>
      <c r="AY54" t="str">
        <f t="shared" si="168"/>
        <v>PW Mets</v>
      </c>
      <c r="BA54" t="str">
        <f t="shared" si="169"/>
        <v>PW Angels</v>
      </c>
      <c r="BB54" s="7" t="s">
        <v>51</v>
      </c>
      <c r="BC54" s="7">
        <f>COUNTIF($AE55:$BA55,BC50)</f>
        <v>1</v>
      </c>
      <c r="BD54" s="7">
        <f t="shared" ref="BD54" si="176">COUNTIF($AE55:$BA55,BD50)</f>
        <v>1</v>
      </c>
      <c r="BE54" s="7">
        <f t="shared" ref="BE54" si="177">COUNTIF($AE55:$BA55,BE50)</f>
        <v>1</v>
      </c>
      <c r="BF54" s="7">
        <f t="shared" ref="BF54" si="178">COUNTIF($AE55:$BA55,BF50)</f>
        <v>0</v>
      </c>
      <c r="BG54" s="7">
        <f t="shared" ref="BG54" si="179">COUNTIF($AE55:$BA55,BG50)</f>
        <v>1</v>
      </c>
      <c r="BH54" s="7">
        <f>SUM(BC54:BG54)</f>
        <v>4</v>
      </c>
      <c r="BJ54" s="7" t="s">
        <v>51</v>
      </c>
      <c r="BK54" s="7">
        <f>COUNTIF($AE55:$BA55,BK50)</f>
        <v>1</v>
      </c>
      <c r="BL54" s="7">
        <f t="shared" ref="BL54:BO54" si="180">COUNTIF($AE55:$BA55,BL50)</f>
        <v>1</v>
      </c>
      <c r="BM54" s="7">
        <f t="shared" si="180"/>
        <v>2</v>
      </c>
      <c r="BN54" s="7">
        <f t="shared" si="180"/>
        <v>1</v>
      </c>
      <c r="BO54" s="7">
        <f t="shared" si="180"/>
        <v>1</v>
      </c>
      <c r="BP54" s="7">
        <f>SUM(BK54:BO54)</f>
        <v>6</v>
      </c>
      <c r="BR54" s="7" t="s">
        <v>51</v>
      </c>
      <c r="BS54" s="7">
        <f>COUNTIF($AE55:$BA55,BS50)+COUNTIF('Colt Field'!$AE55:$BA55,BS50)</f>
        <v>2</v>
      </c>
      <c r="BT54" s="7">
        <f>COUNTIF($AE55:$BA55,BT50)+COUNTIF('Colt Field'!$AE55:$BA55,BT50)</f>
        <v>1</v>
      </c>
      <c r="BU54" s="7">
        <f>COUNTIF($AE55:$BA55,BU50)+COUNTIF('Colt Field'!$AE55:$BA55,BU50)</f>
        <v>1</v>
      </c>
      <c r="BV54" s="7">
        <f>SUM(BS54:BU54)</f>
        <v>4</v>
      </c>
    </row>
    <row r="55" spans="1:74" ht="24.75" customHeight="1" x14ac:dyDescent="0.25">
      <c r="A55" s="18"/>
      <c r="B55" s="19"/>
      <c r="C55" s="17"/>
      <c r="D55" s="20"/>
      <c r="E55" s="5">
        <v>0.22916666666666666</v>
      </c>
      <c r="F55" s="10" t="s">
        <v>36</v>
      </c>
      <c r="G55" s="8" t="s">
        <v>18</v>
      </c>
      <c r="H55" s="11" t="s">
        <v>37</v>
      </c>
      <c r="I55" s="5">
        <v>0.22916666666666666</v>
      </c>
      <c r="J55" s="10" t="s">
        <v>37</v>
      </c>
      <c r="K55" s="8" t="s">
        <v>18</v>
      </c>
      <c r="L55" s="11" t="s">
        <v>35</v>
      </c>
      <c r="M55" s="5">
        <v>0.22916666666666666</v>
      </c>
      <c r="N55" s="10" t="s">
        <v>59</v>
      </c>
      <c r="O55" s="8" t="s">
        <v>18</v>
      </c>
      <c r="P55" s="11" t="s">
        <v>58</v>
      </c>
      <c r="Q55" s="5">
        <v>0.22916666666666666</v>
      </c>
      <c r="R55" s="10" t="s">
        <v>62</v>
      </c>
      <c r="S55" s="8" t="s">
        <v>18</v>
      </c>
      <c r="T55" s="11" t="s">
        <v>38</v>
      </c>
      <c r="U55" s="5">
        <v>0.22916666666666666</v>
      </c>
      <c r="V55" s="10" t="s">
        <v>57</v>
      </c>
      <c r="W55" s="8" t="s">
        <v>18</v>
      </c>
      <c r="X55" s="11" t="s">
        <v>61</v>
      </c>
      <c r="Y55" s="18">
        <v>0.20833333333333334</v>
      </c>
      <c r="Z55" s="63" t="s">
        <v>50</v>
      </c>
      <c r="AA55" s="61" t="s">
        <v>18</v>
      </c>
      <c r="AB55" s="64" t="s">
        <v>49</v>
      </c>
      <c r="AC55" s="36" t="s">
        <v>91</v>
      </c>
      <c r="AE55" t="str">
        <f t="shared" si="158"/>
        <v>Colt Giants</v>
      </c>
      <c r="AG55" t="str">
        <f t="shared" si="159"/>
        <v>Colt Mets</v>
      </c>
      <c r="AI55" t="str">
        <f t="shared" si="160"/>
        <v>Colt Mets</v>
      </c>
      <c r="AK55" t="str">
        <f t="shared" si="161"/>
        <v>Colt Cubs</v>
      </c>
      <c r="AM55" t="str">
        <f t="shared" si="162"/>
        <v>PW Padres</v>
      </c>
      <c r="AO55" t="str">
        <f t="shared" si="163"/>
        <v>PW Mets</v>
      </c>
      <c r="AQ55" t="str">
        <f t="shared" si="164"/>
        <v>Colt White Sox</v>
      </c>
      <c r="AS55" t="str">
        <f t="shared" si="165"/>
        <v>Colt Royals</v>
      </c>
      <c r="AU55" t="str">
        <f t="shared" si="166"/>
        <v>PW Angels</v>
      </c>
      <c r="AW55" t="str">
        <f t="shared" si="167"/>
        <v>PW Yankees</v>
      </c>
      <c r="AY55" t="str">
        <f t="shared" si="168"/>
        <v>Miami Hurricanes</v>
      </c>
      <c r="BA55" t="str">
        <f t="shared" si="169"/>
        <v>Florida Gators</v>
      </c>
      <c r="BB55" s="7" t="s">
        <v>52</v>
      </c>
      <c r="BC55" s="7">
        <f>COUNTIF($AE56:$BA56,BC50)</f>
        <v>0</v>
      </c>
      <c r="BD55" s="7">
        <f t="shared" ref="BD55" si="181">COUNTIF($AE56:$BA56,BD50)</f>
        <v>0</v>
      </c>
      <c r="BE55" s="7">
        <f t="shared" ref="BE55" si="182">COUNTIF($AE56:$BA56,BE50)</f>
        <v>0</v>
      </c>
      <c r="BF55" s="7">
        <f t="shared" ref="BF55" si="183">COUNTIF($AE56:$BA56,BF50)</f>
        <v>0</v>
      </c>
      <c r="BG55" s="7">
        <f t="shared" ref="BG55" si="184">COUNTIF($AE56:$BA56,BG50)</f>
        <v>0</v>
      </c>
      <c r="BH55" s="7">
        <f>SUM(BC55:BG55)</f>
        <v>0</v>
      </c>
      <c r="BJ55" s="7" t="s">
        <v>52</v>
      </c>
      <c r="BK55" s="7">
        <f>COUNTIF($AE56:$BA56,BK50)</f>
        <v>0</v>
      </c>
      <c r="BL55" s="7">
        <f t="shared" ref="BL55:BO55" si="185">COUNTIF($AE56:$BA56,BL50)</f>
        <v>0</v>
      </c>
      <c r="BM55" s="7">
        <f t="shared" si="185"/>
        <v>0</v>
      </c>
      <c r="BN55" s="7">
        <f t="shared" si="185"/>
        <v>0</v>
      </c>
      <c r="BO55" s="7">
        <f t="shared" si="185"/>
        <v>0</v>
      </c>
      <c r="BP55" s="7">
        <f>SUM(BK55:BO55)</f>
        <v>0</v>
      </c>
      <c r="BR55" s="7" t="s">
        <v>52</v>
      </c>
      <c r="BS55" s="7">
        <f>COUNTIF($AE56:$BA56,BS50)+COUNTIF('Colt Field'!$AE56:$BA56,BS50)</f>
        <v>0</v>
      </c>
      <c r="BT55" s="7">
        <f>COUNTIF($AE56:$BA56,BT50)+COUNTIF('Colt Field'!$AE56:$BA56,BT50)</f>
        <v>1</v>
      </c>
      <c r="BU55" s="7">
        <f>COUNTIF($AE56:$BA56,BU50)+COUNTIF('Colt Field'!$AE56:$BA56,BU50)</f>
        <v>1</v>
      </c>
      <c r="BV55" s="7">
        <f>SUM(BS55:BU55)</f>
        <v>2</v>
      </c>
    </row>
    <row r="56" spans="1:74" ht="24.75" customHeight="1" thickBot="1" x14ac:dyDescent="0.3">
      <c r="A56" s="6"/>
      <c r="B56" s="12"/>
      <c r="C56" s="9"/>
      <c r="D56" s="13"/>
      <c r="E56" s="6">
        <v>0.3125</v>
      </c>
      <c r="F56" s="12" t="s">
        <v>50</v>
      </c>
      <c r="G56" s="9" t="s">
        <v>18</v>
      </c>
      <c r="H56" s="13" t="s">
        <v>82</v>
      </c>
      <c r="I56" s="6">
        <v>0.3125</v>
      </c>
      <c r="J56" s="12"/>
      <c r="K56" s="9"/>
      <c r="L56" s="13"/>
      <c r="M56" s="6">
        <v>0.3125</v>
      </c>
      <c r="N56" s="12" t="s">
        <v>84</v>
      </c>
      <c r="O56" s="9" t="s">
        <v>18</v>
      </c>
      <c r="P56" s="13" t="s">
        <v>85</v>
      </c>
      <c r="Q56" s="6">
        <v>0.3125</v>
      </c>
      <c r="R56" s="12" t="s">
        <v>32</v>
      </c>
      <c r="S56" s="9" t="s">
        <v>18</v>
      </c>
      <c r="T56" s="13" t="s">
        <v>34</v>
      </c>
      <c r="U56" s="6">
        <v>0.3125</v>
      </c>
      <c r="V56" s="12" t="s">
        <v>31</v>
      </c>
      <c r="W56" s="9" t="s">
        <v>18</v>
      </c>
      <c r="X56" s="13" t="s">
        <v>33</v>
      </c>
      <c r="Y56" s="6">
        <v>0.29166666666666669</v>
      </c>
      <c r="Z56" s="12"/>
      <c r="AA56" s="9"/>
      <c r="AB56" s="13"/>
      <c r="AE56" t="str">
        <f t="shared" si="158"/>
        <v>Miami Hurricanes</v>
      </c>
      <c r="AG56" t="str">
        <f t="shared" si="159"/>
        <v>Notre Dame</v>
      </c>
      <c r="AI56">
        <f t="shared" si="160"/>
        <v>0</v>
      </c>
      <c r="AK56">
        <f t="shared" si="161"/>
        <v>0</v>
      </c>
      <c r="AM56" t="str">
        <f t="shared" si="162"/>
        <v>Freehold Hawks</v>
      </c>
      <c r="AO56" t="str">
        <f t="shared" si="163"/>
        <v>OT Jr Softball</v>
      </c>
      <c r="AQ56" t="str">
        <f t="shared" si="164"/>
        <v>Minor Mets</v>
      </c>
      <c r="AS56" t="str">
        <f t="shared" si="165"/>
        <v>Minor White Sox</v>
      </c>
      <c r="AU56" t="str">
        <f t="shared" si="166"/>
        <v>Minor Giants</v>
      </c>
      <c r="AW56" t="str">
        <f t="shared" si="167"/>
        <v>Minor Reds</v>
      </c>
      <c r="AY56">
        <f t="shared" si="168"/>
        <v>0</v>
      </c>
      <c r="BA56">
        <f t="shared" si="169"/>
        <v>0</v>
      </c>
    </row>
    <row r="57" spans="1:74" s="2" customFormat="1" ht="24.75" customHeight="1" x14ac:dyDescent="0.25">
      <c r="A57" s="4">
        <f>Y50+1</f>
        <v>14</v>
      </c>
      <c r="B57" s="14" t="s">
        <v>6</v>
      </c>
      <c r="C57" s="15"/>
      <c r="D57" s="16"/>
      <c r="E57" s="4">
        <f>A57+1</f>
        <v>15</v>
      </c>
      <c r="F57" s="14" t="s">
        <v>0</v>
      </c>
      <c r="G57" s="15"/>
      <c r="H57" s="16"/>
      <c r="I57" s="4">
        <f>E57+1</f>
        <v>16</v>
      </c>
      <c r="J57" s="14" t="s">
        <v>1</v>
      </c>
      <c r="K57" s="15"/>
      <c r="L57" s="16"/>
      <c r="M57" s="4">
        <f>I57+1</f>
        <v>17</v>
      </c>
      <c r="N57" s="14" t="s">
        <v>2</v>
      </c>
      <c r="O57" s="15"/>
      <c r="P57" s="16"/>
      <c r="Q57" s="4">
        <f>M57+1</f>
        <v>18</v>
      </c>
      <c r="R57" s="14" t="s">
        <v>3</v>
      </c>
      <c r="S57" s="15"/>
      <c r="T57" s="16"/>
      <c r="U57" s="4">
        <f>Q57+1</f>
        <v>19</v>
      </c>
      <c r="V57" s="14" t="s">
        <v>4</v>
      </c>
      <c r="W57" s="15"/>
      <c r="X57" s="16"/>
      <c r="Y57" s="4">
        <f>U57+1</f>
        <v>20</v>
      </c>
      <c r="Z57" s="14" t="s">
        <v>5</v>
      </c>
      <c r="AA57" s="15"/>
      <c r="AB57" s="16"/>
      <c r="BB57" s="7" t="s">
        <v>27</v>
      </c>
      <c r="BC57" s="7" t="str">
        <f>BC50</f>
        <v>PW Angels</v>
      </c>
      <c r="BD57" s="7" t="str">
        <f t="shared" ref="BD57:BG57" si="186">BD50</f>
        <v>PW Mets</v>
      </c>
      <c r="BE57" s="7" t="str">
        <f t="shared" si="186"/>
        <v>PW Padres</v>
      </c>
      <c r="BF57" s="7" t="str">
        <f t="shared" si="186"/>
        <v>PW Pirates</v>
      </c>
      <c r="BG57" s="7" t="str">
        <f t="shared" si="186"/>
        <v>PW Yankees</v>
      </c>
      <c r="BH57" s="7" t="s">
        <v>10</v>
      </c>
      <c r="BJ57" s="7" t="s">
        <v>27</v>
      </c>
      <c r="BK57" s="7" t="str">
        <f>BK50</f>
        <v>Colt Cubs</v>
      </c>
      <c r="BL57" s="7" t="str">
        <f t="shared" ref="BL57:BO57" si="187">BL50</f>
        <v>Colt Giants</v>
      </c>
      <c r="BM57" s="7" t="str">
        <f t="shared" si="187"/>
        <v>Colt Mets</v>
      </c>
      <c r="BN57" s="7" t="str">
        <f t="shared" si="187"/>
        <v>Colt Royals</v>
      </c>
      <c r="BO57" s="7" t="str">
        <f t="shared" si="187"/>
        <v>Colt White Sox</v>
      </c>
      <c r="BP57" s="7" t="s">
        <v>10</v>
      </c>
      <c r="BR57" s="7" t="s">
        <v>27</v>
      </c>
      <c r="BS57" s="7" t="str">
        <f>BS50</f>
        <v>Florida Gators</v>
      </c>
      <c r="BT57" s="7" t="str">
        <f t="shared" ref="BT57:BU57" si="188">BT50</f>
        <v>Miami Hurricanes</v>
      </c>
      <c r="BU57" s="7" t="str">
        <f t="shared" si="188"/>
        <v>Notre Dame</v>
      </c>
      <c r="BV57" s="7" t="s">
        <v>10</v>
      </c>
    </row>
    <row r="58" spans="1:74" ht="24.75" customHeight="1" x14ac:dyDescent="0.25">
      <c r="A58" s="5">
        <v>0.375</v>
      </c>
      <c r="B58" s="27" t="s">
        <v>105</v>
      </c>
      <c r="C58" s="28"/>
      <c r="D58" s="29"/>
      <c r="E58" s="5"/>
      <c r="F58" s="10"/>
      <c r="G58" s="8"/>
      <c r="H58" s="11"/>
      <c r="I58" s="5"/>
      <c r="J58" s="10"/>
      <c r="K58" s="8"/>
      <c r="L58" s="11"/>
      <c r="M58" s="5"/>
      <c r="N58" s="10"/>
      <c r="O58" s="8"/>
      <c r="P58" s="11"/>
      <c r="Q58" s="5"/>
      <c r="R58" s="10"/>
      <c r="S58" s="8"/>
      <c r="T58" s="11"/>
      <c r="U58" s="5"/>
      <c r="V58" s="10"/>
      <c r="W58" s="8"/>
      <c r="X58" s="11"/>
      <c r="Y58" s="5">
        <v>0.375</v>
      </c>
      <c r="Z58" s="10" t="s">
        <v>35</v>
      </c>
      <c r="AA58" s="8" t="s">
        <v>18</v>
      </c>
      <c r="AB58" s="11" t="s">
        <v>36</v>
      </c>
      <c r="AE58">
        <f t="shared" ref="AE58:AE63" si="189">F58</f>
        <v>0</v>
      </c>
      <c r="AG58">
        <f t="shared" ref="AG58:AG63" si="190">H58</f>
        <v>0</v>
      </c>
      <c r="AI58">
        <f t="shared" ref="AI58:AI63" si="191">J58</f>
        <v>0</v>
      </c>
      <c r="AK58">
        <f t="shared" ref="AK58:AK63" si="192">L58</f>
        <v>0</v>
      </c>
      <c r="AM58">
        <f t="shared" ref="AM58:AM63" si="193">N58</f>
        <v>0</v>
      </c>
      <c r="AO58">
        <f t="shared" ref="AO58:AO63" si="194">P58</f>
        <v>0</v>
      </c>
      <c r="AQ58">
        <f t="shared" ref="AQ58:AQ63" si="195">R58</f>
        <v>0</v>
      </c>
      <c r="AS58">
        <f t="shared" ref="AS58:AS63" si="196">T58</f>
        <v>0</v>
      </c>
      <c r="AU58">
        <f t="shared" ref="AU58:AU63" si="197">V58</f>
        <v>0</v>
      </c>
      <c r="AW58">
        <f t="shared" ref="AW58:AW63" si="198">X58</f>
        <v>0</v>
      </c>
      <c r="AY58" t="str">
        <f t="shared" ref="AY58:AY63" si="199">Z58</f>
        <v>Colt Cubs</v>
      </c>
      <c r="BA58" t="str">
        <f t="shared" ref="BA58:BA63" si="200">AB58</f>
        <v>Colt Giants</v>
      </c>
      <c r="BB58" s="7" t="s">
        <v>7</v>
      </c>
      <c r="BC58" s="7">
        <f>COUNTIF($AE58:$BA63,BC57)</f>
        <v>2</v>
      </c>
      <c r="BD58" s="7">
        <f t="shared" ref="BD58:BG58" si="201">COUNTIF($AE58:$BA63,BD57)</f>
        <v>3</v>
      </c>
      <c r="BE58" s="7">
        <f t="shared" si="201"/>
        <v>2</v>
      </c>
      <c r="BF58" s="7">
        <f t="shared" si="201"/>
        <v>2</v>
      </c>
      <c r="BG58" s="7">
        <f t="shared" si="201"/>
        <v>1</v>
      </c>
      <c r="BH58" s="7">
        <f>SUM(BC58:BG58)/2</f>
        <v>5</v>
      </c>
      <c r="BJ58" s="7" t="s">
        <v>7</v>
      </c>
      <c r="BK58" s="7">
        <f>COUNTIF($AE58:$BA63,BK57)</f>
        <v>2</v>
      </c>
      <c r="BL58" s="7">
        <f t="shared" ref="BL58:BO58" si="202">COUNTIF($AE58:$BA63,BL57)</f>
        <v>2</v>
      </c>
      <c r="BM58" s="7">
        <f t="shared" si="202"/>
        <v>2</v>
      </c>
      <c r="BN58" s="7">
        <f t="shared" ref="BN58" si="203">COUNTIF($AE58:$BA63,BN57)</f>
        <v>2</v>
      </c>
      <c r="BO58" s="7">
        <f t="shared" si="202"/>
        <v>0</v>
      </c>
      <c r="BP58" s="7">
        <f>SUM(BK58:BO58)/2</f>
        <v>4</v>
      </c>
      <c r="BR58" s="7" t="s">
        <v>7</v>
      </c>
      <c r="BS58" s="7">
        <f>COUNTIF($AE58:$BA63,BS57)+COUNTIF('Colt Field'!$AE58:$BA63,BS57)</f>
        <v>1</v>
      </c>
      <c r="BT58" s="7">
        <f>COUNTIF($AE58:$BA63,BT57)+COUNTIF('Colt Field'!$AE58:$BA63,BT57)</f>
        <v>3</v>
      </c>
      <c r="BU58" s="7">
        <f>COUNTIF($AE58:$BA63,BU57)+COUNTIF('Colt Field'!$AE58:$BA63,BU57)</f>
        <v>3</v>
      </c>
      <c r="BV58" s="7">
        <f>SUM(BS58:BU58)/2</f>
        <v>3.5</v>
      </c>
    </row>
    <row r="59" spans="1:74" ht="24.75" customHeight="1" x14ac:dyDescent="0.25">
      <c r="A59" s="5"/>
      <c r="B59" s="10"/>
      <c r="C59" s="8"/>
      <c r="D59" s="11"/>
      <c r="E59" s="5"/>
      <c r="F59" s="10"/>
      <c r="G59" s="8"/>
      <c r="H59" s="11"/>
      <c r="I59" s="5"/>
      <c r="J59" s="10"/>
      <c r="K59" s="8"/>
      <c r="L59" s="11"/>
      <c r="M59" s="5"/>
      <c r="N59" s="10"/>
      <c r="O59" s="8"/>
      <c r="P59" s="11"/>
      <c r="Q59" s="5"/>
      <c r="R59" s="10"/>
      <c r="S59" s="8"/>
      <c r="T59" s="11"/>
      <c r="U59" s="5"/>
      <c r="V59" s="10"/>
      <c r="W59" s="8"/>
      <c r="X59" s="11"/>
      <c r="Y59" s="5">
        <v>0.45833333333333331</v>
      </c>
      <c r="Z59" s="10" t="s">
        <v>37</v>
      </c>
      <c r="AA59" s="8" t="s">
        <v>18</v>
      </c>
      <c r="AB59" s="11" t="s">
        <v>38</v>
      </c>
      <c r="AE59">
        <f t="shared" si="189"/>
        <v>0</v>
      </c>
      <c r="AG59">
        <f t="shared" si="190"/>
        <v>0</v>
      </c>
      <c r="AI59">
        <f t="shared" si="191"/>
        <v>0</v>
      </c>
      <c r="AK59">
        <f t="shared" si="192"/>
        <v>0</v>
      </c>
      <c r="AM59">
        <f t="shared" si="193"/>
        <v>0</v>
      </c>
      <c r="AO59">
        <f t="shared" si="194"/>
        <v>0</v>
      </c>
      <c r="AQ59">
        <f t="shared" si="195"/>
        <v>0</v>
      </c>
      <c r="AS59">
        <f t="shared" si="196"/>
        <v>0</v>
      </c>
      <c r="AU59">
        <f t="shared" si="197"/>
        <v>0</v>
      </c>
      <c r="AW59">
        <f t="shared" si="198"/>
        <v>0</v>
      </c>
      <c r="AY59" t="str">
        <f t="shared" si="199"/>
        <v>Colt Mets</v>
      </c>
      <c r="BA59" t="str">
        <f t="shared" si="200"/>
        <v>Colt Royals</v>
      </c>
      <c r="BB59" s="7" t="s">
        <v>8</v>
      </c>
      <c r="BC59" s="7"/>
      <c r="BD59" s="7"/>
      <c r="BE59" s="7"/>
      <c r="BF59" s="7"/>
      <c r="BG59" s="7"/>
      <c r="BH59" s="7"/>
      <c r="BJ59" s="7" t="s">
        <v>8</v>
      </c>
      <c r="BK59" s="7"/>
      <c r="BL59" s="7"/>
      <c r="BM59" s="7"/>
      <c r="BN59" s="7"/>
      <c r="BO59" s="7"/>
      <c r="BP59" s="7"/>
      <c r="BR59" s="7" t="s">
        <v>8</v>
      </c>
      <c r="BS59" s="7"/>
      <c r="BT59" s="7"/>
      <c r="BU59" s="7"/>
      <c r="BV59" s="7"/>
    </row>
    <row r="60" spans="1:74" ht="24.75" customHeight="1" x14ac:dyDescent="0.25">
      <c r="A60" s="3"/>
      <c r="B60" s="10"/>
      <c r="C60" s="8"/>
      <c r="D60" s="11"/>
      <c r="E60" s="3"/>
      <c r="F60" s="10"/>
      <c r="G60" s="8"/>
      <c r="H60" s="11"/>
      <c r="I60" s="3"/>
      <c r="J60" s="10"/>
      <c r="K60" s="8"/>
      <c r="L60" s="11"/>
      <c r="M60" s="3"/>
      <c r="N60" s="10"/>
      <c r="O60" s="8"/>
      <c r="P60" s="11"/>
      <c r="Q60" s="3"/>
      <c r="R60" s="10"/>
      <c r="S60" s="8"/>
      <c r="T60" s="11"/>
      <c r="U60" s="3"/>
      <c r="V60" s="10"/>
      <c r="W60" s="8"/>
      <c r="X60" s="11"/>
      <c r="Y60" s="5">
        <v>4.1666666666666664E-2</v>
      </c>
      <c r="Z60" s="10" t="s">
        <v>61</v>
      </c>
      <c r="AA60" s="8" t="s">
        <v>18</v>
      </c>
      <c r="AB60" s="11" t="s">
        <v>57</v>
      </c>
      <c r="AE60">
        <f t="shared" si="189"/>
        <v>0</v>
      </c>
      <c r="AG60">
        <f t="shared" si="190"/>
        <v>0</v>
      </c>
      <c r="AI60">
        <f t="shared" si="191"/>
        <v>0</v>
      </c>
      <c r="AK60">
        <f t="shared" si="192"/>
        <v>0</v>
      </c>
      <c r="AM60">
        <f t="shared" si="193"/>
        <v>0</v>
      </c>
      <c r="AO60">
        <f t="shared" si="194"/>
        <v>0</v>
      </c>
      <c r="AQ60">
        <f t="shared" si="195"/>
        <v>0</v>
      </c>
      <c r="AS60">
        <f t="shared" si="196"/>
        <v>0</v>
      </c>
      <c r="AU60">
        <f t="shared" si="197"/>
        <v>0</v>
      </c>
      <c r="AW60">
        <f t="shared" si="198"/>
        <v>0</v>
      </c>
      <c r="AY60" t="str">
        <f t="shared" si="199"/>
        <v>PW Yankees</v>
      </c>
      <c r="BA60" t="str">
        <f t="shared" si="200"/>
        <v>PW Angels</v>
      </c>
      <c r="BB60" s="7" t="s">
        <v>9</v>
      </c>
      <c r="BC60" s="7">
        <f>COUNTIF($AG58:$AG63,BC57)+COUNTIF($AK58:$AK63,BC57)+COUNTIF($AO58:$AO63,BC57)+COUNTIF($AS58:$AS63,BC57)+COUNTIF($AW58:$AW63,BC57)+COUNTIF($BA58:$BA63,BC57)</f>
        <v>1</v>
      </c>
      <c r="BD60" s="7">
        <f t="shared" ref="BD60:BG60" si="204">COUNTIF($AG58:$AG63,BD57)+COUNTIF($AK58:$AK63,BD57)+COUNTIF($AO58:$AO63,BD57)+COUNTIF($AS58:$AS63,BD57)+COUNTIF($AW58:$AW63,BD57)+COUNTIF($BA58:$BA63,BD57)</f>
        <v>2</v>
      </c>
      <c r="BE60" s="7">
        <f t="shared" si="204"/>
        <v>1</v>
      </c>
      <c r="BF60" s="7">
        <f t="shared" si="204"/>
        <v>1</v>
      </c>
      <c r="BG60" s="7">
        <f t="shared" si="204"/>
        <v>0</v>
      </c>
      <c r="BH60" s="7">
        <f>SUM(BC60:BG60)</f>
        <v>5</v>
      </c>
      <c r="BJ60" s="7" t="s">
        <v>9</v>
      </c>
      <c r="BK60" s="7">
        <f>COUNTIF($AG58:$AG63,BK57)+COUNTIF($AK58:$AK63,BK57)+COUNTIF($AO58:$AO63,BK57)+COUNTIF($AS58:$AS63,BK57)+COUNTIF($AW58:$AW63,BK57)+COUNTIF($BA58:$BA63,BK57)</f>
        <v>1</v>
      </c>
      <c r="BL60" s="7">
        <f t="shared" ref="BL60:BO60" si="205">COUNTIF($AG58:$AG63,BL57)+COUNTIF($AK58:$AK63,BL57)+COUNTIF($AO58:$AO63,BL57)+COUNTIF($AS58:$AS63,BL57)+COUNTIF($AW58:$AW63,BL57)+COUNTIF($BA58:$BA63,BL57)</f>
        <v>1</v>
      </c>
      <c r="BM60" s="7">
        <f t="shared" si="205"/>
        <v>1</v>
      </c>
      <c r="BN60" s="7">
        <f t="shared" ref="BN60" si="206">COUNTIF($AG58:$AG63,BN57)+COUNTIF($AK58:$AK63,BN57)+COUNTIF($AO58:$AO63,BN57)+COUNTIF($AS58:$AS63,BN57)+COUNTIF($AW58:$AW63,BN57)+COUNTIF($BA58:$BA63,BN57)</f>
        <v>1</v>
      </c>
      <c r="BO60" s="7">
        <f t="shared" si="205"/>
        <v>0</v>
      </c>
      <c r="BP60" s="7">
        <f>SUM(BK60:BO60)</f>
        <v>4</v>
      </c>
      <c r="BR60" s="7" t="s">
        <v>9</v>
      </c>
      <c r="BS60" s="7">
        <f>COUNTIF($AG58:$AG63,BS57)+COUNTIF($AK58:$AK63,BS57)+COUNTIF($AO58:$AO63,BS57)+COUNTIF($AS58:$AS63,BS57)+COUNTIF($AW58:$AW63,BS57)+COUNTIF($BA58:$BA63,BS57)+COUNTIF('Colt Field'!$AG58:$AG63,BS57)+COUNTIF('Colt Field'!$AK58:$AK63,BS57)+COUNTIF('Colt Field'!$AO58:$AO63,BS57)+COUNTIF('Colt Field'!$AS58:$AS63,BS57)+COUNTIF('Colt Field'!$AW58:$AW63,BS57)+COUNTIF('Colt Field'!$BA58:$BA63,BS57)</f>
        <v>0</v>
      </c>
      <c r="BT60" s="7">
        <f>COUNTIF($AG58:$AG63,BT57)+COUNTIF($AK58:$AK63,BT57)+COUNTIF($AO58:$AO63,BT57)+COUNTIF($AS58:$AS63,BT57)+COUNTIF($AW58:$AW63,BT57)+COUNTIF($BA58:$BA63,BT57)+COUNTIF('Colt Field'!$AG58:$AG63,BT57)+COUNTIF('Colt Field'!$AK58:$AK63,BT57)+COUNTIF('Colt Field'!$AO58:$AO63,BT57)+COUNTIF('Colt Field'!$AS58:$AS63,BT57)+COUNTIF('Colt Field'!$AW58:$AW63,BT57)+COUNTIF('Colt Field'!$BA58:$BA63,BT57)</f>
        <v>3</v>
      </c>
      <c r="BU60" s="7">
        <f>COUNTIF($AG58:$AG63,BU57)+COUNTIF($AK58:$AK63,BU57)+COUNTIF($AO58:$AO63,BU57)+COUNTIF($AS58:$AS63,BU57)+COUNTIF($AW58:$AW63,BU57)+COUNTIF($BA58:$BA63,BU57)+COUNTIF('Colt Field'!$AG58:$AG63,BU57)+COUNTIF('Colt Field'!$AK58:$AK63,BU57)+COUNTIF('Colt Field'!$AO58:$AO63,BU57)+COUNTIF('Colt Field'!$AS58:$AS63,BU57)+COUNTIF('Colt Field'!$AW58:$AW63,BU57)+COUNTIF('Colt Field'!$BA58:$BA63,BU57)</f>
        <v>1</v>
      </c>
      <c r="BV60" s="7">
        <f>SUM(BS60:BU60)</f>
        <v>4</v>
      </c>
    </row>
    <row r="61" spans="1:74" ht="24.75" customHeight="1" x14ac:dyDescent="0.25">
      <c r="A61" s="5"/>
      <c r="B61" s="10"/>
      <c r="C61" s="8"/>
      <c r="D61" s="11"/>
      <c r="E61" s="5"/>
      <c r="F61" s="10"/>
      <c r="G61" s="8"/>
      <c r="H61" s="11"/>
      <c r="I61" s="5"/>
      <c r="J61" s="10"/>
      <c r="K61" s="8"/>
      <c r="L61" s="11"/>
      <c r="M61" s="5"/>
      <c r="N61" s="10"/>
      <c r="O61" s="8"/>
      <c r="P61" s="11"/>
      <c r="Q61" s="5"/>
      <c r="R61" s="10"/>
      <c r="S61" s="8"/>
      <c r="T61" s="11"/>
      <c r="U61" s="5"/>
      <c r="V61" s="10"/>
      <c r="W61" s="8"/>
      <c r="X61" s="11"/>
      <c r="Y61" s="5">
        <v>0.125</v>
      </c>
      <c r="Z61" s="10" t="s">
        <v>58</v>
      </c>
      <c r="AA61" s="8" t="s">
        <v>18</v>
      </c>
      <c r="AB61" s="11" t="s">
        <v>59</v>
      </c>
      <c r="AE61">
        <f t="shared" si="189"/>
        <v>0</v>
      </c>
      <c r="AG61">
        <f t="shared" si="190"/>
        <v>0</v>
      </c>
      <c r="AI61">
        <f t="shared" si="191"/>
        <v>0</v>
      </c>
      <c r="AK61">
        <f t="shared" si="192"/>
        <v>0</v>
      </c>
      <c r="AM61">
        <f t="shared" si="193"/>
        <v>0</v>
      </c>
      <c r="AO61">
        <f t="shared" si="194"/>
        <v>0</v>
      </c>
      <c r="AQ61">
        <f t="shared" si="195"/>
        <v>0</v>
      </c>
      <c r="AS61">
        <f t="shared" si="196"/>
        <v>0</v>
      </c>
      <c r="AU61">
        <f t="shared" si="197"/>
        <v>0</v>
      </c>
      <c r="AW61">
        <f t="shared" si="198"/>
        <v>0</v>
      </c>
      <c r="AY61" t="str">
        <f t="shared" si="199"/>
        <v>PW Mets</v>
      </c>
      <c r="BA61" t="str">
        <f t="shared" si="200"/>
        <v>PW Padres</v>
      </c>
      <c r="BB61" s="7" t="s">
        <v>51</v>
      </c>
      <c r="BC61" s="7">
        <f>COUNTIF($AE62:$BA62,BC57)</f>
        <v>1</v>
      </c>
      <c r="BD61" s="7">
        <f t="shared" ref="BD61" si="207">COUNTIF($AE62:$BA62,BD57)</f>
        <v>2</v>
      </c>
      <c r="BE61" s="7">
        <f t="shared" ref="BE61" si="208">COUNTIF($AE62:$BA62,BE57)</f>
        <v>1</v>
      </c>
      <c r="BF61" s="7">
        <f t="shared" ref="BF61" si="209">COUNTIF($AE62:$BA62,BF57)</f>
        <v>2</v>
      </c>
      <c r="BG61" s="7">
        <f t="shared" ref="BG61" si="210">COUNTIF($AE62:$BA62,BG57)</f>
        <v>0</v>
      </c>
      <c r="BH61" s="7">
        <f>SUM(BC61:BG61)</f>
        <v>6</v>
      </c>
      <c r="BJ61" s="7" t="s">
        <v>51</v>
      </c>
      <c r="BK61" s="7">
        <f>COUNTIF($AE62:$BA62,BK57)</f>
        <v>1</v>
      </c>
      <c r="BL61" s="7">
        <f t="shared" ref="BL61:BO61" si="211">COUNTIF($AE62:$BA62,BL57)</f>
        <v>1</v>
      </c>
      <c r="BM61" s="7">
        <f t="shared" si="211"/>
        <v>1</v>
      </c>
      <c r="BN61" s="7">
        <f t="shared" si="211"/>
        <v>1</v>
      </c>
      <c r="BO61" s="7">
        <f t="shared" si="211"/>
        <v>0</v>
      </c>
      <c r="BP61" s="7">
        <f>SUM(BK61:BO61)</f>
        <v>4</v>
      </c>
      <c r="BR61" s="7" t="s">
        <v>51</v>
      </c>
      <c r="BS61" s="7">
        <f>COUNTIF($AE62:$BA62,BS57)+COUNTIF('Colt Field'!$AE62:$BA62,BS57)</f>
        <v>1</v>
      </c>
      <c r="BT61" s="7">
        <f>COUNTIF($AE62:$BA62,BT57)+COUNTIF('Colt Field'!$AE62:$BA62,BT57)</f>
        <v>1</v>
      </c>
      <c r="BU61" s="7">
        <f>COUNTIF($AE62:$BA62,BU57)+COUNTIF('Colt Field'!$AE62:$BA62,BU57)</f>
        <v>1</v>
      </c>
      <c r="BV61" s="7">
        <f>SUM(BS61:BU61)</f>
        <v>3</v>
      </c>
    </row>
    <row r="62" spans="1:74" ht="24.75" customHeight="1" x14ac:dyDescent="0.25">
      <c r="A62" s="18"/>
      <c r="B62" s="19"/>
      <c r="C62" s="17"/>
      <c r="D62" s="20"/>
      <c r="E62" s="5">
        <v>0.22916666666666666</v>
      </c>
      <c r="F62" s="10" t="s">
        <v>57</v>
      </c>
      <c r="G62" s="8" t="s">
        <v>18</v>
      </c>
      <c r="H62" s="11" t="s">
        <v>58</v>
      </c>
      <c r="I62" s="5">
        <v>0.22916666666666666</v>
      </c>
      <c r="J62" s="10" t="s">
        <v>38</v>
      </c>
      <c r="K62" s="8" t="s">
        <v>18</v>
      </c>
      <c r="L62" s="11" t="s">
        <v>37</v>
      </c>
      <c r="M62" s="5">
        <v>0.22916666666666666</v>
      </c>
      <c r="N62" s="10" t="s">
        <v>60</v>
      </c>
      <c r="O62" s="8" t="s">
        <v>18</v>
      </c>
      <c r="P62" s="11" t="s">
        <v>58</v>
      </c>
      <c r="Q62" s="5">
        <v>0.22916666666666666</v>
      </c>
      <c r="R62" s="10" t="s">
        <v>36</v>
      </c>
      <c r="S62" s="8" t="s">
        <v>18</v>
      </c>
      <c r="T62" s="11" t="s">
        <v>35</v>
      </c>
      <c r="U62" s="5">
        <v>0.22916666666666666</v>
      </c>
      <c r="V62" s="10" t="s">
        <v>59</v>
      </c>
      <c r="W62" s="8" t="s">
        <v>18</v>
      </c>
      <c r="X62" s="11" t="s">
        <v>60</v>
      </c>
      <c r="Y62" s="18">
        <v>0.20833333333333334</v>
      </c>
      <c r="Z62" s="19" t="s">
        <v>49</v>
      </c>
      <c r="AA62" s="8" t="s">
        <v>18</v>
      </c>
      <c r="AB62" s="20" t="s">
        <v>82</v>
      </c>
      <c r="AC62" s="36" t="s">
        <v>86</v>
      </c>
      <c r="AE62" t="str">
        <f t="shared" si="189"/>
        <v>PW Angels</v>
      </c>
      <c r="AG62" t="str">
        <f t="shared" si="190"/>
        <v>PW Mets</v>
      </c>
      <c r="AI62" t="str">
        <f t="shared" si="191"/>
        <v>Colt Royals</v>
      </c>
      <c r="AK62" t="str">
        <f t="shared" si="192"/>
        <v>Colt Mets</v>
      </c>
      <c r="AM62" t="str">
        <f t="shared" si="193"/>
        <v>PW Pirates</v>
      </c>
      <c r="AO62" t="str">
        <f t="shared" si="194"/>
        <v>PW Mets</v>
      </c>
      <c r="AQ62" t="str">
        <f t="shared" si="195"/>
        <v>Colt Giants</v>
      </c>
      <c r="AS62" t="str">
        <f t="shared" si="196"/>
        <v>Colt Cubs</v>
      </c>
      <c r="AU62" t="str">
        <f t="shared" si="197"/>
        <v>PW Padres</v>
      </c>
      <c r="AW62" t="str">
        <f t="shared" si="198"/>
        <v>PW Pirates</v>
      </c>
      <c r="AY62" t="str">
        <f t="shared" si="199"/>
        <v>Florida Gators</v>
      </c>
      <c r="BA62" t="str">
        <f t="shared" si="200"/>
        <v>Notre Dame</v>
      </c>
      <c r="BB62" s="7" t="s">
        <v>52</v>
      </c>
      <c r="BC62" s="7">
        <f>COUNTIF($AE63:$BA63,BC57)</f>
        <v>0</v>
      </c>
      <c r="BD62" s="7">
        <f t="shared" ref="BD62" si="212">COUNTIF($AE63:$BA63,BD57)</f>
        <v>0</v>
      </c>
      <c r="BE62" s="7">
        <f t="shared" ref="BE62" si="213">COUNTIF($AE63:$BA63,BE57)</f>
        <v>0</v>
      </c>
      <c r="BF62" s="7">
        <f t="shared" ref="BF62" si="214">COUNTIF($AE63:$BA63,BF57)</f>
        <v>0</v>
      </c>
      <c r="BG62" s="7">
        <f t="shared" ref="BG62" si="215">COUNTIF($AE63:$BA63,BG57)</f>
        <v>0</v>
      </c>
      <c r="BH62" s="7">
        <f>SUM(BC62:BG62)</f>
        <v>0</v>
      </c>
      <c r="BJ62" s="7" t="s">
        <v>52</v>
      </c>
      <c r="BK62" s="7">
        <f>COUNTIF($AE63:$BA63,BK57)</f>
        <v>0</v>
      </c>
      <c r="BL62" s="7">
        <f t="shared" ref="BL62:BO62" si="216">COUNTIF($AE63:$BA63,BL57)</f>
        <v>0</v>
      </c>
      <c r="BM62" s="7">
        <f t="shared" si="216"/>
        <v>0</v>
      </c>
      <c r="BN62" s="7">
        <f t="shared" si="216"/>
        <v>0</v>
      </c>
      <c r="BO62" s="7">
        <f t="shared" si="216"/>
        <v>0</v>
      </c>
      <c r="BP62" s="7">
        <f>SUM(BK62:BO62)</f>
        <v>0</v>
      </c>
      <c r="BR62" s="7" t="s">
        <v>52</v>
      </c>
      <c r="BS62" s="7">
        <f>COUNTIF($AE63:$BA63,BS57)+COUNTIF('Colt Field'!$AE63:$BA63,BS57)</f>
        <v>0</v>
      </c>
      <c r="BT62" s="7">
        <f>COUNTIF($AE63:$BA63,BT57)+COUNTIF('Colt Field'!$AE63:$BA63,BT57)</f>
        <v>2</v>
      </c>
      <c r="BU62" s="7">
        <f>COUNTIF($AE63:$BA63,BU57)+COUNTIF('Colt Field'!$AE63:$BA63,BU57)</f>
        <v>2</v>
      </c>
      <c r="BV62" s="7">
        <f>SUM(BS62:BU62)</f>
        <v>4</v>
      </c>
    </row>
    <row r="63" spans="1:74" ht="24.75" customHeight="1" thickBot="1" x14ac:dyDescent="0.3">
      <c r="A63" s="6"/>
      <c r="B63" s="12"/>
      <c r="C63" s="9"/>
      <c r="D63" s="13"/>
      <c r="E63" s="6">
        <v>0.3125</v>
      </c>
      <c r="F63" s="12" t="s">
        <v>82</v>
      </c>
      <c r="G63" s="9" t="s">
        <v>18</v>
      </c>
      <c r="H63" s="13" t="s">
        <v>50</v>
      </c>
      <c r="I63" s="6">
        <v>0.3125</v>
      </c>
      <c r="J63" s="12" t="s">
        <v>82</v>
      </c>
      <c r="K63" s="9" t="s">
        <v>18</v>
      </c>
      <c r="L63" s="13" t="s">
        <v>50</v>
      </c>
      <c r="M63" s="6">
        <v>0.3125</v>
      </c>
      <c r="N63" s="33" t="s">
        <v>95</v>
      </c>
      <c r="O63" s="34"/>
      <c r="P63" s="35"/>
      <c r="Q63" s="6">
        <v>0.3125</v>
      </c>
      <c r="R63" s="12" t="s">
        <v>31</v>
      </c>
      <c r="S63" s="9" t="s">
        <v>18</v>
      </c>
      <c r="T63" s="13" t="s">
        <v>34</v>
      </c>
      <c r="U63" s="6">
        <v>0.3125</v>
      </c>
      <c r="V63" s="12" t="s">
        <v>33</v>
      </c>
      <c r="W63" s="9" t="s">
        <v>18</v>
      </c>
      <c r="X63" s="13" t="s">
        <v>32</v>
      </c>
      <c r="Y63" s="6">
        <v>0.29166666666666669</v>
      </c>
      <c r="Z63" s="12"/>
      <c r="AA63" s="9"/>
      <c r="AB63" s="13"/>
      <c r="AE63" t="str">
        <f t="shared" si="189"/>
        <v>Notre Dame</v>
      </c>
      <c r="AG63" t="str">
        <f t="shared" si="190"/>
        <v>Miami Hurricanes</v>
      </c>
      <c r="AI63" t="str">
        <f t="shared" si="191"/>
        <v>Notre Dame</v>
      </c>
      <c r="AK63" t="str">
        <f t="shared" si="192"/>
        <v>Miami Hurricanes</v>
      </c>
      <c r="AM63" t="str">
        <f t="shared" si="193"/>
        <v>Reserved  for Junior Softball</v>
      </c>
      <c r="AO63">
        <f t="shared" si="194"/>
        <v>0</v>
      </c>
      <c r="AQ63" t="str">
        <f t="shared" si="195"/>
        <v>Minor Giants</v>
      </c>
      <c r="AS63" t="str">
        <f t="shared" si="196"/>
        <v>Minor White Sox</v>
      </c>
      <c r="AU63" t="str">
        <f t="shared" si="197"/>
        <v>Minor Reds</v>
      </c>
      <c r="AW63" t="str">
        <f t="shared" si="198"/>
        <v>Minor Mets</v>
      </c>
      <c r="AY63">
        <f t="shared" si="199"/>
        <v>0</v>
      </c>
      <c r="BA63">
        <f t="shared" si="200"/>
        <v>0</v>
      </c>
    </row>
    <row r="64" spans="1:74" s="2" customFormat="1" ht="24.75" customHeight="1" x14ac:dyDescent="0.25">
      <c r="A64" s="4">
        <f>Y57+1</f>
        <v>21</v>
      </c>
      <c r="B64" s="14" t="s">
        <v>6</v>
      </c>
      <c r="C64" s="15"/>
      <c r="D64" s="16"/>
      <c r="E64" s="4">
        <f>A64+1</f>
        <v>22</v>
      </c>
      <c r="F64" s="14" t="s">
        <v>0</v>
      </c>
      <c r="G64" s="15"/>
      <c r="H64" s="16"/>
      <c r="I64" s="4">
        <f>E64+1</f>
        <v>23</v>
      </c>
      <c r="J64" s="14" t="s">
        <v>1</v>
      </c>
      <c r="K64" s="15"/>
      <c r="L64" s="16"/>
      <c r="M64" s="4">
        <f>I64+1</f>
        <v>24</v>
      </c>
      <c r="N64" s="14" t="s">
        <v>2</v>
      </c>
      <c r="O64" s="15"/>
      <c r="P64" s="16"/>
      <c r="Q64" s="4">
        <f>M64+1</f>
        <v>25</v>
      </c>
      <c r="R64" s="14" t="s">
        <v>3</v>
      </c>
      <c r="S64" s="15"/>
      <c r="T64" s="16"/>
      <c r="U64" s="4">
        <f>Q64+1</f>
        <v>26</v>
      </c>
      <c r="V64" s="14" t="s">
        <v>4</v>
      </c>
      <c r="W64" s="15"/>
      <c r="X64" s="16"/>
      <c r="Y64" s="4">
        <f>U64+1</f>
        <v>27</v>
      </c>
      <c r="Z64" s="14" t="s">
        <v>5</v>
      </c>
      <c r="AA64" s="15"/>
      <c r="AB64" s="16"/>
      <c r="BB64" s="7" t="s">
        <v>27</v>
      </c>
      <c r="BC64" s="7" t="str">
        <f>BC57</f>
        <v>PW Angels</v>
      </c>
      <c r="BD64" s="7" t="str">
        <f t="shared" ref="BD64:BG64" si="217">BD57</f>
        <v>PW Mets</v>
      </c>
      <c r="BE64" s="7" t="str">
        <f t="shared" si="217"/>
        <v>PW Padres</v>
      </c>
      <c r="BF64" s="7" t="str">
        <f t="shared" si="217"/>
        <v>PW Pirates</v>
      </c>
      <c r="BG64" s="7" t="str">
        <f t="shared" si="217"/>
        <v>PW Yankees</v>
      </c>
      <c r="BH64" s="7" t="s">
        <v>10</v>
      </c>
      <c r="BJ64" s="7" t="s">
        <v>27</v>
      </c>
      <c r="BK64" s="7" t="str">
        <f>BK57</f>
        <v>Colt Cubs</v>
      </c>
      <c r="BL64" s="7" t="str">
        <f t="shared" ref="BL64:BO64" si="218">BL57</f>
        <v>Colt Giants</v>
      </c>
      <c r="BM64" s="7" t="str">
        <f t="shared" si="218"/>
        <v>Colt Mets</v>
      </c>
      <c r="BN64" s="7" t="str">
        <f t="shared" si="218"/>
        <v>Colt Royals</v>
      </c>
      <c r="BO64" s="7" t="str">
        <f t="shared" si="218"/>
        <v>Colt White Sox</v>
      </c>
      <c r="BP64" s="7" t="s">
        <v>10</v>
      </c>
      <c r="BR64" s="7" t="s">
        <v>27</v>
      </c>
      <c r="BS64" s="7" t="str">
        <f>BS57</f>
        <v>Florida Gators</v>
      </c>
      <c r="BT64" s="7" t="str">
        <f t="shared" ref="BT64:BU64" si="219">BT57</f>
        <v>Miami Hurricanes</v>
      </c>
      <c r="BU64" s="7" t="str">
        <f t="shared" si="219"/>
        <v>Notre Dame</v>
      </c>
      <c r="BV64" s="7" t="s">
        <v>10</v>
      </c>
    </row>
    <row r="65" spans="1:74" ht="24.75" customHeight="1" x14ac:dyDescent="0.25">
      <c r="A65" s="5">
        <v>0.375</v>
      </c>
      <c r="B65" s="27" t="s">
        <v>105</v>
      </c>
      <c r="C65" s="28"/>
      <c r="D65" s="29"/>
      <c r="E65" s="5"/>
      <c r="F65" s="10"/>
      <c r="G65" s="8"/>
      <c r="H65" s="11"/>
      <c r="I65" s="5"/>
      <c r="J65" s="10"/>
      <c r="K65" s="8"/>
      <c r="L65" s="11"/>
      <c r="M65" s="5"/>
      <c r="N65" s="10"/>
      <c r="O65" s="8"/>
      <c r="P65" s="11"/>
      <c r="Q65" s="5"/>
      <c r="R65" s="10"/>
      <c r="S65" s="8"/>
      <c r="T65" s="11"/>
      <c r="U65" s="5"/>
      <c r="V65" s="10"/>
      <c r="W65" s="8"/>
      <c r="X65" s="11"/>
      <c r="Y65" s="5">
        <v>0.375</v>
      </c>
      <c r="Z65" s="76" t="s">
        <v>28</v>
      </c>
      <c r="AA65" s="77"/>
      <c r="AB65" s="78"/>
      <c r="AE65">
        <f t="shared" ref="AE65:AE70" si="220">F65</f>
        <v>0</v>
      </c>
      <c r="AG65">
        <f t="shared" ref="AG65:AG70" si="221">H65</f>
        <v>0</v>
      </c>
      <c r="AI65">
        <f t="shared" ref="AI65:AI70" si="222">J65</f>
        <v>0</v>
      </c>
      <c r="AK65">
        <f t="shared" ref="AK65:AK70" si="223">L65</f>
        <v>0</v>
      </c>
      <c r="AM65">
        <f t="shared" ref="AM65:AM70" si="224">N65</f>
        <v>0</v>
      </c>
      <c r="AO65">
        <f t="shared" ref="AO65:AO70" si="225">P65</f>
        <v>0</v>
      </c>
      <c r="AQ65">
        <f t="shared" ref="AQ65:AQ70" si="226">R65</f>
        <v>0</v>
      </c>
      <c r="AS65">
        <f t="shared" ref="AS65:AS70" si="227">T65</f>
        <v>0</v>
      </c>
      <c r="AU65">
        <f t="shared" ref="AU65:AU70" si="228">V65</f>
        <v>0</v>
      </c>
      <c r="AW65">
        <f t="shared" ref="AW65:AW70" si="229">X65</f>
        <v>0</v>
      </c>
      <c r="AY65" t="str">
        <f t="shared" ref="AY65:AY70" si="230">Z65</f>
        <v>MEMORIAL DAY WEEKEND</v>
      </c>
      <c r="BA65">
        <f t="shared" ref="BA65:BA70" si="231">AB65</f>
        <v>0</v>
      </c>
      <c r="BB65" s="7" t="s">
        <v>7</v>
      </c>
      <c r="BC65" s="7">
        <f>COUNTIF($AE65:$BA70,BC64)</f>
        <v>0</v>
      </c>
      <c r="BD65" s="7">
        <f t="shared" ref="BD65:BG65" si="232">COUNTIF($AE65:$BA70,BD64)</f>
        <v>1</v>
      </c>
      <c r="BE65" s="7">
        <f t="shared" si="232"/>
        <v>1</v>
      </c>
      <c r="BF65" s="7">
        <f t="shared" si="232"/>
        <v>2</v>
      </c>
      <c r="BG65" s="7">
        <f t="shared" si="232"/>
        <v>2</v>
      </c>
      <c r="BH65" s="7">
        <f>SUM(BC65:BG65)/2</f>
        <v>3</v>
      </c>
      <c r="BJ65" s="7" t="s">
        <v>7</v>
      </c>
      <c r="BK65" s="7">
        <f>COUNTIF($AE65:$BA70,BK64)</f>
        <v>1</v>
      </c>
      <c r="BL65" s="7">
        <f t="shared" ref="BL65:BO65" si="233">COUNTIF($AE65:$BA70,BL64)</f>
        <v>1</v>
      </c>
      <c r="BM65" s="7">
        <f t="shared" si="233"/>
        <v>1</v>
      </c>
      <c r="BN65" s="7">
        <f t="shared" ref="BN65" si="234">COUNTIF($AE65:$BA70,BN64)</f>
        <v>0</v>
      </c>
      <c r="BO65" s="7">
        <f t="shared" si="233"/>
        <v>1</v>
      </c>
      <c r="BP65" s="7">
        <f>SUM(BK65:BO65)/2</f>
        <v>2</v>
      </c>
      <c r="BR65" s="7" t="s">
        <v>7</v>
      </c>
      <c r="BS65" s="7">
        <f>COUNTIF($AE65:$BA70,BS64)+COUNTIF('Colt Field'!$AE65:$BA70,BS64)</f>
        <v>1</v>
      </c>
      <c r="BT65" s="7">
        <f>COUNTIF($AE65:$BA70,BT64)+COUNTIF('Colt Field'!$AE65:$BA70,BT64)</f>
        <v>2</v>
      </c>
      <c r="BU65" s="7">
        <f>COUNTIF($AE65:$BA70,BU64)+COUNTIF('Colt Field'!$AE65:$BA70,BU64)</f>
        <v>1</v>
      </c>
      <c r="BV65" s="7">
        <f>SUM(BS65:BU65)/2</f>
        <v>2</v>
      </c>
    </row>
    <row r="66" spans="1:74" ht="24.75" customHeight="1" x14ac:dyDescent="0.25">
      <c r="A66" s="5"/>
      <c r="B66" s="10"/>
      <c r="C66" s="8"/>
      <c r="D66" s="11"/>
      <c r="E66" s="5"/>
      <c r="F66" s="10"/>
      <c r="G66" s="8"/>
      <c r="H66" s="11"/>
      <c r="I66" s="5"/>
      <c r="J66" s="10"/>
      <c r="K66" s="8"/>
      <c r="L66" s="11"/>
      <c r="M66" s="5"/>
      <c r="N66" s="10"/>
      <c r="O66" s="8"/>
      <c r="P66" s="11"/>
      <c r="Q66" s="5"/>
      <c r="R66" s="10"/>
      <c r="S66" s="8"/>
      <c r="T66" s="11"/>
      <c r="U66" s="5"/>
      <c r="V66" s="10"/>
      <c r="W66" s="8"/>
      <c r="X66" s="11"/>
      <c r="Y66" s="5">
        <v>0.45833333333333331</v>
      </c>
      <c r="Z66" s="79"/>
      <c r="AA66" s="80"/>
      <c r="AB66" s="81"/>
      <c r="AE66">
        <f t="shared" si="220"/>
        <v>0</v>
      </c>
      <c r="AG66">
        <f t="shared" si="221"/>
        <v>0</v>
      </c>
      <c r="AI66">
        <f t="shared" si="222"/>
        <v>0</v>
      </c>
      <c r="AK66">
        <f t="shared" si="223"/>
        <v>0</v>
      </c>
      <c r="AM66">
        <f t="shared" si="224"/>
        <v>0</v>
      </c>
      <c r="AO66">
        <f t="shared" si="225"/>
        <v>0</v>
      </c>
      <c r="AQ66">
        <f t="shared" si="226"/>
        <v>0</v>
      </c>
      <c r="AS66">
        <f t="shared" si="227"/>
        <v>0</v>
      </c>
      <c r="AU66">
        <f t="shared" si="228"/>
        <v>0</v>
      </c>
      <c r="AW66">
        <f t="shared" si="229"/>
        <v>0</v>
      </c>
      <c r="AY66">
        <f t="shared" si="230"/>
        <v>0</v>
      </c>
      <c r="BA66">
        <f t="shared" si="231"/>
        <v>0</v>
      </c>
      <c r="BB66" s="7" t="s">
        <v>8</v>
      </c>
      <c r="BC66" s="7"/>
      <c r="BD66" s="7"/>
      <c r="BE66" s="7"/>
      <c r="BF66" s="7"/>
      <c r="BG66" s="7"/>
      <c r="BH66" s="7"/>
      <c r="BJ66" s="7" t="s">
        <v>8</v>
      </c>
      <c r="BK66" s="7"/>
      <c r="BL66" s="7"/>
      <c r="BM66" s="7"/>
      <c r="BN66" s="7"/>
      <c r="BO66" s="7"/>
      <c r="BP66" s="7"/>
      <c r="BR66" s="7" t="s">
        <v>8</v>
      </c>
      <c r="BS66" s="7"/>
      <c r="BT66" s="7"/>
      <c r="BU66" s="7"/>
      <c r="BV66" s="7"/>
    </row>
    <row r="67" spans="1:74" ht="24.75" customHeight="1" x14ac:dyDescent="0.25">
      <c r="A67" s="3"/>
      <c r="B67" s="10"/>
      <c r="C67" s="8"/>
      <c r="D67" s="11"/>
      <c r="E67" s="3"/>
      <c r="F67" s="10"/>
      <c r="G67" s="8"/>
      <c r="H67" s="11"/>
      <c r="I67" s="3"/>
      <c r="J67" s="10"/>
      <c r="K67" s="8"/>
      <c r="L67" s="11"/>
      <c r="M67" s="3"/>
      <c r="N67" s="10"/>
      <c r="O67" s="8"/>
      <c r="P67" s="11"/>
      <c r="Q67" s="3"/>
      <c r="R67" s="10"/>
      <c r="S67" s="8"/>
      <c r="T67" s="11"/>
      <c r="U67" s="3"/>
      <c r="V67" s="10"/>
      <c r="W67" s="8"/>
      <c r="X67" s="11"/>
      <c r="Y67" s="5">
        <v>4.1666666666666664E-2</v>
      </c>
      <c r="Z67" s="79"/>
      <c r="AA67" s="80"/>
      <c r="AB67" s="81"/>
      <c r="AE67">
        <f t="shared" si="220"/>
        <v>0</v>
      </c>
      <c r="AG67">
        <f t="shared" si="221"/>
        <v>0</v>
      </c>
      <c r="AI67">
        <f t="shared" si="222"/>
        <v>0</v>
      </c>
      <c r="AK67">
        <f t="shared" si="223"/>
        <v>0</v>
      </c>
      <c r="AM67">
        <f t="shared" si="224"/>
        <v>0</v>
      </c>
      <c r="AO67">
        <f t="shared" si="225"/>
        <v>0</v>
      </c>
      <c r="AQ67">
        <f t="shared" si="226"/>
        <v>0</v>
      </c>
      <c r="AS67">
        <f t="shared" si="227"/>
        <v>0</v>
      </c>
      <c r="AU67">
        <f t="shared" si="228"/>
        <v>0</v>
      </c>
      <c r="AW67">
        <f t="shared" si="229"/>
        <v>0</v>
      </c>
      <c r="AY67">
        <f t="shared" si="230"/>
        <v>0</v>
      </c>
      <c r="BA67">
        <f t="shared" si="231"/>
        <v>0</v>
      </c>
      <c r="BB67" s="7" t="s">
        <v>9</v>
      </c>
      <c r="BC67" s="7">
        <f>COUNTIF($AG65:$AG70,BC64)+COUNTIF($AK65:$AK70,BC64)+COUNTIF($AO65:$AO70,BC64)+COUNTIF($AS65:$AS70,BC64)+COUNTIF($AW65:$AW70,BC64)+COUNTIF($BA65:$BA70,BC64)</f>
        <v>0</v>
      </c>
      <c r="BD67" s="7">
        <f t="shared" ref="BD67:BG67" si="235">COUNTIF($AG65:$AG70,BD64)+COUNTIF($AK65:$AK70,BD64)+COUNTIF($AO65:$AO70,BD64)+COUNTIF($AS65:$AS70,BD64)+COUNTIF($AW65:$AW70,BD64)+COUNTIF($BA65:$BA70,BD64)</f>
        <v>1</v>
      </c>
      <c r="BE67" s="7">
        <f t="shared" si="235"/>
        <v>1</v>
      </c>
      <c r="BF67" s="7">
        <f t="shared" si="235"/>
        <v>0</v>
      </c>
      <c r="BG67" s="7">
        <f t="shared" si="235"/>
        <v>1</v>
      </c>
      <c r="BH67" s="7">
        <f>SUM(BC67:BG67)</f>
        <v>3</v>
      </c>
      <c r="BJ67" s="7" t="s">
        <v>9</v>
      </c>
      <c r="BK67" s="7">
        <f>COUNTIF($AG65:$AG70,BK64)+COUNTIF($AK65:$AK70,BK64)+COUNTIF($AO65:$AO70,BK64)+COUNTIF($AS65:$AS70,BK64)+COUNTIF($AW65:$AW70,BK64)+COUNTIF($BA65:$BA70,BK64)</f>
        <v>1</v>
      </c>
      <c r="BL67" s="7">
        <f t="shared" ref="BL67:BO67" si="236">COUNTIF($AG65:$AG70,BL64)+COUNTIF($AK65:$AK70,BL64)+COUNTIF($AO65:$AO70,BL64)+COUNTIF($AS65:$AS70,BL64)+COUNTIF($AW65:$AW70,BL64)+COUNTIF($BA65:$BA70,BL64)</f>
        <v>0</v>
      </c>
      <c r="BM67" s="7">
        <f t="shared" si="236"/>
        <v>1</v>
      </c>
      <c r="BN67" s="7">
        <f t="shared" ref="BN67" si="237">COUNTIF($AG65:$AG70,BN64)+COUNTIF($AK65:$AK70,BN64)+COUNTIF($AO65:$AO70,BN64)+COUNTIF($AS65:$AS70,BN64)+COUNTIF($AW65:$AW70,BN64)+COUNTIF($BA65:$BA70,BN64)</f>
        <v>0</v>
      </c>
      <c r="BO67" s="7">
        <f t="shared" si="236"/>
        <v>0</v>
      </c>
      <c r="BP67" s="7">
        <f>SUM(BK67:BO67)</f>
        <v>2</v>
      </c>
      <c r="BR67" s="7" t="s">
        <v>9</v>
      </c>
      <c r="BS67" s="7">
        <f>COUNTIF($AG65:$AG70,BS64)+COUNTIF($AK65:$AK70,BS64)+COUNTIF($AO65:$AO70,BS64)+COUNTIF($AS65:$AS70,BS64)+COUNTIF($AW65:$AW70,BS64)+COUNTIF($BA65:$BA70,BS64)+COUNTIF('Colt Field'!$AG65:$AG70,BS64)+COUNTIF('Colt Field'!$AK65:$AK70,BS64)+COUNTIF('Colt Field'!$AO65:$AO70,BS64)+COUNTIF('Colt Field'!$AS65:$AS70,BS64)+COUNTIF('Colt Field'!$AW65:$AW70,BS64)+COUNTIF('Colt Field'!$BA65:$BA70,BS64)</f>
        <v>0</v>
      </c>
      <c r="BT67" s="7">
        <f>COUNTIF($AG65:$AG70,BT64)+COUNTIF($AK65:$AK70,BT64)+COUNTIF($AO65:$AO70,BT64)+COUNTIF($AS65:$AS70,BT64)+COUNTIF($AW65:$AW70,BT64)+COUNTIF($BA65:$BA70,BT64)+COUNTIF('Colt Field'!$AG65:$AG70,BT64)+COUNTIF('Colt Field'!$AK65:$AK70,BT64)+COUNTIF('Colt Field'!$AO65:$AO70,BT64)+COUNTIF('Colt Field'!$AS65:$AS70,BT64)+COUNTIF('Colt Field'!$AW65:$AW70,BT64)+COUNTIF('Colt Field'!$BA65:$BA70,BT64)</f>
        <v>2</v>
      </c>
      <c r="BU67" s="7">
        <f>COUNTIF($AG65:$AG70,BU64)+COUNTIF($AK65:$AK70,BU64)+COUNTIF($AO65:$AO70,BU64)+COUNTIF($AS65:$AS70,BU64)+COUNTIF($AW65:$AW70,BU64)+COUNTIF($BA65:$BA70,BU64)+COUNTIF('Colt Field'!$AG65:$AG70,BU64)+COUNTIF('Colt Field'!$AK65:$AK70,BU64)+COUNTIF('Colt Field'!$AO65:$AO70,BU64)+COUNTIF('Colt Field'!$AS65:$AS70,BU64)+COUNTIF('Colt Field'!$AW65:$AW70,BU64)+COUNTIF('Colt Field'!$BA65:$BA70,BU64)</f>
        <v>0</v>
      </c>
      <c r="BV67" s="7">
        <f>SUM(BS67:BU67)</f>
        <v>2</v>
      </c>
    </row>
    <row r="68" spans="1:74" ht="24.75" customHeight="1" x14ac:dyDescent="0.25">
      <c r="A68" s="5"/>
      <c r="B68" s="10"/>
      <c r="C68" s="8"/>
      <c r="D68" s="11"/>
      <c r="E68" s="5"/>
      <c r="F68" s="10"/>
      <c r="G68" s="8"/>
      <c r="H68" s="11"/>
      <c r="I68" s="5"/>
      <c r="J68" s="10"/>
      <c r="K68" s="8"/>
      <c r="L68" s="11"/>
      <c r="M68" s="5"/>
      <c r="N68" s="10"/>
      <c r="O68" s="8"/>
      <c r="P68" s="11"/>
      <c r="Q68" s="5"/>
      <c r="R68" s="10"/>
      <c r="S68" s="8"/>
      <c r="T68" s="11"/>
      <c r="U68" s="5"/>
      <c r="V68" s="10"/>
      <c r="W68" s="8"/>
      <c r="X68" s="11"/>
      <c r="Y68" s="5">
        <v>0.125</v>
      </c>
      <c r="Z68" s="79"/>
      <c r="AA68" s="80"/>
      <c r="AB68" s="81"/>
      <c r="AE68">
        <f t="shared" si="220"/>
        <v>0</v>
      </c>
      <c r="AG68">
        <f t="shared" si="221"/>
        <v>0</v>
      </c>
      <c r="AI68">
        <f t="shared" si="222"/>
        <v>0</v>
      </c>
      <c r="AK68">
        <f t="shared" si="223"/>
        <v>0</v>
      </c>
      <c r="AM68">
        <f t="shared" si="224"/>
        <v>0</v>
      </c>
      <c r="AO68">
        <f t="shared" si="225"/>
        <v>0</v>
      </c>
      <c r="AQ68">
        <f t="shared" si="226"/>
        <v>0</v>
      </c>
      <c r="AS68">
        <f t="shared" si="227"/>
        <v>0</v>
      </c>
      <c r="AU68">
        <f t="shared" si="228"/>
        <v>0</v>
      </c>
      <c r="AW68">
        <f t="shared" si="229"/>
        <v>0</v>
      </c>
      <c r="AY68">
        <f t="shared" si="230"/>
        <v>0</v>
      </c>
      <c r="BA68">
        <f t="shared" si="231"/>
        <v>0</v>
      </c>
      <c r="BB68" s="7" t="s">
        <v>51</v>
      </c>
      <c r="BC68" s="7">
        <f>COUNTIF($AE69:$BA69,BC64)</f>
        <v>0</v>
      </c>
      <c r="BD68" s="7">
        <f t="shared" ref="BD68" si="238">COUNTIF($AE69:$BA69,BD64)</f>
        <v>1</v>
      </c>
      <c r="BE68" s="7">
        <f t="shared" ref="BE68" si="239">COUNTIF($AE69:$BA69,BE64)</f>
        <v>1</v>
      </c>
      <c r="BF68" s="7">
        <f t="shared" ref="BF68" si="240">COUNTIF($AE69:$BA69,BF64)</f>
        <v>2</v>
      </c>
      <c r="BG68" s="7">
        <f t="shared" ref="BG68" si="241">COUNTIF($AE69:$BA69,BG64)</f>
        <v>2</v>
      </c>
      <c r="BH68" s="7">
        <f>SUM(BC68:BG68)</f>
        <v>6</v>
      </c>
      <c r="BJ68" s="7" t="s">
        <v>51</v>
      </c>
      <c r="BK68" s="7">
        <f>COUNTIF($AE69:$BA69,BK64)</f>
        <v>1</v>
      </c>
      <c r="BL68" s="7">
        <f t="shared" ref="BL68:BO68" si="242">COUNTIF($AE69:$BA69,BL64)</f>
        <v>1</v>
      </c>
      <c r="BM68" s="7">
        <f t="shared" si="242"/>
        <v>1</v>
      </c>
      <c r="BN68" s="7">
        <f t="shared" si="242"/>
        <v>0</v>
      </c>
      <c r="BO68" s="7">
        <f t="shared" si="242"/>
        <v>1</v>
      </c>
      <c r="BP68" s="7">
        <f>SUM(BK68:BO68)</f>
        <v>4</v>
      </c>
      <c r="BR68" s="7" t="s">
        <v>51</v>
      </c>
      <c r="BS68" s="7">
        <f>COUNTIF($AE69:$BA69,BS64)+COUNTIF('Colt Field'!$AE69:$BA69,BS64)</f>
        <v>0</v>
      </c>
      <c r="BT68" s="7">
        <f>COUNTIF($AE69:$BA69,BT64)+COUNTIF('Colt Field'!$AE69:$BA69,BT64)</f>
        <v>1</v>
      </c>
      <c r="BU68" s="7">
        <f>COUNTIF($AE69:$BA69,BU64)+COUNTIF('Colt Field'!$AE69:$BA69,BU64)</f>
        <v>1</v>
      </c>
      <c r="BV68" s="7">
        <f>SUM(BS68:BU68)</f>
        <v>2</v>
      </c>
    </row>
    <row r="69" spans="1:74" ht="24.75" customHeight="1" x14ac:dyDescent="0.25">
      <c r="A69" s="18"/>
      <c r="B69" s="19"/>
      <c r="C69" s="17"/>
      <c r="D69" s="20"/>
      <c r="E69" s="5">
        <v>0.22916666666666666</v>
      </c>
      <c r="F69" s="10" t="s">
        <v>60</v>
      </c>
      <c r="G69" s="8" t="s">
        <v>18</v>
      </c>
      <c r="H69" s="11" t="s">
        <v>59</v>
      </c>
      <c r="I69" s="5">
        <v>0.22916666666666666</v>
      </c>
      <c r="J69" s="10" t="s">
        <v>62</v>
      </c>
      <c r="K69" s="8" t="s">
        <v>18</v>
      </c>
      <c r="L69" s="11" t="s">
        <v>35</v>
      </c>
      <c r="M69" s="5">
        <v>0.22916666666666666</v>
      </c>
      <c r="N69" s="10" t="s">
        <v>60</v>
      </c>
      <c r="O69" s="8" t="s">
        <v>18</v>
      </c>
      <c r="P69" s="11" t="s">
        <v>61</v>
      </c>
      <c r="Q69" s="5">
        <v>0.22916666666666666</v>
      </c>
      <c r="R69" s="10" t="s">
        <v>36</v>
      </c>
      <c r="S69" s="8" t="s">
        <v>18</v>
      </c>
      <c r="T69" s="11" t="s">
        <v>37</v>
      </c>
      <c r="U69" s="5">
        <v>0.22916666666666666</v>
      </c>
      <c r="V69" s="10" t="s">
        <v>61</v>
      </c>
      <c r="W69" s="8" t="s">
        <v>18</v>
      </c>
      <c r="X69" s="11" t="s">
        <v>58</v>
      </c>
      <c r="Y69" s="18">
        <v>0.20833333333333334</v>
      </c>
      <c r="Z69" s="79"/>
      <c r="AA69" s="80"/>
      <c r="AB69" s="81"/>
      <c r="AE69" t="str">
        <f t="shared" si="220"/>
        <v>PW Pirates</v>
      </c>
      <c r="AG69" t="str">
        <f t="shared" si="221"/>
        <v>PW Padres</v>
      </c>
      <c r="AI69" t="str">
        <f t="shared" si="222"/>
        <v>Colt White Sox</v>
      </c>
      <c r="AK69" t="str">
        <f t="shared" si="223"/>
        <v>Colt Cubs</v>
      </c>
      <c r="AM69" t="str">
        <f t="shared" si="224"/>
        <v>PW Pirates</v>
      </c>
      <c r="AO69" t="str">
        <f t="shared" si="225"/>
        <v>PW Yankees</v>
      </c>
      <c r="AQ69" t="str">
        <f t="shared" si="226"/>
        <v>Colt Giants</v>
      </c>
      <c r="AS69" t="str">
        <f t="shared" si="227"/>
        <v>Colt Mets</v>
      </c>
      <c r="AU69" t="str">
        <f t="shared" si="228"/>
        <v>PW Yankees</v>
      </c>
      <c r="AW69" t="str">
        <f t="shared" si="229"/>
        <v>PW Mets</v>
      </c>
      <c r="AY69">
        <f t="shared" si="230"/>
        <v>0</v>
      </c>
      <c r="BA69">
        <f t="shared" si="231"/>
        <v>0</v>
      </c>
      <c r="BB69" s="7" t="s">
        <v>52</v>
      </c>
      <c r="BC69" s="7">
        <f>COUNTIF($AE70:$BA70,BC64)</f>
        <v>0</v>
      </c>
      <c r="BD69" s="7">
        <f t="shared" ref="BD69" si="243">COUNTIF($AE70:$BA70,BD64)</f>
        <v>0</v>
      </c>
      <c r="BE69" s="7">
        <f t="shared" ref="BE69" si="244">COUNTIF($AE70:$BA70,BE64)</f>
        <v>0</v>
      </c>
      <c r="BF69" s="7">
        <f t="shared" ref="BF69" si="245">COUNTIF($AE70:$BA70,BF64)</f>
        <v>0</v>
      </c>
      <c r="BG69" s="7">
        <f t="shared" ref="BG69" si="246">COUNTIF($AE70:$BA70,BG64)</f>
        <v>0</v>
      </c>
      <c r="BH69" s="7">
        <f>SUM(BC69:BG69)</f>
        <v>0</v>
      </c>
      <c r="BJ69" s="7" t="s">
        <v>52</v>
      </c>
      <c r="BK69" s="7">
        <f>COUNTIF($AE70:$BA70,BK64)</f>
        <v>0</v>
      </c>
      <c r="BL69" s="7">
        <f t="shared" ref="BL69:BO69" si="247">COUNTIF($AE70:$BA70,BL64)</f>
        <v>0</v>
      </c>
      <c r="BM69" s="7">
        <f t="shared" si="247"/>
        <v>0</v>
      </c>
      <c r="BN69" s="7">
        <f t="shared" si="247"/>
        <v>0</v>
      </c>
      <c r="BO69" s="7">
        <f t="shared" si="247"/>
        <v>0</v>
      </c>
      <c r="BP69" s="7">
        <f>SUM(BK69:BO69)</f>
        <v>0</v>
      </c>
      <c r="BR69" s="7" t="s">
        <v>52</v>
      </c>
      <c r="BS69" s="7">
        <f>COUNTIF($AE70:$BA70,BS64)+COUNTIF('Colt Field'!$AE70:$BA70,BS64)</f>
        <v>1</v>
      </c>
      <c r="BT69" s="7">
        <f>COUNTIF($AE70:$BA70,BT64)+COUNTIF('Colt Field'!$AE70:$BA70,BT64)</f>
        <v>1</v>
      </c>
      <c r="BU69" s="7">
        <f>COUNTIF($AE70:$BA70,BU64)+COUNTIF('Colt Field'!$AE70:$BA70,BU64)</f>
        <v>0</v>
      </c>
      <c r="BV69" s="7">
        <f>SUM(BS69:BU69)</f>
        <v>2</v>
      </c>
    </row>
    <row r="70" spans="1:74" ht="24.75" customHeight="1" thickBot="1" x14ac:dyDescent="0.3">
      <c r="A70" s="6"/>
      <c r="B70" s="12"/>
      <c r="C70" s="9"/>
      <c r="D70" s="13"/>
      <c r="E70" s="6">
        <v>0.3125</v>
      </c>
      <c r="F70" s="12" t="s">
        <v>33</v>
      </c>
      <c r="G70" s="9" t="s">
        <v>18</v>
      </c>
      <c r="H70" s="40" t="s">
        <v>34</v>
      </c>
      <c r="I70" s="6">
        <v>0.3125</v>
      </c>
      <c r="J70" s="12" t="s">
        <v>49</v>
      </c>
      <c r="K70" s="9" t="s">
        <v>18</v>
      </c>
      <c r="L70" s="13" t="s">
        <v>50</v>
      </c>
      <c r="M70" s="6">
        <v>0.3125</v>
      </c>
      <c r="N70" s="12" t="s">
        <v>90</v>
      </c>
      <c r="O70" s="9" t="s">
        <v>18</v>
      </c>
      <c r="P70" s="13" t="s">
        <v>85</v>
      </c>
      <c r="Q70" s="6">
        <v>0.3125</v>
      </c>
      <c r="R70" s="12" t="s">
        <v>33</v>
      </c>
      <c r="S70" s="9" t="s">
        <v>18</v>
      </c>
      <c r="T70" s="13" t="s">
        <v>31</v>
      </c>
      <c r="U70" s="6">
        <v>0.3125</v>
      </c>
      <c r="V70" s="12" t="s">
        <v>34</v>
      </c>
      <c r="W70" s="9" t="s">
        <v>18</v>
      </c>
      <c r="X70" s="13" t="s">
        <v>32</v>
      </c>
      <c r="Y70" s="6">
        <v>0.29166666666666669</v>
      </c>
      <c r="Z70" s="82"/>
      <c r="AA70" s="83"/>
      <c r="AB70" s="84"/>
      <c r="AE70" t="str">
        <f t="shared" si="220"/>
        <v>Minor Reds</v>
      </c>
      <c r="AG70" t="str">
        <f t="shared" si="221"/>
        <v>Minor White Sox</v>
      </c>
      <c r="AI70" t="str">
        <f t="shared" si="222"/>
        <v>Florida Gators</v>
      </c>
      <c r="AK70" t="str">
        <f t="shared" si="223"/>
        <v>Miami Hurricanes</v>
      </c>
      <c r="AM70" t="str">
        <f t="shared" si="224"/>
        <v>Manasquan</v>
      </c>
      <c r="AO70" t="str">
        <f t="shared" si="225"/>
        <v>OT Jr Softball</v>
      </c>
      <c r="AQ70" t="str">
        <f t="shared" si="226"/>
        <v>Minor Reds</v>
      </c>
      <c r="AS70" t="str">
        <f t="shared" si="227"/>
        <v>Minor Giants</v>
      </c>
      <c r="AU70" t="str">
        <f t="shared" si="228"/>
        <v>Minor White Sox</v>
      </c>
      <c r="AW70" t="str">
        <f t="shared" si="229"/>
        <v>Minor Mets</v>
      </c>
      <c r="AY70">
        <f t="shared" si="230"/>
        <v>0</v>
      </c>
      <c r="BA70">
        <f t="shared" si="231"/>
        <v>0</v>
      </c>
    </row>
    <row r="71" spans="1:74" s="2" customFormat="1" ht="24.75" customHeight="1" x14ac:dyDescent="0.25">
      <c r="A71" s="4">
        <f>Y64+1</f>
        <v>28</v>
      </c>
      <c r="B71" s="14" t="s">
        <v>6</v>
      </c>
      <c r="C71" s="15"/>
      <c r="D71" s="16"/>
      <c r="E71" s="4">
        <f>A71+1</f>
        <v>29</v>
      </c>
      <c r="F71" s="14" t="s">
        <v>0</v>
      </c>
      <c r="G71" s="15"/>
      <c r="H71" s="16"/>
      <c r="I71" s="4">
        <f>E71+1</f>
        <v>30</v>
      </c>
      <c r="J71" s="14" t="s">
        <v>1</v>
      </c>
      <c r="K71" s="15"/>
      <c r="L71" s="16"/>
      <c r="M71" s="4">
        <f>I71+1</f>
        <v>31</v>
      </c>
      <c r="N71" s="14" t="s">
        <v>2</v>
      </c>
      <c r="O71" s="15"/>
      <c r="P71" s="16"/>
      <c r="BB71" s="7" t="s">
        <v>27</v>
      </c>
      <c r="BC71" s="7" t="str">
        <f>BC64</f>
        <v>PW Angels</v>
      </c>
      <c r="BD71" s="7" t="str">
        <f t="shared" ref="BD71:BG71" si="248">BD64</f>
        <v>PW Mets</v>
      </c>
      <c r="BE71" s="7" t="str">
        <f t="shared" si="248"/>
        <v>PW Padres</v>
      </c>
      <c r="BF71" s="7" t="str">
        <f t="shared" si="248"/>
        <v>PW Pirates</v>
      </c>
      <c r="BG71" s="7" t="str">
        <f t="shared" si="248"/>
        <v>PW Yankees</v>
      </c>
      <c r="BH71" s="7" t="s">
        <v>10</v>
      </c>
      <c r="BJ71" s="7" t="s">
        <v>27</v>
      </c>
      <c r="BK71" s="7" t="str">
        <f>BK64</f>
        <v>Colt Cubs</v>
      </c>
      <c r="BL71" s="7" t="str">
        <f t="shared" ref="BL71:BO71" si="249">BL64</f>
        <v>Colt Giants</v>
      </c>
      <c r="BM71" s="7" t="str">
        <f t="shared" si="249"/>
        <v>Colt Mets</v>
      </c>
      <c r="BN71" s="7" t="str">
        <f t="shared" si="249"/>
        <v>Colt Royals</v>
      </c>
      <c r="BO71" s="7" t="str">
        <f t="shared" si="249"/>
        <v>Colt White Sox</v>
      </c>
      <c r="BP71" s="7" t="s">
        <v>10</v>
      </c>
      <c r="BR71" s="7" t="s">
        <v>27</v>
      </c>
      <c r="BS71" s="7" t="str">
        <f>BS64</f>
        <v>Florida Gators</v>
      </c>
      <c r="BT71" s="7" t="str">
        <f t="shared" ref="BT71:BU71" si="250">BT64</f>
        <v>Miami Hurricanes</v>
      </c>
      <c r="BU71" s="7" t="str">
        <f t="shared" si="250"/>
        <v>Notre Dame</v>
      </c>
      <c r="BV71" s="7" t="s">
        <v>10</v>
      </c>
    </row>
    <row r="72" spans="1:74" ht="24.75" customHeight="1" x14ac:dyDescent="0.25">
      <c r="A72" s="5"/>
      <c r="B72" s="76" t="s">
        <v>28</v>
      </c>
      <c r="C72" s="77"/>
      <c r="D72" s="78"/>
      <c r="E72" s="5"/>
      <c r="F72" s="76" t="s">
        <v>28</v>
      </c>
      <c r="G72" s="77"/>
      <c r="H72" s="78"/>
      <c r="I72" s="5"/>
      <c r="J72" s="10"/>
      <c r="K72" s="8"/>
      <c r="L72" s="11"/>
      <c r="M72" s="5"/>
      <c r="N72" s="10"/>
      <c r="O72" s="8"/>
      <c r="P72" s="11"/>
      <c r="AE72" t="str">
        <f t="shared" ref="AE72:AE77" si="251">F72</f>
        <v>MEMORIAL DAY WEEKEND</v>
      </c>
      <c r="AG72">
        <f t="shared" ref="AG72:AG77" si="252">H72</f>
        <v>0</v>
      </c>
      <c r="AI72">
        <f t="shared" ref="AI72:AI77" si="253">J72</f>
        <v>0</v>
      </c>
      <c r="AK72">
        <f t="shared" ref="AK72:AK77" si="254">L72</f>
        <v>0</v>
      </c>
      <c r="AM72">
        <f t="shared" ref="AM72:AM77" si="255">N72</f>
        <v>0</v>
      </c>
      <c r="AO72">
        <f t="shared" ref="AO72:AO77" si="256">P72</f>
        <v>0</v>
      </c>
      <c r="AQ72">
        <f t="shared" ref="AQ72:AQ77" si="257">R72</f>
        <v>0</v>
      </c>
      <c r="AS72">
        <f t="shared" ref="AS72:AS77" si="258">T72</f>
        <v>0</v>
      </c>
      <c r="AU72">
        <f t="shared" ref="AU72:AU77" si="259">V72</f>
        <v>0</v>
      </c>
      <c r="AW72">
        <f t="shared" ref="AW72:AW77" si="260">X72</f>
        <v>0</v>
      </c>
      <c r="AY72">
        <f t="shared" ref="AY72:AY77" si="261">Z72</f>
        <v>0</v>
      </c>
      <c r="BA72">
        <f t="shared" ref="BA72:BA77" si="262">AB72</f>
        <v>0</v>
      </c>
      <c r="BB72" s="7" t="s">
        <v>7</v>
      </c>
      <c r="BC72" s="7">
        <f>COUNTIF($AE72:$BA77,BC71)</f>
        <v>0</v>
      </c>
      <c r="BD72" s="7">
        <f t="shared" ref="BD72:BG72" si="263">COUNTIF($AE72:$BA77,BD71)</f>
        <v>0</v>
      </c>
      <c r="BE72" s="7">
        <f t="shared" si="263"/>
        <v>1</v>
      </c>
      <c r="BF72" s="7">
        <f t="shared" si="263"/>
        <v>0</v>
      </c>
      <c r="BG72" s="7">
        <f t="shared" si="263"/>
        <v>1</v>
      </c>
      <c r="BH72" s="7">
        <f>SUM(BC72:BG72)/2</f>
        <v>1</v>
      </c>
      <c r="BJ72" s="7" t="s">
        <v>7</v>
      </c>
      <c r="BK72" s="7">
        <f>COUNTIF($AE72:$BA77,BK71)</f>
        <v>0</v>
      </c>
      <c r="BL72" s="7">
        <f t="shared" ref="BL72:BO72" si="264">COUNTIF($AE72:$BA77,BL71)</f>
        <v>1</v>
      </c>
      <c r="BM72" s="7">
        <f t="shared" si="264"/>
        <v>0</v>
      </c>
      <c r="BN72" s="7">
        <f t="shared" ref="BN72" si="265">COUNTIF($AE72:$BA77,BN71)</f>
        <v>1</v>
      </c>
      <c r="BO72" s="7">
        <f t="shared" si="264"/>
        <v>0</v>
      </c>
      <c r="BP72" s="7">
        <f>SUM(BK72:BO72)/2</f>
        <v>1</v>
      </c>
      <c r="BR72" s="7" t="s">
        <v>7</v>
      </c>
      <c r="BS72" s="7">
        <f>COUNTIF($AE72:$BA77,BS71)+COUNTIF('Colt Field'!$AE72:$BA77,BS71)</f>
        <v>1</v>
      </c>
      <c r="BT72" s="7">
        <f>COUNTIF($AE72:$BA77,BT71)+COUNTIF('Colt Field'!$AE72:$BA77,BT71)</f>
        <v>0</v>
      </c>
      <c r="BU72" s="7">
        <f>COUNTIF($AE72:$BA77,BU71)+COUNTIF('Colt Field'!$AE72:$BA77,BU71)</f>
        <v>1</v>
      </c>
      <c r="BV72" s="7">
        <f>SUM(BS72:BU72)/2</f>
        <v>1</v>
      </c>
    </row>
    <row r="73" spans="1:74" ht="24.75" customHeight="1" x14ac:dyDescent="0.25">
      <c r="A73" s="5"/>
      <c r="B73" s="79"/>
      <c r="C73" s="80"/>
      <c r="D73" s="81"/>
      <c r="E73" s="5"/>
      <c r="F73" s="79"/>
      <c r="G73" s="80"/>
      <c r="H73" s="81"/>
      <c r="I73" s="5"/>
      <c r="J73" s="10"/>
      <c r="K73" s="8"/>
      <c r="L73" s="11"/>
      <c r="M73" s="5"/>
      <c r="N73" s="10"/>
      <c r="O73" s="8"/>
      <c r="P73" s="11"/>
      <c r="AE73">
        <f t="shared" si="251"/>
        <v>0</v>
      </c>
      <c r="AG73">
        <f t="shared" si="252"/>
        <v>0</v>
      </c>
      <c r="AI73">
        <f t="shared" si="253"/>
        <v>0</v>
      </c>
      <c r="AK73">
        <f t="shared" si="254"/>
        <v>0</v>
      </c>
      <c r="AM73">
        <f t="shared" si="255"/>
        <v>0</v>
      </c>
      <c r="AO73">
        <f t="shared" si="256"/>
        <v>0</v>
      </c>
      <c r="AQ73">
        <f t="shared" si="257"/>
        <v>0</v>
      </c>
      <c r="AS73">
        <f t="shared" si="258"/>
        <v>0</v>
      </c>
      <c r="AU73">
        <f t="shared" si="259"/>
        <v>0</v>
      </c>
      <c r="AW73">
        <f t="shared" si="260"/>
        <v>0</v>
      </c>
      <c r="AY73">
        <f t="shared" si="261"/>
        <v>0</v>
      </c>
      <c r="BA73">
        <f t="shared" si="262"/>
        <v>0</v>
      </c>
      <c r="BB73" s="7" t="s">
        <v>8</v>
      </c>
      <c r="BC73" s="7"/>
      <c r="BD73" s="7"/>
      <c r="BE73" s="7"/>
      <c r="BF73" s="7"/>
      <c r="BG73" s="7"/>
      <c r="BH73" s="7"/>
      <c r="BJ73" s="7" t="s">
        <v>8</v>
      </c>
      <c r="BK73" s="7"/>
      <c r="BL73" s="7"/>
      <c r="BM73" s="7"/>
      <c r="BN73" s="7"/>
      <c r="BO73" s="7"/>
      <c r="BP73" s="7"/>
      <c r="BR73" s="7" t="s">
        <v>8</v>
      </c>
      <c r="BS73" s="7"/>
      <c r="BT73" s="7"/>
      <c r="BU73" s="7"/>
      <c r="BV73" s="7"/>
    </row>
    <row r="74" spans="1:74" ht="24.75" customHeight="1" x14ac:dyDescent="0.25">
      <c r="A74" s="3"/>
      <c r="B74" s="79"/>
      <c r="C74" s="80"/>
      <c r="D74" s="81"/>
      <c r="E74" s="3"/>
      <c r="F74" s="79"/>
      <c r="G74" s="80"/>
      <c r="H74" s="81"/>
      <c r="I74" s="3"/>
      <c r="J74" s="10"/>
      <c r="K74" s="8"/>
      <c r="L74" s="11"/>
      <c r="M74" s="3"/>
      <c r="N74" s="10"/>
      <c r="O74" s="8"/>
      <c r="P74" s="11"/>
      <c r="AE74">
        <f t="shared" si="251"/>
        <v>0</v>
      </c>
      <c r="AG74">
        <f t="shared" si="252"/>
        <v>0</v>
      </c>
      <c r="AI74">
        <f t="shared" si="253"/>
        <v>0</v>
      </c>
      <c r="AK74">
        <f t="shared" si="254"/>
        <v>0</v>
      </c>
      <c r="AM74">
        <f t="shared" si="255"/>
        <v>0</v>
      </c>
      <c r="AO74">
        <f t="shared" si="256"/>
        <v>0</v>
      </c>
      <c r="AQ74">
        <f t="shared" si="257"/>
        <v>0</v>
      </c>
      <c r="AS74">
        <f t="shared" si="258"/>
        <v>0</v>
      </c>
      <c r="AU74">
        <f t="shared" si="259"/>
        <v>0</v>
      </c>
      <c r="AW74">
        <f t="shared" si="260"/>
        <v>0</v>
      </c>
      <c r="AY74">
        <f t="shared" si="261"/>
        <v>0</v>
      </c>
      <c r="BA74">
        <f t="shared" si="262"/>
        <v>0</v>
      </c>
      <c r="BB74" s="7" t="s">
        <v>9</v>
      </c>
      <c r="BC74" s="7">
        <f>COUNTIF($AG72:$AG77,BC71)+COUNTIF($AK72:$AK77,BC71)+COUNTIF($AO72:$AO77,BC71)+COUNTIF($AS72:$AS77,BC71)+COUNTIF($AW72:$AW77,BC71)+COUNTIF($BA72:$BA77,BC71)</f>
        <v>0</v>
      </c>
      <c r="BD74" s="7">
        <f t="shared" ref="BD74:BG74" si="266">COUNTIF($AG72:$AG77,BD71)+COUNTIF($AK72:$AK77,BD71)+COUNTIF($AO72:$AO77,BD71)+COUNTIF($AS72:$AS77,BD71)+COUNTIF($AW72:$AW77,BD71)+COUNTIF($BA72:$BA77,BD71)</f>
        <v>0</v>
      </c>
      <c r="BE74" s="7">
        <f t="shared" si="266"/>
        <v>0</v>
      </c>
      <c r="BF74" s="7">
        <f t="shared" si="266"/>
        <v>0</v>
      </c>
      <c r="BG74" s="7">
        <f t="shared" si="266"/>
        <v>1</v>
      </c>
      <c r="BH74" s="7">
        <f>SUM(BC74:BG74)</f>
        <v>1</v>
      </c>
      <c r="BJ74" s="7" t="s">
        <v>9</v>
      </c>
      <c r="BK74" s="7">
        <f>COUNTIF($AG72:$AG77,BK71)+COUNTIF($AK72:$AK77,BK71)+COUNTIF($AO72:$AO77,BK71)+COUNTIF($AS72:$AS77,BK71)+COUNTIF($AW72:$AW77,BK71)+COUNTIF($BA72:$BA77,BK71)</f>
        <v>0</v>
      </c>
      <c r="BL74" s="7">
        <f t="shared" ref="BL74:BO74" si="267">COUNTIF($AG72:$AG77,BL71)+COUNTIF($AK72:$AK77,BL71)+COUNTIF($AO72:$AO77,BL71)+COUNTIF($AS72:$AS77,BL71)+COUNTIF($AW72:$AW77,BL71)+COUNTIF($BA72:$BA77,BL71)</f>
        <v>0</v>
      </c>
      <c r="BM74" s="7">
        <f t="shared" si="267"/>
        <v>0</v>
      </c>
      <c r="BN74" s="7">
        <f t="shared" ref="BN74" si="268">COUNTIF($AG72:$AG77,BN71)+COUNTIF($AK72:$AK77,BN71)+COUNTIF($AO72:$AO77,BN71)+COUNTIF($AS72:$AS77,BN71)+COUNTIF($AW72:$AW77,BN71)+COUNTIF($BA72:$BA77,BN71)</f>
        <v>1</v>
      </c>
      <c r="BO74" s="7">
        <f t="shared" si="267"/>
        <v>0</v>
      </c>
      <c r="BP74" s="7">
        <f>SUM(BK74:BO74)</f>
        <v>1</v>
      </c>
      <c r="BR74" s="7" t="s">
        <v>9</v>
      </c>
      <c r="BS74" s="7">
        <f>COUNTIF($AG72:$AG77,BS71)+COUNTIF($AK72:$AK77,BS71)+COUNTIF($AO72:$AO77,BS71)+COUNTIF($AS72:$AS77,BS71)+COUNTIF($AW72:$AW77,BS71)+COUNTIF($BA72:$BA77,BS71)+COUNTIF('Colt Field'!$AG72:$AG77,BS71)+COUNTIF('Colt Field'!$AK72:$AK77,BS71)+COUNTIF('Colt Field'!$AO72:$AO77,BS71)+COUNTIF('Colt Field'!$AS72:$AS77,BS71)+COUNTIF('Colt Field'!$AW72:$AW77,BS71)+COUNTIF('Colt Field'!$BA72:$BA77,BS71)</f>
        <v>1</v>
      </c>
      <c r="BT74" s="7">
        <f>COUNTIF($AG72:$AG77,BT71)+COUNTIF($AK72:$AK77,BT71)+COUNTIF($AO72:$AO77,BT71)+COUNTIF($AS72:$AS77,BT71)+COUNTIF($AW72:$AW77,BT71)+COUNTIF($BA72:$BA77,BT71)+COUNTIF('Colt Field'!$AG72:$AG77,BT71)+COUNTIF('Colt Field'!$AK72:$AK77,BT71)+COUNTIF('Colt Field'!$AO72:$AO77,BT71)+COUNTIF('Colt Field'!$AS72:$AS77,BT71)+COUNTIF('Colt Field'!$AW72:$AW77,BT71)+COUNTIF('Colt Field'!$BA72:$BA77,BT71)</f>
        <v>0</v>
      </c>
      <c r="BU74" s="7">
        <f>COUNTIF($AG72:$AG77,BU71)+COUNTIF($AK72:$AK77,BU71)+COUNTIF($AO72:$AO77,BU71)+COUNTIF($AS72:$AS77,BU71)+COUNTIF($AW72:$AW77,BU71)+COUNTIF($BA72:$BA77,BU71)+COUNTIF('Colt Field'!$AG72:$AG77,BU71)+COUNTIF('Colt Field'!$AK72:$AK77,BU71)+COUNTIF('Colt Field'!$AO72:$AO77,BU71)+COUNTIF('Colt Field'!$AS72:$AS77,BU71)+COUNTIF('Colt Field'!$AW72:$AW77,BU71)+COUNTIF('Colt Field'!$BA72:$BA77,BU71)</f>
        <v>0</v>
      </c>
      <c r="BV74" s="7">
        <f>SUM(BS74:BU74)</f>
        <v>1</v>
      </c>
    </row>
    <row r="75" spans="1:74" ht="24.75" customHeight="1" x14ac:dyDescent="0.25">
      <c r="A75" s="5"/>
      <c r="B75" s="79"/>
      <c r="C75" s="80"/>
      <c r="D75" s="81"/>
      <c r="E75" s="5"/>
      <c r="F75" s="79"/>
      <c r="G75" s="80"/>
      <c r="H75" s="81"/>
      <c r="I75" s="5"/>
      <c r="J75" s="10"/>
      <c r="K75" s="8"/>
      <c r="L75" s="11"/>
      <c r="M75" s="5"/>
      <c r="N75" s="10"/>
      <c r="O75" s="8"/>
      <c r="P75" s="11"/>
      <c r="AE75">
        <f t="shared" si="251"/>
        <v>0</v>
      </c>
      <c r="AG75">
        <f t="shared" si="252"/>
        <v>0</v>
      </c>
      <c r="AI75">
        <f t="shared" si="253"/>
        <v>0</v>
      </c>
      <c r="AK75">
        <f t="shared" si="254"/>
        <v>0</v>
      </c>
      <c r="AM75">
        <f t="shared" si="255"/>
        <v>0</v>
      </c>
      <c r="AO75">
        <f t="shared" si="256"/>
        <v>0</v>
      </c>
      <c r="AQ75">
        <f t="shared" si="257"/>
        <v>0</v>
      </c>
      <c r="AS75">
        <f t="shared" si="258"/>
        <v>0</v>
      </c>
      <c r="AU75">
        <f t="shared" si="259"/>
        <v>0</v>
      </c>
      <c r="AW75">
        <f t="shared" si="260"/>
        <v>0</v>
      </c>
      <c r="AY75">
        <f t="shared" si="261"/>
        <v>0</v>
      </c>
      <c r="BA75">
        <f t="shared" si="262"/>
        <v>0</v>
      </c>
      <c r="BB75" s="7" t="s">
        <v>51</v>
      </c>
      <c r="BC75" s="7">
        <f>COUNTIF($AE76:$BA76,BC71)</f>
        <v>0</v>
      </c>
      <c r="BD75" s="7">
        <f t="shared" ref="BD75" si="269">COUNTIF($AE76:$BA76,BD71)</f>
        <v>0</v>
      </c>
      <c r="BE75" s="7">
        <f t="shared" ref="BE75" si="270">COUNTIF($AE76:$BA76,BE71)</f>
        <v>1</v>
      </c>
      <c r="BF75" s="7">
        <f t="shared" ref="BF75" si="271">COUNTIF($AE76:$BA76,BF71)</f>
        <v>0</v>
      </c>
      <c r="BG75" s="7">
        <f t="shared" ref="BG75" si="272">COUNTIF($AE76:$BA76,BG71)</f>
        <v>1</v>
      </c>
      <c r="BH75" s="7">
        <f>SUM(BC75:BG75)</f>
        <v>2</v>
      </c>
      <c r="BJ75" s="7" t="s">
        <v>51</v>
      </c>
      <c r="BK75" s="7">
        <f>COUNTIF($AE76:$BA76,BK71)</f>
        <v>0</v>
      </c>
      <c r="BL75" s="7">
        <f t="shared" ref="BL75:BO75" si="273">COUNTIF($AE76:$BA76,BL71)</f>
        <v>1</v>
      </c>
      <c r="BM75" s="7">
        <f t="shared" si="273"/>
        <v>0</v>
      </c>
      <c r="BN75" s="7">
        <f t="shared" si="273"/>
        <v>1</v>
      </c>
      <c r="BO75" s="7">
        <f t="shared" si="273"/>
        <v>0</v>
      </c>
      <c r="BP75" s="7">
        <f>SUM(BK75:BO75)</f>
        <v>2</v>
      </c>
      <c r="BR75" s="7" t="s">
        <v>51</v>
      </c>
      <c r="BS75" s="7">
        <f>COUNTIF($AE76:$BA76,BS71)+COUNTIF('Colt Field'!$AE76:$BA76,BS71)</f>
        <v>0</v>
      </c>
      <c r="BT75" s="7">
        <f>COUNTIF($AE76:$BA76,BT71)+COUNTIF('Colt Field'!$AE76:$BA76,BT71)</f>
        <v>0</v>
      </c>
      <c r="BU75" s="7">
        <f>COUNTIF($AE76:$BA76,BU71)+COUNTIF('Colt Field'!$AE76:$BA76,BU71)</f>
        <v>0</v>
      </c>
      <c r="BV75" s="7">
        <f>SUM(BS75:BU75)</f>
        <v>0</v>
      </c>
    </row>
    <row r="76" spans="1:74" ht="24.75" customHeight="1" x14ac:dyDescent="0.25">
      <c r="A76" s="18"/>
      <c r="B76" s="79"/>
      <c r="C76" s="80"/>
      <c r="D76" s="81"/>
      <c r="E76" s="5">
        <v>0.22916666666666666</v>
      </c>
      <c r="F76" s="79"/>
      <c r="G76" s="80"/>
      <c r="H76" s="81"/>
      <c r="I76" s="5">
        <v>0.22916666666666666</v>
      </c>
      <c r="J76" s="10" t="s">
        <v>36</v>
      </c>
      <c r="K76" s="8" t="s">
        <v>18</v>
      </c>
      <c r="L76" s="11" t="s">
        <v>38</v>
      </c>
      <c r="M76" s="5">
        <v>0.22916666666666666</v>
      </c>
      <c r="N76" s="10" t="s">
        <v>59</v>
      </c>
      <c r="O76" s="8" t="s">
        <v>18</v>
      </c>
      <c r="P76" s="11" t="s">
        <v>61</v>
      </c>
      <c r="AE76">
        <f t="shared" si="251"/>
        <v>0</v>
      </c>
      <c r="AG76">
        <f t="shared" si="252"/>
        <v>0</v>
      </c>
      <c r="AI76" t="str">
        <f t="shared" si="253"/>
        <v>Colt Giants</v>
      </c>
      <c r="AK76" t="str">
        <f t="shared" si="254"/>
        <v>Colt Royals</v>
      </c>
      <c r="AM76" t="str">
        <f t="shared" si="255"/>
        <v>PW Padres</v>
      </c>
      <c r="AO76" t="str">
        <f t="shared" si="256"/>
        <v>PW Yankees</v>
      </c>
      <c r="AQ76">
        <f t="shared" si="257"/>
        <v>0</v>
      </c>
      <c r="AS76">
        <f t="shared" si="258"/>
        <v>0</v>
      </c>
      <c r="AU76">
        <f t="shared" si="259"/>
        <v>0</v>
      </c>
      <c r="AW76">
        <f t="shared" si="260"/>
        <v>0</v>
      </c>
      <c r="AY76">
        <f t="shared" si="261"/>
        <v>0</v>
      </c>
      <c r="BA76">
        <f t="shared" si="262"/>
        <v>0</v>
      </c>
      <c r="BB76" s="7" t="s">
        <v>52</v>
      </c>
      <c r="BC76" s="7">
        <f>COUNTIF($AE77:$BA77,BC71)</f>
        <v>0</v>
      </c>
      <c r="BD76" s="7">
        <f t="shared" ref="BD76" si="274">COUNTIF($AE77:$BA77,BD71)</f>
        <v>0</v>
      </c>
      <c r="BE76" s="7">
        <f t="shared" ref="BE76" si="275">COUNTIF($AE77:$BA77,BE71)</f>
        <v>0</v>
      </c>
      <c r="BF76" s="7">
        <f t="shared" ref="BF76" si="276">COUNTIF($AE77:$BA77,BF71)</f>
        <v>0</v>
      </c>
      <c r="BG76" s="7">
        <f t="shared" ref="BG76" si="277">COUNTIF($AE77:$BA77,BG71)</f>
        <v>0</v>
      </c>
      <c r="BH76" s="7">
        <f>SUM(BC76:BG76)</f>
        <v>0</v>
      </c>
      <c r="BJ76" s="7" t="s">
        <v>52</v>
      </c>
      <c r="BK76" s="7">
        <f>COUNTIF($AE77:$BA77,BK71)</f>
        <v>0</v>
      </c>
      <c r="BL76" s="7">
        <f t="shared" ref="BL76:BO76" si="278">COUNTIF($AE77:$BA77,BL71)</f>
        <v>0</v>
      </c>
      <c r="BM76" s="7">
        <f t="shared" si="278"/>
        <v>0</v>
      </c>
      <c r="BN76" s="7">
        <f t="shared" si="278"/>
        <v>0</v>
      </c>
      <c r="BO76" s="7">
        <f t="shared" si="278"/>
        <v>0</v>
      </c>
      <c r="BP76" s="7">
        <f>SUM(BK76:BO76)</f>
        <v>0</v>
      </c>
      <c r="BR76" s="7" t="s">
        <v>52</v>
      </c>
      <c r="BS76" s="7">
        <f>COUNTIF($AE77:$BA77,BS71)+COUNTIF('Colt Field'!$AE77:$BA77,BS71)</f>
        <v>1</v>
      </c>
      <c r="BT76" s="7">
        <f>COUNTIF($AE77:$BA77,BT71)+COUNTIF('Colt Field'!$AE77:$BA77,BT71)</f>
        <v>0</v>
      </c>
      <c r="BU76" s="7">
        <f>COUNTIF($AE77:$BA77,BU71)+COUNTIF('Colt Field'!$AE77:$BA77,BU71)</f>
        <v>1</v>
      </c>
      <c r="BV76" s="7">
        <f>SUM(BS76:BU76)</f>
        <v>2</v>
      </c>
    </row>
    <row r="77" spans="1:74" ht="24.75" customHeight="1" thickBot="1" x14ac:dyDescent="0.3">
      <c r="A77" s="6"/>
      <c r="B77" s="82"/>
      <c r="C77" s="83"/>
      <c r="D77" s="84"/>
      <c r="E77" s="6">
        <v>0.3125</v>
      </c>
      <c r="F77" s="82"/>
      <c r="G77" s="83"/>
      <c r="H77" s="84"/>
      <c r="I77" s="6">
        <v>0.3125</v>
      </c>
      <c r="J77" s="12" t="s">
        <v>82</v>
      </c>
      <c r="K77" s="9" t="s">
        <v>18</v>
      </c>
      <c r="L77" s="13" t="s">
        <v>49</v>
      </c>
      <c r="M77" s="6">
        <v>0.3125</v>
      </c>
      <c r="N77" s="33" t="s">
        <v>95</v>
      </c>
      <c r="O77" s="34"/>
      <c r="P77" s="35"/>
      <c r="AE77">
        <f t="shared" si="251"/>
        <v>0</v>
      </c>
      <c r="AG77">
        <f t="shared" si="252"/>
        <v>0</v>
      </c>
      <c r="AI77" t="str">
        <f t="shared" si="253"/>
        <v>Notre Dame</v>
      </c>
      <c r="AK77" t="str">
        <f t="shared" si="254"/>
        <v>Florida Gators</v>
      </c>
      <c r="AM77" t="str">
        <f t="shared" si="255"/>
        <v>Reserved  for Junior Softball</v>
      </c>
      <c r="AO77">
        <f t="shared" si="256"/>
        <v>0</v>
      </c>
      <c r="AQ77">
        <f t="shared" si="257"/>
        <v>0</v>
      </c>
      <c r="AS77">
        <f t="shared" si="258"/>
        <v>0</v>
      </c>
      <c r="AU77">
        <f t="shared" si="259"/>
        <v>0</v>
      </c>
      <c r="AW77">
        <f t="shared" si="260"/>
        <v>0</v>
      </c>
      <c r="AY77">
        <f t="shared" si="261"/>
        <v>0</v>
      </c>
      <c r="BA77">
        <f t="shared" si="262"/>
        <v>0</v>
      </c>
    </row>
    <row r="78" spans="1:74" ht="24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85" t="s">
        <v>14</v>
      </c>
      <c r="N78" s="86"/>
      <c r="O78" s="86"/>
      <c r="P78" s="87"/>
      <c r="Q78" s="4">
        <v>1</v>
      </c>
      <c r="R78" s="14" t="s">
        <v>3</v>
      </c>
      <c r="S78" s="15"/>
      <c r="T78" s="16"/>
      <c r="U78" s="4">
        <f>Q78+1</f>
        <v>2</v>
      </c>
      <c r="V78" s="14" t="s">
        <v>4</v>
      </c>
      <c r="W78" s="15"/>
      <c r="X78" s="16"/>
      <c r="Y78" s="4">
        <f>U78+1</f>
        <v>3</v>
      </c>
      <c r="Z78" s="14" t="s">
        <v>5</v>
      </c>
      <c r="AA78" s="15"/>
      <c r="AB78" s="16"/>
      <c r="BB78" s="7" t="s">
        <v>27</v>
      </c>
      <c r="BC78" s="7" t="str">
        <f>BC71</f>
        <v>PW Angels</v>
      </c>
      <c r="BD78" s="7" t="str">
        <f t="shared" ref="BD78:BG78" si="279">BD71</f>
        <v>PW Mets</v>
      </c>
      <c r="BE78" s="7" t="str">
        <f t="shared" si="279"/>
        <v>PW Padres</v>
      </c>
      <c r="BF78" s="7" t="str">
        <f t="shared" si="279"/>
        <v>PW Pirates</v>
      </c>
      <c r="BG78" s="7" t="str">
        <f t="shared" si="279"/>
        <v>PW Yankees</v>
      </c>
      <c r="BH78" s="7" t="s">
        <v>10</v>
      </c>
      <c r="BJ78" s="7" t="s">
        <v>27</v>
      </c>
      <c r="BK78" s="7" t="str">
        <f>BK71</f>
        <v>Colt Cubs</v>
      </c>
      <c r="BL78" s="7" t="str">
        <f t="shared" ref="BL78:BO78" si="280">BL71</f>
        <v>Colt Giants</v>
      </c>
      <c r="BM78" s="7" t="str">
        <f t="shared" si="280"/>
        <v>Colt Mets</v>
      </c>
      <c r="BN78" s="7" t="str">
        <f t="shared" si="280"/>
        <v>Colt Royals</v>
      </c>
      <c r="BO78" s="7" t="str">
        <f t="shared" si="280"/>
        <v>Colt White Sox</v>
      </c>
      <c r="BP78" s="7" t="s">
        <v>10</v>
      </c>
      <c r="BR78" s="7" t="s">
        <v>27</v>
      </c>
      <c r="BS78" s="7" t="str">
        <f>BS71</f>
        <v>Florida Gators</v>
      </c>
      <c r="BT78" s="7" t="str">
        <f t="shared" ref="BT78:BU78" si="281">BT71</f>
        <v>Miami Hurricanes</v>
      </c>
      <c r="BU78" s="7" t="str">
        <f t="shared" si="281"/>
        <v>Notre Dame</v>
      </c>
      <c r="BV78" s="7" t="s">
        <v>10</v>
      </c>
    </row>
    <row r="79" spans="1:74" ht="24.75" customHeight="1" x14ac:dyDescent="0.25">
      <c r="E79" s="2"/>
      <c r="F79" s="2"/>
      <c r="G79" s="2"/>
      <c r="H79" s="2"/>
      <c r="I79" s="2"/>
      <c r="J79" s="2"/>
      <c r="K79" s="2"/>
      <c r="L79" s="2"/>
      <c r="M79" s="88"/>
      <c r="N79" s="89"/>
      <c r="O79" s="89"/>
      <c r="P79" s="90"/>
      <c r="Q79" s="5"/>
      <c r="R79" s="30"/>
      <c r="S79" s="31"/>
      <c r="T79" s="32"/>
      <c r="U79" s="5"/>
      <c r="V79" s="30"/>
      <c r="W79" s="31"/>
      <c r="X79" s="32"/>
      <c r="Y79" s="5">
        <v>0.375</v>
      </c>
      <c r="Z79" s="10" t="s">
        <v>38</v>
      </c>
      <c r="AA79" s="8" t="s">
        <v>18</v>
      </c>
      <c r="AB79" s="11" t="s">
        <v>35</v>
      </c>
      <c r="AE79">
        <f t="shared" ref="AE79:AE84" si="282">F79</f>
        <v>0</v>
      </c>
      <c r="AG79">
        <f t="shared" ref="AG79:AG84" si="283">H79</f>
        <v>0</v>
      </c>
      <c r="AI79">
        <f t="shared" ref="AI79:AI84" si="284">J79</f>
        <v>0</v>
      </c>
      <c r="AK79">
        <f t="shared" ref="AK79:AK84" si="285">L79</f>
        <v>0</v>
      </c>
      <c r="AM79">
        <f t="shared" ref="AM79:AM84" si="286">N79</f>
        <v>0</v>
      </c>
      <c r="AO79">
        <f t="shared" ref="AO79:AO84" si="287">P79</f>
        <v>0</v>
      </c>
      <c r="AQ79">
        <f t="shared" ref="AQ79:AQ83" si="288">R79</f>
        <v>0</v>
      </c>
      <c r="AS79">
        <f t="shared" ref="AS79:AS83" si="289">T79</f>
        <v>0</v>
      </c>
      <c r="AU79">
        <f t="shared" ref="AU79:AU84" si="290">V79</f>
        <v>0</v>
      </c>
      <c r="AW79">
        <f t="shared" ref="AW79:AW84" si="291">X79</f>
        <v>0</v>
      </c>
      <c r="AY79" t="str">
        <f t="shared" ref="AY79:AY84" si="292">Z79</f>
        <v>Colt Royals</v>
      </c>
      <c r="BA79" t="str">
        <f t="shared" ref="BA79:BA84" si="293">AB79</f>
        <v>Colt Cubs</v>
      </c>
      <c r="BB79" s="7" t="s">
        <v>7</v>
      </c>
      <c r="BC79" s="7">
        <f>COUNTIF($AE79:$BA84,BC78)</f>
        <v>1</v>
      </c>
      <c r="BD79" s="7">
        <f t="shared" ref="BD79:BG79" si="294">COUNTIF($AE79:$BA84,BD78)</f>
        <v>0</v>
      </c>
      <c r="BE79" s="7">
        <f t="shared" si="294"/>
        <v>0</v>
      </c>
      <c r="BF79" s="7">
        <f t="shared" si="294"/>
        <v>1</v>
      </c>
      <c r="BG79" s="7">
        <f t="shared" si="294"/>
        <v>0</v>
      </c>
      <c r="BH79" s="7">
        <f>SUM(BC79:BG79)/2</f>
        <v>1</v>
      </c>
      <c r="BJ79" s="7" t="s">
        <v>7</v>
      </c>
      <c r="BK79" s="7">
        <f>COUNTIF($AE79:$BA84,BK78)</f>
        <v>1</v>
      </c>
      <c r="BL79" s="7">
        <f t="shared" ref="BL79:BO79" si="295">COUNTIF($AE79:$BA84,BL78)</f>
        <v>1</v>
      </c>
      <c r="BM79" s="7">
        <f t="shared" si="295"/>
        <v>1</v>
      </c>
      <c r="BN79" s="7">
        <f t="shared" ref="BN79" si="296">COUNTIF($AE79:$BA84,BN78)</f>
        <v>1</v>
      </c>
      <c r="BO79" s="7">
        <f t="shared" si="295"/>
        <v>2</v>
      </c>
      <c r="BP79" s="7">
        <f>SUM(BK79:BO79)/2</f>
        <v>3</v>
      </c>
      <c r="BR79" s="7" t="s">
        <v>7</v>
      </c>
      <c r="BS79" s="7">
        <f>COUNTIF($AE79:$BA84,BS78)+COUNTIF('Colt Field'!$AE79:$BA84,BS78)</f>
        <v>0</v>
      </c>
      <c r="BT79" s="7">
        <f>COUNTIF($AE79:$BA84,BT78)+COUNTIF('Colt Field'!$AE79:$BA84,BT78)</f>
        <v>0</v>
      </c>
      <c r="BU79" s="7">
        <f>COUNTIF($AE79:$BA84,BU78)+COUNTIF('Colt Field'!$AE79:$BA84,BU78)</f>
        <v>0</v>
      </c>
      <c r="BV79" s="7">
        <f>SUM(BS79:BU79)/2</f>
        <v>0</v>
      </c>
    </row>
    <row r="80" spans="1:74" ht="24.75" customHeight="1" x14ac:dyDescent="0.25">
      <c r="E80" s="2"/>
      <c r="F80" s="2"/>
      <c r="G80" s="2"/>
      <c r="H80" s="2"/>
      <c r="I80" s="2"/>
      <c r="J80" s="2"/>
      <c r="K80" s="2"/>
      <c r="L80" s="2"/>
      <c r="M80" s="88"/>
      <c r="N80" s="89"/>
      <c r="O80" s="89"/>
      <c r="P80" s="90"/>
      <c r="Q80" s="5"/>
      <c r="R80" s="10"/>
      <c r="S80" s="8"/>
      <c r="T80" s="11"/>
      <c r="U80" s="5"/>
      <c r="V80" s="10"/>
      <c r="W80" s="8"/>
      <c r="X80" s="11"/>
      <c r="Y80" s="5">
        <v>0.45833333333333331</v>
      </c>
      <c r="Z80" s="10" t="s">
        <v>37</v>
      </c>
      <c r="AA80" s="8" t="s">
        <v>18</v>
      </c>
      <c r="AB80" s="11" t="s">
        <v>62</v>
      </c>
      <c r="AE80">
        <f t="shared" si="282"/>
        <v>0</v>
      </c>
      <c r="AG80">
        <f t="shared" si="283"/>
        <v>0</v>
      </c>
      <c r="AI80">
        <f t="shared" si="284"/>
        <v>0</v>
      </c>
      <c r="AK80">
        <f t="shared" si="285"/>
        <v>0</v>
      </c>
      <c r="AM80">
        <f t="shared" si="286"/>
        <v>0</v>
      </c>
      <c r="AO80">
        <f t="shared" si="287"/>
        <v>0</v>
      </c>
      <c r="AQ80">
        <f t="shared" si="288"/>
        <v>0</v>
      </c>
      <c r="AS80">
        <f t="shared" si="289"/>
        <v>0</v>
      </c>
      <c r="AU80">
        <f t="shared" si="290"/>
        <v>0</v>
      </c>
      <c r="AW80">
        <f t="shared" si="291"/>
        <v>0</v>
      </c>
      <c r="AY80" t="str">
        <f t="shared" si="292"/>
        <v>Colt Mets</v>
      </c>
      <c r="BA80" t="str">
        <f t="shared" si="293"/>
        <v>Colt White Sox</v>
      </c>
      <c r="BB80" s="7" t="s">
        <v>8</v>
      </c>
      <c r="BC80" s="7"/>
      <c r="BD80" s="7"/>
      <c r="BE80" s="7"/>
      <c r="BF80" s="7"/>
      <c r="BG80" s="7"/>
      <c r="BH80" s="7"/>
      <c r="BJ80" s="7" t="s">
        <v>8</v>
      </c>
      <c r="BK80" s="7"/>
      <c r="BL80" s="7"/>
      <c r="BM80" s="7"/>
      <c r="BN80" s="7"/>
      <c r="BO80" s="7"/>
      <c r="BP80" s="7"/>
      <c r="BR80" s="7" t="s">
        <v>8</v>
      </c>
      <c r="BS80" s="7"/>
      <c r="BT80" s="7"/>
      <c r="BU80" s="7"/>
      <c r="BV80" s="7"/>
    </row>
    <row r="81" spans="1:74" ht="24.75" customHeight="1" x14ac:dyDescent="0.25">
      <c r="E81" s="2"/>
      <c r="F81" s="2"/>
      <c r="G81" s="2"/>
      <c r="H81" s="2"/>
      <c r="I81" s="2"/>
      <c r="J81" s="2"/>
      <c r="K81" s="2"/>
      <c r="L81" s="2"/>
      <c r="M81" s="88"/>
      <c r="N81" s="89"/>
      <c r="O81" s="89"/>
      <c r="P81" s="90"/>
      <c r="Q81" s="3"/>
      <c r="R81" s="10"/>
      <c r="S81" s="8"/>
      <c r="T81" s="11"/>
      <c r="U81" s="3"/>
      <c r="V81" s="10"/>
      <c r="W81" s="8"/>
      <c r="X81" s="11"/>
      <c r="Y81" s="5">
        <v>4.1666666666666664E-2</v>
      </c>
      <c r="Z81" s="10" t="s">
        <v>60</v>
      </c>
      <c r="AA81" s="8" t="s">
        <v>18</v>
      </c>
      <c r="AB81" s="11" t="s">
        <v>57</v>
      </c>
      <c r="AE81">
        <f t="shared" si="282"/>
        <v>0</v>
      </c>
      <c r="AG81">
        <f t="shared" si="283"/>
        <v>0</v>
      </c>
      <c r="AI81">
        <f t="shared" si="284"/>
        <v>0</v>
      </c>
      <c r="AK81">
        <f t="shared" si="285"/>
        <v>0</v>
      </c>
      <c r="AM81">
        <f t="shared" si="286"/>
        <v>0</v>
      </c>
      <c r="AO81">
        <f t="shared" si="287"/>
        <v>0</v>
      </c>
      <c r="AQ81">
        <f t="shared" si="288"/>
        <v>0</v>
      </c>
      <c r="AS81">
        <f t="shared" si="289"/>
        <v>0</v>
      </c>
      <c r="AU81">
        <f t="shared" si="290"/>
        <v>0</v>
      </c>
      <c r="AW81">
        <f t="shared" si="291"/>
        <v>0</v>
      </c>
      <c r="AY81" t="str">
        <f t="shared" si="292"/>
        <v>PW Pirates</v>
      </c>
      <c r="BA81" t="str">
        <f t="shared" si="293"/>
        <v>PW Angels</v>
      </c>
      <c r="BB81" s="7" t="s">
        <v>9</v>
      </c>
      <c r="BC81" s="7">
        <f>COUNTIF($AG79:$AG84,BC78)+COUNTIF($AK79:$AK84,BC78)+COUNTIF($AO79:$AO84,BC78)+COUNTIF($AS79:$AS84,BC78)+COUNTIF($AW79:$AW84,BC78)+COUNTIF($BA79:$BA84,BC78)</f>
        <v>1</v>
      </c>
      <c r="BD81" s="7">
        <f t="shared" ref="BD81:BG81" si="297">COUNTIF($AG79:$AG84,BD78)+COUNTIF($AK79:$AK84,BD78)+COUNTIF($AO79:$AO84,BD78)+COUNTIF($AS79:$AS84,BD78)+COUNTIF($AW79:$AW84,BD78)+COUNTIF($BA79:$BA84,BD78)</f>
        <v>0</v>
      </c>
      <c r="BE81" s="7">
        <f t="shared" si="297"/>
        <v>0</v>
      </c>
      <c r="BF81" s="7">
        <f t="shared" si="297"/>
        <v>0</v>
      </c>
      <c r="BG81" s="7">
        <f t="shared" si="297"/>
        <v>0</v>
      </c>
      <c r="BH81" s="7">
        <f>SUM(BC81:BG81)</f>
        <v>1</v>
      </c>
      <c r="BJ81" s="7" t="s">
        <v>9</v>
      </c>
      <c r="BK81" s="7">
        <f>COUNTIF($AG79:$AG84,BK78)+COUNTIF($AK79:$AK84,BK78)+COUNTIF($AO79:$AO84,BK78)+COUNTIF($AS79:$AS84,BK78)+COUNTIF($AW79:$AW84,BK78)+COUNTIF($BA79:$BA84,BK78)</f>
        <v>1</v>
      </c>
      <c r="BL81" s="7">
        <f t="shared" ref="BL81:BO81" si="298">COUNTIF($AG79:$AG84,BL78)+COUNTIF($AK79:$AK84,BL78)+COUNTIF($AO79:$AO84,BL78)+COUNTIF($AS79:$AS84,BL78)+COUNTIF($AW79:$AW84,BL78)+COUNTIF($BA79:$BA84,BL78)</f>
        <v>1</v>
      </c>
      <c r="BM81" s="7">
        <f t="shared" si="298"/>
        <v>0</v>
      </c>
      <c r="BN81" s="7">
        <f t="shared" ref="BN81" si="299">COUNTIF($AG79:$AG84,BN78)+COUNTIF($AK79:$AK84,BN78)+COUNTIF($AO79:$AO84,BN78)+COUNTIF($AS79:$AS84,BN78)+COUNTIF($AW79:$AW84,BN78)+COUNTIF($BA79:$BA84,BN78)</f>
        <v>0</v>
      </c>
      <c r="BO81" s="7">
        <f t="shared" si="298"/>
        <v>1</v>
      </c>
      <c r="BP81" s="7">
        <f>SUM(BK81:BO81)</f>
        <v>3</v>
      </c>
      <c r="BR81" s="7" t="s">
        <v>9</v>
      </c>
      <c r="BS81" s="7">
        <f>COUNTIF($AG79:$AG84,BS78)+COUNTIF($AK79:$AK84,BS78)+COUNTIF($AO79:$AO84,BS78)+COUNTIF($AS79:$AS84,BS78)+COUNTIF($AW79:$AW84,BS78)+COUNTIF($BA79:$BA84,BS78)+COUNTIF('Colt Field'!$AG79:$AG84,BS78)+COUNTIF('Colt Field'!$AK79:$AK84,BS78)+COUNTIF('Colt Field'!$AO79:$AO84,BS78)+COUNTIF('Colt Field'!$AS79:$AS84,BS78)+COUNTIF('Colt Field'!$AW79:$AW84,BS78)+COUNTIF('Colt Field'!$BA79:$BA84,BS78)</f>
        <v>0</v>
      </c>
      <c r="BT81" s="7">
        <f>COUNTIF($AG79:$AG84,BT78)+COUNTIF($AK79:$AK84,BT78)+COUNTIF($AO79:$AO84,BT78)+COUNTIF($AS79:$AS84,BT78)+COUNTIF($AW79:$AW84,BT78)+COUNTIF($BA79:$BA84,BT78)+COUNTIF('Colt Field'!$AG79:$AG84,BT78)+COUNTIF('Colt Field'!$AK79:$AK84,BT78)+COUNTIF('Colt Field'!$AO79:$AO84,BT78)+COUNTIF('Colt Field'!$AS79:$AS84,BT78)+COUNTIF('Colt Field'!$AW79:$AW84,BT78)+COUNTIF('Colt Field'!$BA79:$BA84,BT78)</f>
        <v>0</v>
      </c>
      <c r="BU81" s="7">
        <f>COUNTIF($AG79:$AG84,BU78)+COUNTIF($AK79:$AK84,BU78)+COUNTIF($AO79:$AO84,BU78)+COUNTIF($AS79:$AS84,BU78)+COUNTIF($AW79:$AW84,BU78)+COUNTIF($BA79:$BA84,BU78)+COUNTIF('Colt Field'!$AG79:$AG84,BU78)+COUNTIF('Colt Field'!$AK79:$AK84,BU78)+COUNTIF('Colt Field'!$AO79:$AO84,BU78)+COUNTIF('Colt Field'!$AS79:$AS84,BU78)+COUNTIF('Colt Field'!$AW79:$AW84,BU78)+COUNTIF('Colt Field'!$BA79:$BA84,BU78)</f>
        <v>0</v>
      </c>
      <c r="BV81" s="7">
        <f>SUM(BS81:BU81)</f>
        <v>0</v>
      </c>
    </row>
    <row r="82" spans="1:74" ht="24.75" customHeight="1" x14ac:dyDescent="0.25">
      <c r="E82" s="2"/>
      <c r="F82" s="2"/>
      <c r="G82" s="2"/>
      <c r="H82" s="2"/>
      <c r="I82" s="2"/>
      <c r="J82" s="2"/>
      <c r="K82" s="2"/>
      <c r="L82" s="2"/>
      <c r="M82" s="88"/>
      <c r="N82" s="89"/>
      <c r="O82" s="89"/>
      <c r="P82" s="90"/>
      <c r="Q82" s="5"/>
      <c r="R82" s="10"/>
      <c r="S82" s="8"/>
      <c r="T82" s="11"/>
      <c r="U82" s="5"/>
      <c r="V82" s="10"/>
      <c r="W82" s="8"/>
      <c r="X82" s="11"/>
      <c r="Y82" s="5">
        <v>0.125</v>
      </c>
      <c r="Z82" s="10"/>
      <c r="AA82" s="8"/>
      <c r="AB82" s="11"/>
      <c r="AD82" s="72"/>
      <c r="AE82" s="72"/>
      <c r="AG82">
        <f t="shared" si="283"/>
        <v>0</v>
      </c>
      <c r="AI82">
        <f t="shared" si="284"/>
        <v>0</v>
      </c>
      <c r="AK82">
        <f t="shared" si="285"/>
        <v>0</v>
      </c>
      <c r="AM82">
        <f t="shared" si="286"/>
        <v>0</v>
      </c>
      <c r="AO82">
        <f t="shared" si="287"/>
        <v>0</v>
      </c>
      <c r="AQ82">
        <f t="shared" si="288"/>
        <v>0</v>
      </c>
      <c r="AS82">
        <f t="shared" si="289"/>
        <v>0</v>
      </c>
      <c r="AU82">
        <f t="shared" si="290"/>
        <v>0</v>
      </c>
      <c r="AW82">
        <f t="shared" si="291"/>
        <v>0</v>
      </c>
      <c r="AY82">
        <f t="shared" si="292"/>
        <v>0</v>
      </c>
      <c r="BA82">
        <f t="shared" si="293"/>
        <v>0</v>
      </c>
      <c r="BB82" s="7" t="s">
        <v>51</v>
      </c>
      <c r="BC82" s="7">
        <f>COUNTIF($AE83:$BA83,BC78)</f>
        <v>0</v>
      </c>
      <c r="BD82" s="7">
        <f t="shared" ref="BD82" si="300">COUNTIF($AE83:$BA83,BD78)</f>
        <v>0</v>
      </c>
      <c r="BE82" s="7">
        <f t="shared" ref="BE82" si="301">COUNTIF($AE83:$BA83,BE78)</f>
        <v>0</v>
      </c>
      <c r="BF82" s="7">
        <f t="shared" ref="BF82" si="302">COUNTIF($AE83:$BA83,BF78)</f>
        <v>0</v>
      </c>
      <c r="BG82" s="7">
        <f t="shared" ref="BG82" si="303">COUNTIF($AE83:$BA83,BG78)</f>
        <v>0</v>
      </c>
      <c r="BH82" s="7">
        <f>SUM(BC82:BG82)</f>
        <v>0</v>
      </c>
      <c r="BJ82" s="7" t="s">
        <v>51</v>
      </c>
      <c r="BK82" s="7">
        <f>COUNTIF($AE83:$BA83,BK78)</f>
        <v>0</v>
      </c>
      <c r="BL82" s="7">
        <f t="shared" ref="BL82:BO82" si="304">COUNTIF($AE83:$BA83,BL78)</f>
        <v>1</v>
      </c>
      <c r="BM82" s="7">
        <f t="shared" si="304"/>
        <v>0</v>
      </c>
      <c r="BN82" s="7">
        <f t="shared" si="304"/>
        <v>0</v>
      </c>
      <c r="BO82" s="7">
        <f t="shared" si="304"/>
        <v>1</v>
      </c>
      <c r="BP82" s="7">
        <f>SUM(BK82:BO82)</f>
        <v>2</v>
      </c>
      <c r="BR82" s="7" t="s">
        <v>51</v>
      </c>
      <c r="BS82" s="7">
        <f>COUNTIF($AE83:$BA83,BS78)+COUNTIF('Colt Field'!$AE83:$BA83,BS78)</f>
        <v>0</v>
      </c>
      <c r="BT82" s="7">
        <f>COUNTIF($AE83:$BA83,BT78)+COUNTIF('Colt Field'!$AE83:$BA83,BT78)</f>
        <v>0</v>
      </c>
      <c r="BU82" s="7">
        <f>COUNTIF($AE83:$BA83,BU78)+COUNTIF('Colt Field'!$AE83:$BA83,BU78)</f>
        <v>0</v>
      </c>
      <c r="BV82" s="7">
        <f>SUM(BS82:BU82)</f>
        <v>0</v>
      </c>
    </row>
    <row r="83" spans="1:74" ht="24.75" customHeight="1" x14ac:dyDescent="0.25">
      <c r="E83" s="2"/>
      <c r="F83" s="2"/>
      <c r="G83" s="2"/>
      <c r="H83" s="2"/>
      <c r="I83" s="2"/>
      <c r="J83" s="2"/>
      <c r="K83" s="2"/>
      <c r="L83" s="2"/>
      <c r="M83" s="88"/>
      <c r="N83" s="89"/>
      <c r="O83" s="89"/>
      <c r="P83" s="90"/>
      <c r="Q83" s="5">
        <v>0.22916666666666666</v>
      </c>
      <c r="R83" s="10" t="s">
        <v>62</v>
      </c>
      <c r="S83" s="8" t="s">
        <v>18</v>
      </c>
      <c r="T83" s="11" t="s">
        <v>36</v>
      </c>
      <c r="U83" s="5">
        <v>0.22916666666666666</v>
      </c>
      <c r="V83" s="10"/>
      <c r="W83" s="8"/>
      <c r="X83" s="11"/>
      <c r="Y83" s="18">
        <v>0.20833333333333334</v>
      </c>
      <c r="Z83" s="30"/>
      <c r="AA83" s="31"/>
      <c r="AB83" s="32"/>
      <c r="AE83">
        <f t="shared" si="282"/>
        <v>0</v>
      </c>
      <c r="AG83">
        <f t="shared" si="283"/>
        <v>0</v>
      </c>
      <c r="AI83">
        <f t="shared" si="284"/>
        <v>0</v>
      </c>
      <c r="AK83">
        <f t="shared" si="285"/>
        <v>0</v>
      </c>
      <c r="AM83">
        <f t="shared" si="286"/>
        <v>0</v>
      </c>
      <c r="AO83">
        <f t="shared" si="287"/>
        <v>0</v>
      </c>
      <c r="AQ83" t="str">
        <f t="shared" si="288"/>
        <v>Colt White Sox</v>
      </c>
      <c r="AS83" t="str">
        <f t="shared" si="289"/>
        <v>Colt Giants</v>
      </c>
      <c r="AU83">
        <f t="shared" si="290"/>
        <v>0</v>
      </c>
      <c r="AW83">
        <f t="shared" si="291"/>
        <v>0</v>
      </c>
      <c r="AY83">
        <f t="shared" si="292"/>
        <v>0</v>
      </c>
      <c r="BA83">
        <f t="shared" si="293"/>
        <v>0</v>
      </c>
      <c r="BB83" s="7" t="s">
        <v>52</v>
      </c>
      <c r="BC83" s="7">
        <f>COUNTIF($AE84:$BA84,BC78)</f>
        <v>0</v>
      </c>
      <c r="BD83" s="7">
        <f t="shared" ref="BD83" si="305">COUNTIF($AE84:$BA84,BD78)</f>
        <v>0</v>
      </c>
      <c r="BE83" s="7">
        <f t="shared" ref="BE83" si="306">COUNTIF($AE84:$BA84,BE78)</f>
        <v>0</v>
      </c>
      <c r="BF83" s="7">
        <f t="shared" ref="BF83" si="307">COUNTIF($AE84:$BA84,BF78)</f>
        <v>0</v>
      </c>
      <c r="BG83" s="7">
        <f t="shared" ref="BG83" si="308">COUNTIF($AE84:$BA84,BG78)</f>
        <v>0</v>
      </c>
      <c r="BH83" s="7">
        <f>SUM(BC83:BG83)</f>
        <v>0</v>
      </c>
      <c r="BJ83" s="7" t="s">
        <v>52</v>
      </c>
      <c r="BK83" s="7">
        <f>COUNTIF($AE84:$BA84,BK78)</f>
        <v>0</v>
      </c>
      <c r="BL83" s="7">
        <f t="shared" ref="BL83:BO83" si="309">COUNTIF($AE84:$BA84,BL78)</f>
        <v>0</v>
      </c>
      <c r="BM83" s="7">
        <f t="shared" si="309"/>
        <v>0</v>
      </c>
      <c r="BN83" s="7">
        <f t="shared" si="309"/>
        <v>0</v>
      </c>
      <c r="BO83" s="7">
        <f t="shared" si="309"/>
        <v>0</v>
      </c>
      <c r="BP83" s="7">
        <f>SUM(BK83:BO83)</f>
        <v>0</v>
      </c>
      <c r="BR83" s="7" t="s">
        <v>52</v>
      </c>
      <c r="BS83" s="7">
        <f>COUNTIF($AE84:$BA84,BS78)+COUNTIF('Colt Field'!$AE84:$BA84,BS78)</f>
        <v>0</v>
      </c>
      <c r="BT83" s="7">
        <f>COUNTIF($AE84:$BA84,BT78)+COUNTIF('Colt Field'!$AE84:$BA84,BT78)</f>
        <v>0</v>
      </c>
      <c r="BU83" s="7">
        <f>COUNTIF($AE84:$BA84,BU78)+COUNTIF('Colt Field'!$AE84:$BA84,BU78)</f>
        <v>0</v>
      </c>
      <c r="BV83" s="7">
        <f>SUM(BS83:BU83)</f>
        <v>0</v>
      </c>
    </row>
    <row r="84" spans="1:74" ht="24.75" customHeight="1" thickBot="1" x14ac:dyDescent="0.3">
      <c r="E84" s="2"/>
      <c r="F84" s="2"/>
      <c r="G84" s="2"/>
      <c r="H84" s="2"/>
      <c r="I84" s="2"/>
      <c r="J84" s="2"/>
      <c r="K84" s="2"/>
      <c r="L84" s="2"/>
      <c r="M84" s="91"/>
      <c r="N84" s="92"/>
      <c r="O84" s="92"/>
      <c r="P84" s="93"/>
      <c r="Q84" s="6">
        <v>0.3125</v>
      </c>
      <c r="R84" s="12"/>
      <c r="S84" s="9"/>
      <c r="T84" s="13"/>
      <c r="U84" s="6">
        <v>0.3125</v>
      </c>
      <c r="V84" s="12"/>
      <c r="W84" s="9"/>
      <c r="X84" s="13"/>
      <c r="Y84" s="6">
        <v>0.29166666666666669</v>
      </c>
      <c r="Z84" s="12"/>
      <c r="AA84" s="9"/>
      <c r="AB84" s="13"/>
      <c r="AE84">
        <f t="shared" si="282"/>
        <v>0</v>
      </c>
      <c r="AG84">
        <f t="shared" si="283"/>
        <v>0</v>
      </c>
      <c r="AI84">
        <f t="shared" si="284"/>
        <v>0</v>
      </c>
      <c r="AK84">
        <f t="shared" si="285"/>
        <v>0</v>
      </c>
      <c r="AM84">
        <f t="shared" si="286"/>
        <v>0</v>
      </c>
      <c r="AO84">
        <f t="shared" si="287"/>
        <v>0</v>
      </c>
      <c r="AQ84">
        <f>R91</f>
        <v>0</v>
      </c>
      <c r="AS84">
        <f>T91</f>
        <v>0</v>
      </c>
      <c r="AU84">
        <f t="shared" si="290"/>
        <v>0</v>
      </c>
      <c r="AW84">
        <f t="shared" si="291"/>
        <v>0</v>
      </c>
      <c r="AY84">
        <f t="shared" si="292"/>
        <v>0</v>
      </c>
      <c r="BA84">
        <f t="shared" si="293"/>
        <v>0</v>
      </c>
    </row>
    <row r="85" spans="1:74" s="2" customFormat="1" ht="24.75" customHeight="1" x14ac:dyDescent="0.25">
      <c r="A85" s="4">
        <f>Y78+1</f>
        <v>4</v>
      </c>
      <c r="B85" s="14" t="s">
        <v>6</v>
      </c>
      <c r="C85" s="15"/>
      <c r="D85" s="16"/>
      <c r="E85" s="4">
        <f>A85+1</f>
        <v>5</v>
      </c>
      <c r="F85" s="14" t="s">
        <v>0</v>
      </c>
      <c r="G85" s="15"/>
      <c r="H85" s="16"/>
      <c r="I85" s="4">
        <f>E85+1</f>
        <v>6</v>
      </c>
      <c r="J85" s="14" t="s">
        <v>1</v>
      </c>
      <c r="K85" s="15"/>
      <c r="L85" s="16"/>
      <c r="M85" s="4">
        <f>I85+1</f>
        <v>7</v>
      </c>
      <c r="N85" s="14" t="s">
        <v>2</v>
      </c>
      <c r="O85" s="15"/>
      <c r="P85" s="16"/>
      <c r="Q85" s="4">
        <f>M85+1</f>
        <v>8</v>
      </c>
      <c r="R85" s="14" t="s">
        <v>3</v>
      </c>
      <c r="S85" s="15"/>
      <c r="T85" s="16"/>
      <c r="U85" s="4">
        <f>Q85+1</f>
        <v>9</v>
      </c>
      <c r="V85" s="14" t="s">
        <v>4</v>
      </c>
      <c r="W85" s="15"/>
      <c r="X85" s="16"/>
      <c r="Y85" s="4">
        <f>U85+1</f>
        <v>10</v>
      </c>
      <c r="Z85" s="14" t="s">
        <v>5</v>
      </c>
      <c r="AA85" s="15"/>
      <c r="AB85" s="16"/>
      <c r="BB85" s="7" t="s">
        <v>27</v>
      </c>
      <c r="BC85" s="7" t="str">
        <f>BC78</f>
        <v>PW Angels</v>
      </c>
      <c r="BD85" s="7" t="str">
        <f t="shared" ref="BD85:BG85" si="310">BD78</f>
        <v>PW Mets</v>
      </c>
      <c r="BE85" s="7" t="str">
        <f t="shared" si="310"/>
        <v>PW Padres</v>
      </c>
      <c r="BF85" s="7" t="str">
        <f t="shared" si="310"/>
        <v>PW Pirates</v>
      </c>
      <c r="BG85" s="7" t="str">
        <f t="shared" si="310"/>
        <v>PW Yankees</v>
      </c>
      <c r="BH85" s="7" t="s">
        <v>10</v>
      </c>
      <c r="BJ85" s="7" t="s">
        <v>27</v>
      </c>
      <c r="BK85" s="7" t="str">
        <f>BK78</f>
        <v>Colt Cubs</v>
      </c>
      <c r="BL85" s="7" t="str">
        <f t="shared" ref="BL85:BO85" si="311">BL78</f>
        <v>Colt Giants</v>
      </c>
      <c r="BM85" s="7" t="str">
        <f t="shared" si="311"/>
        <v>Colt Mets</v>
      </c>
      <c r="BN85" s="7" t="str">
        <f t="shared" si="311"/>
        <v>Colt Royals</v>
      </c>
      <c r="BO85" s="7" t="str">
        <f t="shared" si="311"/>
        <v>Colt White Sox</v>
      </c>
      <c r="BP85" s="7" t="s">
        <v>10</v>
      </c>
      <c r="BR85" s="7" t="s">
        <v>27</v>
      </c>
      <c r="BS85" s="7" t="str">
        <f>BS78</f>
        <v>Florida Gators</v>
      </c>
      <c r="BT85" s="7" t="str">
        <f t="shared" ref="BT85:BU85" si="312">BT78</f>
        <v>Miami Hurricanes</v>
      </c>
      <c r="BU85" s="7" t="str">
        <f t="shared" si="312"/>
        <v>Notre Dame</v>
      </c>
      <c r="BV85" s="7" t="s">
        <v>10</v>
      </c>
    </row>
    <row r="86" spans="1:74" ht="24.75" customHeight="1" x14ac:dyDescent="0.25">
      <c r="A86" s="5"/>
      <c r="B86" s="10"/>
      <c r="C86" s="8"/>
      <c r="D86" s="11"/>
      <c r="E86" s="5"/>
      <c r="F86" s="10"/>
      <c r="G86" s="8"/>
      <c r="H86" s="11"/>
      <c r="I86" s="5"/>
      <c r="J86" s="10"/>
      <c r="K86" s="8"/>
      <c r="L86" s="11"/>
      <c r="M86" s="5"/>
      <c r="N86" s="10"/>
      <c r="O86" s="8"/>
      <c r="P86" s="11"/>
      <c r="Q86" s="5"/>
      <c r="R86" s="30"/>
      <c r="S86" s="31"/>
      <c r="T86" s="32"/>
      <c r="U86" s="5"/>
      <c r="V86" s="30"/>
      <c r="W86" s="31"/>
      <c r="X86" s="32"/>
      <c r="Y86" s="5">
        <v>0.375</v>
      </c>
      <c r="Z86" s="10" t="s">
        <v>38</v>
      </c>
      <c r="AA86" s="8" t="s">
        <v>18</v>
      </c>
      <c r="AB86" s="11" t="s">
        <v>62</v>
      </c>
      <c r="AE86">
        <f t="shared" ref="AE86:AE91" si="313">F86</f>
        <v>0</v>
      </c>
      <c r="AG86">
        <f t="shared" ref="AG86:AG91" si="314">H86</f>
        <v>0</v>
      </c>
      <c r="AI86">
        <f t="shared" ref="AI86:AI91" si="315">J86</f>
        <v>0</v>
      </c>
      <c r="AK86">
        <f t="shared" ref="AK86:AK91" si="316">L86</f>
        <v>0</v>
      </c>
      <c r="AM86">
        <f t="shared" ref="AM86:AM91" si="317">N86</f>
        <v>0</v>
      </c>
      <c r="AO86">
        <f t="shared" ref="AO86:AO91" si="318">P86</f>
        <v>0</v>
      </c>
      <c r="AQ86">
        <f t="shared" ref="AQ86:AQ90" si="319">R86</f>
        <v>0</v>
      </c>
      <c r="AS86">
        <f t="shared" ref="AS86:AS90" si="320">T86</f>
        <v>0</v>
      </c>
      <c r="AU86">
        <f t="shared" ref="AU86:AU91" si="321">V86</f>
        <v>0</v>
      </c>
      <c r="AW86">
        <f t="shared" ref="AW86:AW91" si="322">X86</f>
        <v>0</v>
      </c>
      <c r="AY86" t="str">
        <f t="shared" ref="AY86:AY91" si="323">Z86</f>
        <v>Colt Royals</v>
      </c>
      <c r="BA86" t="str">
        <f t="shared" ref="BA86:BA91" si="324">AB86</f>
        <v>Colt White Sox</v>
      </c>
      <c r="BB86" s="7" t="s">
        <v>7</v>
      </c>
      <c r="BC86" s="7">
        <f>COUNTIF($AE86:$BA91,BC85)</f>
        <v>0</v>
      </c>
      <c r="BD86" s="7">
        <f t="shared" ref="BD86:BG86" si="325">COUNTIF($AE86:$BA91,BD85)</f>
        <v>0</v>
      </c>
      <c r="BE86" s="7">
        <f t="shared" si="325"/>
        <v>0</v>
      </c>
      <c r="BF86" s="7">
        <f t="shared" si="325"/>
        <v>0</v>
      </c>
      <c r="BG86" s="7">
        <f t="shared" si="325"/>
        <v>0</v>
      </c>
      <c r="BH86" s="7">
        <f>SUM(BC86:BG86)/2</f>
        <v>0</v>
      </c>
      <c r="BJ86" s="7" t="s">
        <v>7</v>
      </c>
      <c r="BK86" s="7">
        <f>COUNTIF($AE86:$BA91,BK85)</f>
        <v>1</v>
      </c>
      <c r="BL86" s="7">
        <f t="shared" ref="BL86:BO86" si="326">COUNTIF($AE86:$BA91,BL85)</f>
        <v>0</v>
      </c>
      <c r="BM86" s="7">
        <f t="shared" si="326"/>
        <v>1</v>
      </c>
      <c r="BN86" s="7">
        <f t="shared" ref="BN86" si="327">COUNTIF($AE86:$BA91,BN85)</f>
        <v>1</v>
      </c>
      <c r="BO86" s="7">
        <f t="shared" si="326"/>
        <v>1</v>
      </c>
      <c r="BP86" s="7">
        <f>SUM(BK86:BO86)/2</f>
        <v>2</v>
      </c>
      <c r="BR86" s="7" t="s">
        <v>7</v>
      </c>
      <c r="BS86" s="7">
        <f>COUNTIF($AE86:$BA91,BS85)+COUNTIF('Colt Field'!$AE86:$BA91,BS85)</f>
        <v>1</v>
      </c>
      <c r="BT86" s="7">
        <f>COUNTIF($AE86:$BA91,BT85)+COUNTIF('Colt Field'!$AE86:$BA91,BT85)</f>
        <v>0</v>
      </c>
      <c r="BU86" s="7">
        <f>COUNTIF($AE86:$BA91,BU85)+COUNTIF('Colt Field'!$AE86:$BA91,BU85)</f>
        <v>1</v>
      </c>
      <c r="BV86" s="7">
        <f>SUM(BS86:BU86)/2</f>
        <v>1</v>
      </c>
    </row>
    <row r="87" spans="1:74" ht="24.75" customHeight="1" x14ac:dyDescent="0.25">
      <c r="A87" s="5"/>
      <c r="B87" s="10"/>
      <c r="C87" s="8"/>
      <c r="D87" s="11"/>
      <c r="E87" s="5"/>
      <c r="F87" s="10"/>
      <c r="G87" s="8"/>
      <c r="H87" s="11"/>
      <c r="I87" s="5"/>
      <c r="J87" s="10"/>
      <c r="K87" s="8"/>
      <c r="L87" s="11"/>
      <c r="M87" s="5"/>
      <c r="N87" s="10"/>
      <c r="O87" s="8"/>
      <c r="P87" s="11"/>
      <c r="Q87" s="5"/>
      <c r="R87" s="10"/>
      <c r="S87" s="8"/>
      <c r="T87" s="11"/>
      <c r="U87" s="5"/>
      <c r="V87" s="30"/>
      <c r="W87" s="31"/>
      <c r="X87" s="32"/>
      <c r="Y87" s="5">
        <v>0.45833333333333331</v>
      </c>
      <c r="Z87" s="10" t="s">
        <v>35</v>
      </c>
      <c r="AA87" s="8" t="s">
        <v>18</v>
      </c>
      <c r="AB87" s="11" t="s">
        <v>37</v>
      </c>
      <c r="AE87">
        <f t="shared" si="313"/>
        <v>0</v>
      </c>
      <c r="AG87">
        <f t="shared" si="314"/>
        <v>0</v>
      </c>
      <c r="AI87">
        <f t="shared" si="315"/>
        <v>0</v>
      </c>
      <c r="AK87">
        <f t="shared" si="316"/>
        <v>0</v>
      </c>
      <c r="AM87">
        <f t="shared" si="317"/>
        <v>0</v>
      </c>
      <c r="AO87">
        <f t="shared" si="318"/>
        <v>0</v>
      </c>
      <c r="AQ87">
        <f t="shared" si="319"/>
        <v>0</v>
      </c>
      <c r="AS87">
        <f t="shared" si="320"/>
        <v>0</v>
      </c>
      <c r="AU87">
        <f t="shared" si="321"/>
        <v>0</v>
      </c>
      <c r="AW87">
        <f t="shared" si="322"/>
        <v>0</v>
      </c>
      <c r="AY87" t="str">
        <f t="shared" si="323"/>
        <v>Colt Cubs</v>
      </c>
      <c r="BA87" t="str">
        <f t="shared" si="324"/>
        <v>Colt Mets</v>
      </c>
      <c r="BB87" s="7" t="s">
        <v>8</v>
      </c>
      <c r="BC87" s="7"/>
      <c r="BD87" s="7"/>
      <c r="BE87" s="7"/>
      <c r="BF87" s="7"/>
      <c r="BG87" s="7"/>
      <c r="BH87" s="7"/>
      <c r="BJ87" s="7" t="s">
        <v>8</v>
      </c>
      <c r="BK87" s="7"/>
      <c r="BL87" s="7"/>
      <c r="BM87" s="7"/>
      <c r="BN87" s="7"/>
      <c r="BO87" s="7"/>
      <c r="BP87" s="7"/>
      <c r="BR87" s="7" t="s">
        <v>8</v>
      </c>
      <c r="BS87" s="7"/>
      <c r="BT87" s="7"/>
      <c r="BU87" s="7"/>
      <c r="BV87" s="7"/>
    </row>
    <row r="88" spans="1:74" ht="24.75" customHeight="1" x14ac:dyDescent="0.25">
      <c r="A88" s="3"/>
      <c r="B88" s="10"/>
      <c r="C88" s="8"/>
      <c r="D88" s="11"/>
      <c r="E88" s="3"/>
      <c r="F88" s="10"/>
      <c r="G88" s="8"/>
      <c r="H88" s="11"/>
      <c r="I88" s="3"/>
      <c r="J88" s="10"/>
      <c r="K88" s="8"/>
      <c r="L88" s="11"/>
      <c r="M88" s="3"/>
      <c r="N88" s="10"/>
      <c r="O88" s="8"/>
      <c r="P88" s="11"/>
      <c r="Q88" s="3"/>
      <c r="R88" s="10"/>
      <c r="S88" s="8"/>
      <c r="T88" s="11"/>
      <c r="U88" s="3"/>
      <c r="V88" s="10"/>
      <c r="W88" s="8"/>
      <c r="X88" s="11"/>
      <c r="Y88" s="5">
        <v>4.1666666666666664E-2</v>
      </c>
      <c r="Z88" s="27" t="s">
        <v>331</v>
      </c>
      <c r="AA88" s="28"/>
      <c r="AB88" s="29"/>
      <c r="AE88">
        <f t="shared" si="313"/>
        <v>0</v>
      </c>
      <c r="AG88">
        <f t="shared" si="314"/>
        <v>0</v>
      </c>
      <c r="AI88">
        <f t="shared" si="315"/>
        <v>0</v>
      </c>
      <c r="AK88">
        <f t="shared" si="316"/>
        <v>0</v>
      </c>
      <c r="AM88">
        <f t="shared" si="317"/>
        <v>0</v>
      </c>
      <c r="AO88">
        <f t="shared" si="318"/>
        <v>0</v>
      </c>
      <c r="AQ88">
        <f t="shared" si="319"/>
        <v>0</v>
      </c>
      <c r="AS88">
        <f t="shared" si="320"/>
        <v>0</v>
      </c>
      <c r="AU88">
        <f t="shared" si="321"/>
        <v>0</v>
      </c>
      <c r="AW88">
        <f t="shared" si="322"/>
        <v>0</v>
      </c>
      <c r="AY88" t="str">
        <f t="shared" si="323"/>
        <v>Junior SB Playoff</v>
      </c>
      <c r="BA88">
        <f t="shared" si="324"/>
        <v>0</v>
      </c>
      <c r="BB88" s="7" t="s">
        <v>9</v>
      </c>
      <c r="BC88" s="7">
        <f>COUNTIF($AG86:$AG91,BC85)+COUNTIF($AK86:$AK91,BC85)+COUNTIF($AO86:$AO91,BC85)+COUNTIF($AS86:$AS91,BC85)+COUNTIF($AW86:$AW91,BC85)+COUNTIF($BA86:$BA91,BC85)</f>
        <v>0</v>
      </c>
      <c r="BD88" s="7">
        <f t="shared" ref="BD88:BG88" si="328">COUNTIF($AG86:$AG91,BD85)+COUNTIF($AK86:$AK91,BD85)+COUNTIF($AO86:$AO91,BD85)+COUNTIF($AS86:$AS91,BD85)+COUNTIF($AW86:$AW91,BD85)+COUNTIF($BA86:$BA91,BD85)</f>
        <v>0</v>
      </c>
      <c r="BE88" s="7">
        <f t="shared" si="328"/>
        <v>0</v>
      </c>
      <c r="BF88" s="7">
        <f t="shared" si="328"/>
        <v>0</v>
      </c>
      <c r="BG88" s="7">
        <f t="shared" si="328"/>
        <v>0</v>
      </c>
      <c r="BH88" s="7">
        <f>SUM(BC88:BG88)</f>
        <v>0</v>
      </c>
      <c r="BJ88" s="7" t="s">
        <v>9</v>
      </c>
      <c r="BK88" s="7">
        <f>COUNTIF($AG86:$AG91,BK85)+COUNTIF($AK86:$AK91,BK85)+COUNTIF($AO86:$AO91,BK85)+COUNTIF($AS86:$AS91,BK85)+COUNTIF($AW86:$AW91,BK85)+COUNTIF($BA86:$BA91,BK85)</f>
        <v>0</v>
      </c>
      <c r="BL88" s="7">
        <f t="shared" ref="BL88:BO88" si="329">COUNTIF($AG86:$AG91,BL85)+COUNTIF($AK86:$AK91,BL85)+COUNTIF($AO86:$AO91,BL85)+COUNTIF($AS86:$AS91,BL85)+COUNTIF($AW86:$AW91,BL85)+COUNTIF($BA86:$BA91,BL85)</f>
        <v>0</v>
      </c>
      <c r="BM88" s="7">
        <f t="shared" si="329"/>
        <v>1</v>
      </c>
      <c r="BN88" s="7">
        <f t="shared" ref="BN88" si="330">COUNTIF($AG86:$AG91,BN85)+COUNTIF($AK86:$AK91,BN85)+COUNTIF($AO86:$AO91,BN85)+COUNTIF($AS86:$AS91,BN85)+COUNTIF($AW86:$AW91,BN85)+COUNTIF($BA86:$BA91,BN85)</f>
        <v>0</v>
      </c>
      <c r="BO88" s="7">
        <f t="shared" si="329"/>
        <v>1</v>
      </c>
      <c r="BP88" s="7">
        <f>SUM(BK88:BO88)</f>
        <v>2</v>
      </c>
      <c r="BR88" s="7" t="s">
        <v>9</v>
      </c>
      <c r="BS88" s="7">
        <f>COUNTIF($AG86:$AG91,BS85)+COUNTIF($AK86:$AK91,BS85)+COUNTIF($AO86:$AO91,BS85)+COUNTIF($AS86:$AS91,BS85)+COUNTIF($AW86:$AW91,BS85)+COUNTIF($BA86:$BA91,BS85)+COUNTIF('Colt Field'!$AG86:$AG91,BS85)+COUNTIF('Colt Field'!$AK86:$AK91,BS85)+COUNTIF('Colt Field'!$AO86:$AO91,BS85)+COUNTIF('Colt Field'!$AS86:$AS91,BS85)+COUNTIF('Colt Field'!$AW86:$AW91,BS85)+COUNTIF('Colt Field'!$BA86:$BA91,BS85)</f>
        <v>1</v>
      </c>
      <c r="BT88" s="7">
        <f>COUNTIF($AG86:$AG91,BT85)+COUNTIF($AK86:$AK91,BT85)+COUNTIF($AO86:$AO91,BT85)+COUNTIF($AS86:$AS91,BT85)+COUNTIF($AW86:$AW91,BT85)+COUNTIF($BA86:$BA91,BT85)+COUNTIF('Colt Field'!$AG86:$AG91,BT85)+COUNTIF('Colt Field'!$AK86:$AK91,BT85)+COUNTIF('Colt Field'!$AO86:$AO91,BT85)+COUNTIF('Colt Field'!$AS86:$AS91,BT85)+COUNTIF('Colt Field'!$AW86:$AW91,BT85)+COUNTIF('Colt Field'!$BA86:$BA91,BT85)</f>
        <v>0</v>
      </c>
      <c r="BU88" s="7">
        <f>COUNTIF($AG86:$AG91,BU85)+COUNTIF($AK86:$AK91,BU85)+COUNTIF($AO86:$AO91,BU85)+COUNTIF($AS86:$AS91,BU85)+COUNTIF($AW86:$AW91,BU85)+COUNTIF($BA86:$BA91,BU85)+COUNTIF('Colt Field'!$AG86:$AG91,BU85)+COUNTIF('Colt Field'!$AK86:$AK91,BU85)+COUNTIF('Colt Field'!$AO86:$AO91,BU85)+COUNTIF('Colt Field'!$AS86:$AS91,BU85)+COUNTIF('Colt Field'!$AW86:$AW91,BU85)+COUNTIF('Colt Field'!$BA86:$BA91,BU85)</f>
        <v>1</v>
      </c>
      <c r="BV88" s="7">
        <f>SUM(BS88:BU88)</f>
        <v>2</v>
      </c>
    </row>
    <row r="89" spans="1:74" ht="24.75" customHeight="1" x14ac:dyDescent="0.25">
      <c r="A89" s="5">
        <v>0.14583333333333334</v>
      </c>
      <c r="B89" s="30" t="s">
        <v>338</v>
      </c>
      <c r="C89" s="28"/>
      <c r="D89" s="29"/>
      <c r="E89" s="5"/>
      <c r="F89" s="10"/>
      <c r="G89" s="8"/>
      <c r="H89" s="11"/>
      <c r="I89" s="5"/>
      <c r="J89" s="10"/>
      <c r="K89" s="8"/>
      <c r="L89" s="11"/>
      <c r="M89" s="5"/>
      <c r="N89" s="10"/>
      <c r="O89" s="8"/>
      <c r="P89" s="11"/>
      <c r="Q89" s="5"/>
      <c r="R89" s="10"/>
      <c r="S89" s="8"/>
      <c r="T89" s="11"/>
      <c r="U89" s="5"/>
      <c r="V89" s="10"/>
      <c r="W89" s="8"/>
      <c r="X89" s="11"/>
      <c r="Y89" s="5">
        <v>0.14583333333333334</v>
      </c>
      <c r="Z89" s="27" t="s">
        <v>331</v>
      </c>
      <c r="AA89" s="28"/>
      <c r="AB89" s="29"/>
      <c r="AE89">
        <f t="shared" si="313"/>
        <v>0</v>
      </c>
      <c r="AG89">
        <f t="shared" si="314"/>
        <v>0</v>
      </c>
      <c r="AI89">
        <f t="shared" si="315"/>
        <v>0</v>
      </c>
      <c r="AK89">
        <f t="shared" si="316"/>
        <v>0</v>
      </c>
      <c r="AM89">
        <f t="shared" si="317"/>
        <v>0</v>
      </c>
      <c r="AO89">
        <f t="shared" si="318"/>
        <v>0</v>
      </c>
      <c r="AQ89">
        <f t="shared" si="319"/>
        <v>0</v>
      </c>
      <c r="AS89">
        <f t="shared" si="320"/>
        <v>0</v>
      </c>
      <c r="AU89">
        <f t="shared" si="321"/>
        <v>0</v>
      </c>
      <c r="AW89">
        <f t="shared" si="322"/>
        <v>0</v>
      </c>
      <c r="AY89" t="str">
        <f t="shared" si="323"/>
        <v>Junior SB Playoff</v>
      </c>
      <c r="BA89">
        <f t="shared" si="324"/>
        <v>0</v>
      </c>
      <c r="BB89" s="7" t="s">
        <v>51</v>
      </c>
      <c r="BC89" s="7">
        <f>COUNTIF($AE90:$BA90,BC85)</f>
        <v>0</v>
      </c>
      <c r="BD89" s="7">
        <f t="shared" ref="BD89" si="331">COUNTIF($AE90:$BA90,BD85)</f>
        <v>0</v>
      </c>
      <c r="BE89" s="7">
        <f t="shared" ref="BE89" si="332">COUNTIF($AE90:$BA90,BE85)</f>
        <v>0</v>
      </c>
      <c r="BF89" s="7">
        <f t="shared" ref="BF89" si="333">COUNTIF($AE90:$BA90,BF85)</f>
        <v>0</v>
      </c>
      <c r="BG89" s="7">
        <f t="shared" ref="BG89" si="334">COUNTIF($AE90:$BA90,BG85)</f>
        <v>0</v>
      </c>
      <c r="BH89" s="7">
        <f>SUM(BC89:BG89)</f>
        <v>0</v>
      </c>
      <c r="BJ89" s="7" t="s">
        <v>51</v>
      </c>
      <c r="BK89" s="7">
        <f>COUNTIF($AE90:$BA90,BK85)</f>
        <v>0</v>
      </c>
      <c r="BL89" s="7">
        <f t="shared" ref="BL89:BO89" si="335">COUNTIF($AE90:$BA90,BL85)</f>
        <v>0</v>
      </c>
      <c r="BM89" s="7">
        <f t="shared" si="335"/>
        <v>0</v>
      </c>
      <c r="BN89" s="7">
        <f t="shared" si="335"/>
        <v>0</v>
      </c>
      <c r="BO89" s="7">
        <f t="shared" si="335"/>
        <v>0</v>
      </c>
      <c r="BP89" s="7">
        <f>SUM(BK89:BO89)</f>
        <v>0</v>
      </c>
      <c r="BR89" s="7" t="s">
        <v>51</v>
      </c>
      <c r="BS89" s="7">
        <f>COUNTIF($AE90:$BA90,BS85)+COUNTIF('Colt Field'!$AE90:$BA90,BS85)</f>
        <v>1</v>
      </c>
      <c r="BT89" s="7">
        <f>COUNTIF($AE90:$BA90,BT85)+COUNTIF('Colt Field'!$AE90:$BA90,BT85)</f>
        <v>0</v>
      </c>
      <c r="BU89" s="7">
        <f>COUNTIF($AE90:$BA90,BU85)+COUNTIF('Colt Field'!$AE90:$BA90,BU85)</f>
        <v>1</v>
      </c>
      <c r="BV89" s="7">
        <f>SUM(BS89:BU89)</f>
        <v>2</v>
      </c>
    </row>
    <row r="90" spans="1:74" ht="24.75" customHeight="1" x14ac:dyDescent="0.25">
      <c r="A90" s="18"/>
      <c r="B90" s="19"/>
      <c r="C90" s="17"/>
      <c r="D90" s="20"/>
      <c r="E90" s="5">
        <v>0.22916666666666666</v>
      </c>
      <c r="F90" s="10"/>
      <c r="G90" s="8"/>
      <c r="H90" s="11"/>
      <c r="I90" s="5">
        <v>0.22916666666666666</v>
      </c>
      <c r="J90" s="10"/>
      <c r="K90" s="8"/>
      <c r="L90" s="11"/>
      <c r="M90" s="5">
        <v>0.22916666666666666</v>
      </c>
      <c r="N90" s="10"/>
      <c r="O90" s="8"/>
      <c r="P90" s="11"/>
      <c r="Q90" s="5">
        <v>0.22916666666666666</v>
      </c>
      <c r="R90" s="30" t="s">
        <v>332</v>
      </c>
      <c r="S90" s="31"/>
      <c r="T90" s="32"/>
      <c r="U90" s="5">
        <v>0.22916666666666666</v>
      </c>
      <c r="V90" s="27" t="s">
        <v>330</v>
      </c>
      <c r="W90" s="28"/>
      <c r="X90" s="29"/>
      <c r="Y90" s="18">
        <v>0.20833333333333334</v>
      </c>
      <c r="Z90" s="19"/>
      <c r="AA90" s="8"/>
      <c r="AB90" s="20"/>
      <c r="AE90">
        <f t="shared" si="313"/>
        <v>0</v>
      </c>
      <c r="AG90">
        <f t="shared" si="314"/>
        <v>0</v>
      </c>
      <c r="AI90">
        <f t="shared" si="315"/>
        <v>0</v>
      </c>
      <c r="AK90">
        <f t="shared" si="316"/>
        <v>0</v>
      </c>
      <c r="AM90">
        <f t="shared" si="317"/>
        <v>0</v>
      </c>
      <c r="AO90">
        <f t="shared" si="318"/>
        <v>0</v>
      </c>
      <c r="AQ90" t="str">
        <f t="shared" si="319"/>
        <v>MINOR BB CHAMPIONSHIP</v>
      </c>
      <c r="AS90">
        <f t="shared" si="320"/>
        <v>0</v>
      </c>
      <c r="AU90" t="str">
        <f t="shared" si="321"/>
        <v>All Star  Softball Practice</v>
      </c>
      <c r="AW90">
        <f t="shared" si="322"/>
        <v>0</v>
      </c>
      <c r="AY90">
        <f t="shared" si="323"/>
        <v>0</v>
      </c>
      <c r="BA90">
        <f t="shared" si="324"/>
        <v>0</v>
      </c>
      <c r="BB90" s="7" t="s">
        <v>52</v>
      </c>
      <c r="BC90" s="7">
        <f>COUNTIF($AE91:$BA91,BC85)</f>
        <v>0</v>
      </c>
      <c r="BD90" s="7">
        <f t="shared" ref="BD90" si="336">COUNTIF($AE91:$BA91,BD85)</f>
        <v>0</v>
      </c>
      <c r="BE90" s="7">
        <f t="shared" ref="BE90" si="337">COUNTIF($AE91:$BA91,BE85)</f>
        <v>0</v>
      </c>
      <c r="BF90" s="7">
        <f t="shared" ref="BF90" si="338">COUNTIF($AE91:$BA91,BF85)</f>
        <v>0</v>
      </c>
      <c r="BG90" s="7">
        <f t="shared" ref="BG90" si="339">COUNTIF($AE91:$BA91,BG85)</f>
        <v>0</v>
      </c>
      <c r="BH90" s="7">
        <f>SUM(BC90:BG90)</f>
        <v>0</v>
      </c>
      <c r="BJ90" s="7" t="s">
        <v>52</v>
      </c>
      <c r="BK90" s="7">
        <f>COUNTIF($AE91:$BA91,BK85)</f>
        <v>0</v>
      </c>
      <c r="BL90" s="7">
        <f t="shared" ref="BL90:BO90" si="340">COUNTIF($AE91:$BA91,BL85)</f>
        <v>0</v>
      </c>
      <c r="BM90" s="7">
        <f t="shared" si="340"/>
        <v>0</v>
      </c>
      <c r="BN90" s="7">
        <f t="shared" si="340"/>
        <v>0</v>
      </c>
      <c r="BO90" s="7">
        <f t="shared" si="340"/>
        <v>0</v>
      </c>
      <c r="BP90" s="7">
        <f>SUM(BK90:BO90)</f>
        <v>0</v>
      </c>
      <c r="BR90" s="7" t="s">
        <v>52</v>
      </c>
      <c r="BS90" s="7">
        <f>COUNTIF($AE91:$BA91,BS85)+COUNTIF('Colt Field'!$AE91:$BA91,BS85)</f>
        <v>0</v>
      </c>
      <c r="BT90" s="7">
        <f>COUNTIF($AE91:$BA91,BT85)+COUNTIF('Colt Field'!$AE91:$BA91,BT85)</f>
        <v>0</v>
      </c>
      <c r="BU90" s="7">
        <f>COUNTIF($AE91:$BA91,BU85)+COUNTIF('Colt Field'!$AE91:$BA91,BU85)</f>
        <v>0</v>
      </c>
      <c r="BV90" s="7">
        <f>SUM(BS90:BU90)</f>
        <v>0</v>
      </c>
    </row>
    <row r="91" spans="1:74" ht="24.75" customHeight="1" thickBot="1" x14ac:dyDescent="0.3">
      <c r="A91" s="6"/>
      <c r="B91" s="12"/>
      <c r="C91" s="9"/>
      <c r="D91" s="13"/>
      <c r="E91" s="6">
        <v>0.3125</v>
      </c>
      <c r="F91" s="12"/>
      <c r="G91" s="9"/>
      <c r="H91" s="13"/>
      <c r="I91" s="6">
        <v>0.3125</v>
      </c>
      <c r="J91" s="12"/>
      <c r="K91" s="9"/>
      <c r="L91" s="13"/>
      <c r="M91" s="6">
        <v>0.3125</v>
      </c>
      <c r="N91" s="12" t="s">
        <v>88</v>
      </c>
      <c r="O91" s="9" t="s">
        <v>18</v>
      </c>
      <c r="P91" s="13" t="s">
        <v>85</v>
      </c>
      <c r="Q91" s="6">
        <v>0.3125</v>
      </c>
      <c r="R91" s="12"/>
      <c r="S91" s="9"/>
      <c r="T91" s="13"/>
      <c r="U91" s="6">
        <v>0.3125</v>
      </c>
      <c r="V91" s="12"/>
      <c r="W91" s="9"/>
      <c r="X91" s="13"/>
      <c r="Y91" s="6">
        <v>0.29166666666666669</v>
      </c>
      <c r="Z91" s="12"/>
      <c r="AA91" s="9"/>
      <c r="AB91" s="13"/>
      <c r="AE91">
        <f t="shared" si="313"/>
        <v>0</v>
      </c>
      <c r="AG91">
        <f t="shared" si="314"/>
        <v>0</v>
      </c>
      <c r="AI91">
        <f t="shared" si="315"/>
        <v>0</v>
      </c>
      <c r="AK91">
        <f t="shared" si="316"/>
        <v>0</v>
      </c>
      <c r="AM91" t="str">
        <f t="shared" si="317"/>
        <v>Freehold Knights</v>
      </c>
      <c r="AO91" t="str">
        <f t="shared" si="318"/>
        <v>OT Jr Softball</v>
      </c>
      <c r="AQ91" t="e">
        <f>#REF!</f>
        <v>#REF!</v>
      </c>
      <c r="AS91" t="e">
        <f>#REF!</f>
        <v>#REF!</v>
      </c>
      <c r="AU91">
        <f t="shared" si="321"/>
        <v>0</v>
      </c>
      <c r="AW91">
        <f t="shared" si="322"/>
        <v>0</v>
      </c>
      <c r="AY91">
        <f t="shared" si="323"/>
        <v>0</v>
      </c>
      <c r="BA91">
        <f t="shared" si="324"/>
        <v>0</v>
      </c>
    </row>
    <row r="92" spans="1:74" s="2" customFormat="1" ht="24.75" customHeight="1" x14ac:dyDescent="0.25">
      <c r="A92" s="4">
        <f>Y85+1</f>
        <v>11</v>
      </c>
      <c r="B92" s="14" t="s">
        <v>6</v>
      </c>
      <c r="C92" s="15"/>
      <c r="D92" s="16"/>
      <c r="E92" s="4">
        <f>A92+1</f>
        <v>12</v>
      </c>
      <c r="F92" s="14" t="s">
        <v>0</v>
      </c>
      <c r="G92" s="15"/>
      <c r="H92" s="16"/>
      <c r="I92" s="4">
        <f>E92+1</f>
        <v>13</v>
      </c>
      <c r="J92" s="14" t="s">
        <v>1</v>
      </c>
      <c r="K92" s="15"/>
      <c r="L92" s="16"/>
      <c r="M92" s="4">
        <f>I92+1</f>
        <v>14</v>
      </c>
      <c r="N92" s="14" t="s">
        <v>2</v>
      </c>
      <c r="O92" s="15"/>
      <c r="P92" s="16"/>
      <c r="Q92" s="4">
        <f>M92+1</f>
        <v>15</v>
      </c>
      <c r="R92" s="14" t="s">
        <v>3</v>
      </c>
      <c r="S92" s="15"/>
      <c r="T92" s="16"/>
      <c r="U92" s="4">
        <f>Q92+1</f>
        <v>16</v>
      </c>
      <c r="V92" s="14" t="s">
        <v>4</v>
      </c>
      <c r="W92" s="15"/>
      <c r="X92" s="16"/>
      <c r="Y92" s="4">
        <f>U92+1</f>
        <v>17</v>
      </c>
      <c r="Z92" s="14" t="s">
        <v>5</v>
      </c>
      <c r="AA92" s="15"/>
      <c r="AB92" s="16"/>
      <c r="BB92" s="7" t="s">
        <v>27</v>
      </c>
      <c r="BC92" s="7" t="str">
        <f>BC85</f>
        <v>PW Angels</v>
      </c>
      <c r="BD92" s="7" t="str">
        <f t="shared" ref="BD92:BG92" si="341">BD85</f>
        <v>PW Mets</v>
      </c>
      <c r="BE92" s="7" t="str">
        <f t="shared" si="341"/>
        <v>PW Padres</v>
      </c>
      <c r="BF92" s="7" t="str">
        <f t="shared" si="341"/>
        <v>PW Pirates</v>
      </c>
      <c r="BG92" s="7" t="str">
        <f t="shared" si="341"/>
        <v>PW Yankees</v>
      </c>
      <c r="BH92" s="7" t="s">
        <v>10</v>
      </c>
      <c r="BJ92" s="7" t="s">
        <v>27</v>
      </c>
      <c r="BK92" s="7" t="str">
        <f>BK85</f>
        <v>Colt Cubs</v>
      </c>
      <c r="BL92" s="7" t="str">
        <f t="shared" ref="BL92:BO92" si="342">BL85</f>
        <v>Colt Giants</v>
      </c>
      <c r="BM92" s="7" t="str">
        <f t="shared" si="342"/>
        <v>Colt Mets</v>
      </c>
      <c r="BN92" s="7" t="str">
        <f t="shared" si="342"/>
        <v>Colt Royals</v>
      </c>
      <c r="BO92" s="7" t="str">
        <f t="shared" si="342"/>
        <v>Colt White Sox</v>
      </c>
      <c r="BP92" s="7" t="s">
        <v>10</v>
      </c>
      <c r="BR92" s="7" t="s">
        <v>27</v>
      </c>
      <c r="BS92" s="7" t="str">
        <f>BS85</f>
        <v>Florida Gators</v>
      </c>
      <c r="BT92" s="7" t="str">
        <f t="shared" ref="BT92:BU92" si="343">BT85</f>
        <v>Miami Hurricanes</v>
      </c>
      <c r="BU92" s="7" t="str">
        <f t="shared" si="343"/>
        <v>Notre Dame</v>
      </c>
      <c r="BV92" s="7" t="s">
        <v>10</v>
      </c>
    </row>
    <row r="93" spans="1:74" ht="24.75" customHeight="1" x14ac:dyDescent="0.25">
      <c r="A93" s="5"/>
      <c r="B93" s="10"/>
      <c r="C93" s="8"/>
      <c r="D93" s="11"/>
      <c r="E93" s="5"/>
      <c r="F93" s="10"/>
      <c r="G93" s="8"/>
      <c r="H93" s="11"/>
      <c r="I93" s="5"/>
      <c r="J93" s="10" t="s">
        <v>386</v>
      </c>
      <c r="K93" s="8"/>
      <c r="L93" s="11"/>
      <c r="M93" s="5"/>
      <c r="N93" s="10"/>
      <c r="O93" s="8"/>
      <c r="P93" s="11"/>
      <c r="Q93" s="5"/>
      <c r="R93" s="10"/>
      <c r="S93" s="8"/>
      <c r="T93" s="11"/>
      <c r="U93" s="5"/>
      <c r="V93" s="10"/>
      <c r="W93" s="8"/>
      <c r="X93" s="11"/>
      <c r="Y93" s="5">
        <v>0.375</v>
      </c>
      <c r="Z93" s="10"/>
      <c r="AA93" s="8" t="s">
        <v>348</v>
      </c>
      <c r="AB93" s="11"/>
      <c r="AE93">
        <f t="shared" ref="AE93:AE98" si="344">F93</f>
        <v>0</v>
      </c>
      <c r="AG93">
        <f t="shared" ref="AG93:AG98" si="345">H93</f>
        <v>0</v>
      </c>
      <c r="AI93" t="str">
        <f t="shared" ref="AI93:AI98" si="346">J93</f>
        <v xml:space="preserve">  </v>
      </c>
      <c r="AK93">
        <f t="shared" ref="AK93:AK98" si="347">L93</f>
        <v>0</v>
      </c>
      <c r="AM93">
        <f t="shared" ref="AM93:AM98" si="348">N93</f>
        <v>0</v>
      </c>
      <c r="AO93">
        <f t="shared" ref="AO93:AO98" si="349">P93</f>
        <v>0</v>
      </c>
      <c r="AQ93">
        <f t="shared" ref="AQ93:AQ98" si="350">R93</f>
        <v>0</v>
      </c>
      <c r="AS93">
        <f t="shared" ref="AS93:AS98" si="351">T93</f>
        <v>0</v>
      </c>
      <c r="AU93">
        <f t="shared" ref="AU93:AU98" si="352">V93</f>
        <v>0</v>
      </c>
      <c r="AW93">
        <f t="shared" ref="AW93:AW98" si="353">X93</f>
        <v>0</v>
      </c>
      <c r="AY93">
        <f t="shared" ref="AY93:AY98" si="354">Z93</f>
        <v>0</v>
      </c>
      <c r="BA93">
        <f t="shared" ref="BA93:BA98" si="355">AB93</f>
        <v>0</v>
      </c>
      <c r="BB93" s="7" t="s">
        <v>7</v>
      </c>
      <c r="BC93" s="7">
        <f>COUNTIF($AE93:$BA98,BC92)</f>
        <v>0</v>
      </c>
      <c r="BD93" s="7">
        <f t="shared" ref="BD93:BG93" si="356">COUNTIF($AE93:$BA98,BD92)</f>
        <v>0</v>
      </c>
      <c r="BE93" s="7">
        <f t="shared" si="356"/>
        <v>0</v>
      </c>
      <c r="BF93" s="7">
        <f t="shared" si="356"/>
        <v>0</v>
      </c>
      <c r="BG93" s="7">
        <f t="shared" si="356"/>
        <v>0</v>
      </c>
      <c r="BH93" s="7">
        <f>SUM(BC93:BG93)/2</f>
        <v>0</v>
      </c>
      <c r="BJ93" s="7" t="s">
        <v>7</v>
      </c>
      <c r="BK93" s="7">
        <f>COUNTIF($AE93:$BA98,BK92)</f>
        <v>0</v>
      </c>
      <c r="BL93" s="7">
        <f t="shared" ref="BL93:BO93" si="357">COUNTIF($AE93:$BA98,BL92)</f>
        <v>1</v>
      </c>
      <c r="BM93" s="7">
        <f t="shared" si="357"/>
        <v>1</v>
      </c>
      <c r="BN93" s="7">
        <f t="shared" ref="BN93" si="358">COUNTIF($AE93:$BA98,BN92)</f>
        <v>0</v>
      </c>
      <c r="BO93" s="7">
        <f t="shared" si="357"/>
        <v>0</v>
      </c>
      <c r="BP93" s="7">
        <f>SUM(BK93:BO93)/2</f>
        <v>1</v>
      </c>
      <c r="BR93" s="7" t="s">
        <v>7</v>
      </c>
      <c r="BS93" s="7">
        <f>COUNTIF($AE93:$BA98,BS92)+COUNTIF('Colt Field'!$AE93:$BA98,BS92)</f>
        <v>0</v>
      </c>
      <c r="BT93" s="7">
        <f>COUNTIF($AE93:$BA98,BT92)+COUNTIF('Colt Field'!$AE93:$BA98,BT92)</f>
        <v>0</v>
      </c>
      <c r="BU93" s="7">
        <f>COUNTIF($AE93:$BA98,BU92)+COUNTIF('Colt Field'!$AE93:$BA98,BU92)</f>
        <v>0</v>
      </c>
      <c r="BV93" s="7">
        <f>SUM(BS93:BU93)/2</f>
        <v>0</v>
      </c>
    </row>
    <row r="94" spans="1:74" ht="24.75" customHeight="1" x14ac:dyDescent="0.25">
      <c r="A94" s="5"/>
      <c r="B94" s="10"/>
      <c r="C94" s="8"/>
      <c r="D94" s="11"/>
      <c r="E94" s="5"/>
      <c r="F94" s="10"/>
      <c r="G94" s="8"/>
      <c r="H94" s="11"/>
      <c r="I94" s="5"/>
      <c r="J94" s="10"/>
      <c r="K94" s="8"/>
      <c r="L94" s="11"/>
      <c r="M94" s="5"/>
      <c r="N94" s="10"/>
      <c r="O94" s="8"/>
      <c r="P94" s="11"/>
      <c r="Q94" s="5"/>
      <c r="R94" s="10"/>
      <c r="S94" s="8"/>
      <c r="T94" s="11"/>
      <c r="U94" s="5"/>
      <c r="V94" s="10"/>
      <c r="W94" s="8"/>
      <c r="X94" s="11"/>
      <c r="Y94" s="5">
        <v>0.45833333333333331</v>
      </c>
      <c r="Z94" s="10"/>
      <c r="AA94" s="8" t="s">
        <v>341</v>
      </c>
      <c r="AB94" s="11"/>
      <c r="AE94">
        <f t="shared" si="344"/>
        <v>0</v>
      </c>
      <c r="AG94">
        <f t="shared" si="345"/>
        <v>0</v>
      </c>
      <c r="AI94">
        <f t="shared" si="346"/>
        <v>0</v>
      </c>
      <c r="AK94">
        <f t="shared" si="347"/>
        <v>0</v>
      </c>
      <c r="AM94">
        <f t="shared" si="348"/>
        <v>0</v>
      </c>
      <c r="AO94">
        <f t="shared" si="349"/>
        <v>0</v>
      </c>
      <c r="AQ94">
        <f t="shared" si="350"/>
        <v>0</v>
      </c>
      <c r="AS94">
        <f t="shared" si="351"/>
        <v>0</v>
      </c>
      <c r="AU94">
        <f t="shared" si="352"/>
        <v>0</v>
      </c>
      <c r="AW94">
        <f t="shared" si="353"/>
        <v>0</v>
      </c>
      <c r="AY94">
        <f t="shared" si="354"/>
        <v>0</v>
      </c>
      <c r="BA94">
        <f t="shared" si="355"/>
        <v>0</v>
      </c>
      <c r="BB94" s="7" t="s">
        <v>8</v>
      </c>
      <c r="BC94" s="7"/>
      <c r="BD94" s="7"/>
      <c r="BE94" s="7"/>
      <c r="BF94" s="7"/>
      <c r="BG94" s="7"/>
      <c r="BH94" s="7"/>
      <c r="BJ94" s="7" t="s">
        <v>8</v>
      </c>
      <c r="BK94" s="7"/>
      <c r="BL94" s="7"/>
      <c r="BM94" s="7"/>
      <c r="BN94" s="7"/>
      <c r="BO94" s="7"/>
      <c r="BP94" s="7"/>
      <c r="BR94" s="7" t="s">
        <v>8</v>
      </c>
      <c r="BS94" s="7"/>
      <c r="BT94" s="7"/>
      <c r="BU94" s="7"/>
      <c r="BV94" s="7"/>
    </row>
    <row r="95" spans="1:74" ht="24.75" customHeight="1" x14ac:dyDescent="0.25">
      <c r="A95" s="3"/>
      <c r="B95" s="10"/>
      <c r="C95" s="8"/>
      <c r="D95" s="11"/>
      <c r="E95" s="3"/>
      <c r="F95" s="10"/>
      <c r="G95" s="8"/>
      <c r="H95" s="11"/>
      <c r="I95" s="3"/>
      <c r="J95" s="10"/>
      <c r="K95" s="8"/>
      <c r="L95" s="11"/>
      <c r="M95" s="3"/>
      <c r="N95" s="10"/>
      <c r="O95" s="8"/>
      <c r="P95" s="11"/>
      <c r="Q95" s="3"/>
      <c r="R95" s="10"/>
      <c r="S95" s="8"/>
      <c r="T95" s="11"/>
      <c r="U95" s="3"/>
      <c r="V95" s="10"/>
      <c r="W95" s="8"/>
      <c r="X95" s="11"/>
      <c r="Y95" s="5">
        <v>4.1666666666666664E-2</v>
      </c>
      <c r="Z95" s="10"/>
      <c r="AA95" s="8"/>
      <c r="AB95" s="11"/>
      <c r="AE95">
        <f t="shared" si="344"/>
        <v>0</v>
      </c>
      <c r="AG95">
        <f t="shared" si="345"/>
        <v>0</v>
      </c>
      <c r="AI95">
        <f t="shared" si="346"/>
        <v>0</v>
      </c>
      <c r="AK95">
        <f t="shared" si="347"/>
        <v>0</v>
      </c>
      <c r="AM95">
        <f t="shared" si="348"/>
        <v>0</v>
      </c>
      <c r="AO95">
        <f t="shared" si="349"/>
        <v>0</v>
      </c>
      <c r="AQ95">
        <f t="shared" si="350"/>
        <v>0</v>
      </c>
      <c r="AS95">
        <f t="shared" si="351"/>
        <v>0</v>
      </c>
      <c r="AU95">
        <f t="shared" si="352"/>
        <v>0</v>
      </c>
      <c r="AW95">
        <f t="shared" si="353"/>
        <v>0</v>
      </c>
      <c r="AY95">
        <f t="shared" si="354"/>
        <v>0</v>
      </c>
      <c r="BA95">
        <f t="shared" si="355"/>
        <v>0</v>
      </c>
      <c r="BB95" s="7" t="s">
        <v>9</v>
      </c>
      <c r="BC95" s="7">
        <f>COUNTIF($AG93:$AG98,BC92)+COUNTIF($AK93:$AK98,BC92)+COUNTIF($AO93:$AO98,BC92)+COUNTIF($AS93:$AS98,BC92)+COUNTIF($AW93:$AW98,BC92)+COUNTIF($BA93:$BA98,BC92)</f>
        <v>0</v>
      </c>
      <c r="BD95" s="7">
        <f t="shared" ref="BD95:BG95" si="359">COUNTIF($AG93:$AG98,BD92)+COUNTIF($AK93:$AK98,BD92)+COUNTIF($AO93:$AO98,BD92)+COUNTIF($AS93:$AS98,BD92)+COUNTIF($AW93:$AW98,BD92)+COUNTIF($BA93:$BA98,BD92)</f>
        <v>0</v>
      </c>
      <c r="BE95" s="7">
        <f t="shared" si="359"/>
        <v>0</v>
      </c>
      <c r="BF95" s="7">
        <f t="shared" si="359"/>
        <v>0</v>
      </c>
      <c r="BG95" s="7">
        <f t="shared" si="359"/>
        <v>0</v>
      </c>
      <c r="BH95" s="7">
        <f>SUM(BC95:BG95)</f>
        <v>0</v>
      </c>
      <c r="BJ95" s="7" t="s">
        <v>9</v>
      </c>
      <c r="BK95" s="7">
        <f>COUNTIF($AG93:$AG98,BK92)+COUNTIF($AK93:$AK98,BK92)+COUNTIF($AO93:$AO98,BK92)+COUNTIF($AS93:$AS98,BK92)+COUNTIF($AW93:$AW98,BK92)+COUNTIF($BA93:$BA98,BK92)</f>
        <v>0</v>
      </c>
      <c r="BL95" s="7">
        <f t="shared" ref="BL95:BO95" si="360">COUNTIF($AG93:$AG98,BL92)+COUNTIF($AK93:$AK98,BL92)+COUNTIF($AO93:$AO98,BL92)+COUNTIF($AS93:$AS98,BL92)+COUNTIF($AW93:$AW98,BL92)+COUNTIF($BA93:$BA98,BL92)</f>
        <v>1</v>
      </c>
      <c r="BM95" s="7">
        <f t="shared" si="360"/>
        <v>0</v>
      </c>
      <c r="BN95" s="7">
        <f t="shared" ref="BN95" si="361">COUNTIF($AG93:$AG98,BN92)+COUNTIF($AK93:$AK98,BN92)+COUNTIF($AO93:$AO98,BN92)+COUNTIF($AS93:$AS98,BN92)+COUNTIF($AW93:$AW98,BN92)+COUNTIF($BA93:$BA98,BN92)</f>
        <v>0</v>
      </c>
      <c r="BO95" s="7">
        <f t="shared" si="360"/>
        <v>0</v>
      </c>
      <c r="BP95" s="7">
        <f>SUM(BK95:BO95)</f>
        <v>1</v>
      </c>
      <c r="BR95" s="7" t="s">
        <v>9</v>
      </c>
      <c r="BS95" s="7">
        <f>COUNTIF($AG93:$AG98,BS92)+COUNTIF($AK93:$AK98,BS92)+COUNTIF($AO93:$AO98,BS92)+COUNTIF($AS93:$AS98,BS92)+COUNTIF($AW93:$AW98,BS92)+COUNTIF($BA93:$BA98,BS92)+COUNTIF('Colt Field'!$AG93:$AG98,BS92)+COUNTIF('Colt Field'!$AK93:$AK98,BS92)+COUNTIF('Colt Field'!$AO93:$AO98,BS92)+COUNTIF('Colt Field'!$AS93:$AS98,BS92)+COUNTIF('Colt Field'!$AW93:$AW98,BS92)+COUNTIF('Colt Field'!$BA93:$BA98,BS92)</f>
        <v>0</v>
      </c>
      <c r="BT95" s="7">
        <f>COUNTIF($AG93:$AG98,BT92)+COUNTIF($AK93:$AK98,BT92)+COUNTIF($AO93:$AO98,BT92)+COUNTIF($AS93:$AS98,BT92)+COUNTIF($AW93:$AW98,BT92)+COUNTIF($BA93:$BA98,BT92)+COUNTIF('Colt Field'!$AG93:$AG98,BT92)+COUNTIF('Colt Field'!$AK93:$AK98,BT92)+COUNTIF('Colt Field'!$AO93:$AO98,BT92)+COUNTIF('Colt Field'!$AS93:$AS98,BT92)+COUNTIF('Colt Field'!$AW93:$AW98,BT92)+COUNTIF('Colt Field'!$BA93:$BA98,BT92)</f>
        <v>0</v>
      </c>
      <c r="BU95" s="7">
        <f>COUNTIF($AG93:$AG98,BU92)+COUNTIF($AK93:$AK98,BU92)+COUNTIF($AO93:$AO98,BU92)+COUNTIF($AS93:$AS98,BU92)+COUNTIF($AW93:$AW98,BU92)+COUNTIF($BA93:$BA98,BU92)+COUNTIF('Colt Field'!$AG93:$AG98,BU92)+COUNTIF('Colt Field'!$AK93:$AK98,BU92)+COUNTIF('Colt Field'!$AO93:$AO98,BU92)+COUNTIF('Colt Field'!$AS93:$AS98,BU92)+COUNTIF('Colt Field'!$AW93:$AW98,BU92)+COUNTIF('Colt Field'!$BA93:$BA98,BU92)</f>
        <v>0</v>
      </c>
      <c r="BV95" s="7">
        <f>SUM(BS95:BU95)</f>
        <v>0</v>
      </c>
    </row>
    <row r="96" spans="1:74" ht="24.75" customHeight="1" x14ac:dyDescent="0.25">
      <c r="A96" s="5"/>
      <c r="B96" s="10"/>
      <c r="C96" s="8"/>
      <c r="D96" s="11"/>
      <c r="E96" s="5"/>
      <c r="F96" s="10"/>
      <c r="G96" s="8"/>
      <c r="H96" s="11"/>
      <c r="I96" s="5"/>
      <c r="J96" s="10"/>
      <c r="K96" s="8"/>
      <c r="L96" s="11"/>
      <c r="M96" s="5"/>
      <c r="N96" s="10"/>
      <c r="O96" s="8"/>
      <c r="P96" s="11"/>
      <c r="Q96" s="5"/>
      <c r="R96" s="10"/>
      <c r="S96" s="8"/>
      <c r="T96" s="11"/>
      <c r="U96" s="5"/>
      <c r="V96" s="10"/>
      <c r="W96" s="8"/>
      <c r="X96" s="11"/>
      <c r="Y96" s="5">
        <v>0.125</v>
      </c>
      <c r="Z96" s="10"/>
      <c r="AA96" s="8"/>
      <c r="AB96" s="11"/>
      <c r="AE96">
        <f t="shared" si="344"/>
        <v>0</v>
      </c>
      <c r="AG96">
        <f t="shared" si="345"/>
        <v>0</v>
      </c>
      <c r="AI96">
        <f t="shared" si="346"/>
        <v>0</v>
      </c>
      <c r="AK96">
        <f t="shared" si="347"/>
        <v>0</v>
      </c>
      <c r="AM96">
        <f t="shared" si="348"/>
        <v>0</v>
      </c>
      <c r="AO96">
        <f t="shared" si="349"/>
        <v>0</v>
      </c>
      <c r="AQ96">
        <f t="shared" si="350"/>
        <v>0</v>
      </c>
      <c r="AS96">
        <f t="shared" si="351"/>
        <v>0</v>
      </c>
      <c r="AU96">
        <f t="shared" si="352"/>
        <v>0</v>
      </c>
      <c r="AW96">
        <f t="shared" si="353"/>
        <v>0</v>
      </c>
      <c r="AY96">
        <f t="shared" si="354"/>
        <v>0</v>
      </c>
      <c r="BA96">
        <f t="shared" si="355"/>
        <v>0</v>
      </c>
      <c r="BB96" s="7" t="s">
        <v>51</v>
      </c>
      <c r="BC96" s="7">
        <f>COUNTIF($AE97:$BA97,BC92)</f>
        <v>0</v>
      </c>
      <c r="BD96" s="7">
        <f t="shared" ref="BD96" si="362">COUNTIF($AE97:$BA97,BD92)</f>
        <v>0</v>
      </c>
      <c r="BE96" s="7">
        <f t="shared" ref="BE96" si="363">COUNTIF($AE97:$BA97,BE92)</f>
        <v>0</v>
      </c>
      <c r="BF96" s="7">
        <f t="shared" ref="BF96" si="364">COUNTIF($AE97:$BA97,BF92)</f>
        <v>0</v>
      </c>
      <c r="BG96" s="7">
        <f t="shared" ref="BG96" si="365">COUNTIF($AE97:$BA97,BG92)</f>
        <v>0</v>
      </c>
      <c r="BH96" s="7">
        <f>SUM(BC96:BG96)</f>
        <v>0</v>
      </c>
      <c r="BJ96" s="7" t="s">
        <v>51</v>
      </c>
      <c r="BK96" s="7">
        <f>COUNTIF($AE97:$BA97,BK92)</f>
        <v>0</v>
      </c>
      <c r="BL96" s="7">
        <f t="shared" ref="BL96:BO96" si="366">COUNTIF($AE97:$BA97,BL92)</f>
        <v>1</v>
      </c>
      <c r="BM96" s="7">
        <f t="shared" si="366"/>
        <v>1</v>
      </c>
      <c r="BN96" s="7">
        <f t="shared" si="366"/>
        <v>0</v>
      </c>
      <c r="BO96" s="7">
        <f t="shared" si="366"/>
        <v>0</v>
      </c>
      <c r="BP96" s="7">
        <f>SUM(BK96:BO96)</f>
        <v>2</v>
      </c>
      <c r="BR96" s="7" t="s">
        <v>51</v>
      </c>
      <c r="BS96" s="7">
        <f>COUNTIF($AE97:$BA97,BS92)+COUNTIF('Colt Field'!$AE97:$BA97,BS92)</f>
        <v>0</v>
      </c>
      <c r="BT96" s="7">
        <f>COUNTIF($AE97:$BA97,BT92)+COUNTIF('Colt Field'!$AE97:$BA97,BT92)</f>
        <v>0</v>
      </c>
      <c r="BU96" s="7">
        <f>COUNTIF($AE97:$BA97,BU92)+COUNTIF('Colt Field'!$AE97:$BA97,BU92)</f>
        <v>0</v>
      </c>
      <c r="BV96" s="7">
        <f>SUM(BS96:BU96)</f>
        <v>0</v>
      </c>
    </row>
    <row r="97" spans="1:74" ht="24.75" customHeight="1" x14ac:dyDescent="0.25">
      <c r="A97" s="18"/>
      <c r="B97" s="19"/>
      <c r="C97" s="17"/>
      <c r="D97" s="20"/>
      <c r="E97" s="5">
        <v>0.22916666666666666</v>
      </c>
      <c r="F97" s="10"/>
      <c r="G97" s="8" t="s">
        <v>341</v>
      </c>
      <c r="H97" s="11"/>
      <c r="I97" s="5">
        <v>0.22916666666666666</v>
      </c>
      <c r="J97" s="10" t="s">
        <v>37</v>
      </c>
      <c r="K97" s="8" t="s">
        <v>329</v>
      </c>
      <c r="L97" s="11" t="s">
        <v>36</v>
      </c>
      <c r="M97" s="5">
        <v>0.22916666666666666</v>
      </c>
      <c r="N97" s="10"/>
      <c r="O97" s="8"/>
      <c r="P97" s="11"/>
      <c r="Q97" s="5">
        <v>0.22916666666666666</v>
      </c>
      <c r="R97" s="10"/>
      <c r="S97" s="8" t="s">
        <v>347</v>
      </c>
      <c r="T97" s="11"/>
      <c r="U97" s="5">
        <v>0.22916666666666666</v>
      </c>
      <c r="V97" s="10"/>
      <c r="W97" s="8" t="s">
        <v>341</v>
      </c>
      <c r="X97" s="11"/>
      <c r="Y97" s="18">
        <v>0.20833333333333334</v>
      </c>
      <c r="Z97" s="19"/>
      <c r="AA97" s="8"/>
      <c r="AB97" s="20"/>
      <c r="AE97">
        <f t="shared" si="344"/>
        <v>0</v>
      </c>
      <c r="AG97">
        <f t="shared" si="345"/>
        <v>0</v>
      </c>
      <c r="AI97" t="str">
        <f t="shared" si="346"/>
        <v>Colt Mets</v>
      </c>
      <c r="AK97" t="str">
        <f t="shared" si="347"/>
        <v>Colt Giants</v>
      </c>
      <c r="AM97">
        <f t="shared" si="348"/>
        <v>0</v>
      </c>
      <c r="AO97">
        <f t="shared" si="349"/>
        <v>0</v>
      </c>
      <c r="AQ97">
        <f t="shared" si="350"/>
        <v>0</v>
      </c>
      <c r="AS97">
        <f t="shared" si="351"/>
        <v>0</v>
      </c>
      <c r="AU97">
        <f t="shared" si="352"/>
        <v>0</v>
      </c>
      <c r="AW97">
        <f t="shared" si="353"/>
        <v>0</v>
      </c>
      <c r="AY97">
        <f t="shared" si="354"/>
        <v>0</v>
      </c>
      <c r="BA97">
        <f t="shared" si="355"/>
        <v>0</v>
      </c>
      <c r="BB97" s="7" t="s">
        <v>52</v>
      </c>
      <c r="BC97" s="7">
        <f>COUNTIF($AE98:$BA98,BC92)</f>
        <v>0</v>
      </c>
      <c r="BD97" s="7">
        <f t="shared" ref="BD97" si="367">COUNTIF($AE98:$BA98,BD92)</f>
        <v>0</v>
      </c>
      <c r="BE97" s="7">
        <f t="shared" ref="BE97" si="368">COUNTIF($AE98:$BA98,BE92)</f>
        <v>0</v>
      </c>
      <c r="BF97" s="7">
        <f t="shared" ref="BF97" si="369">COUNTIF($AE98:$BA98,BF92)</f>
        <v>0</v>
      </c>
      <c r="BG97" s="7">
        <f t="shared" ref="BG97" si="370">COUNTIF($AE98:$BA98,BG92)</f>
        <v>0</v>
      </c>
      <c r="BH97" s="7">
        <f>SUM(BC97:BG97)</f>
        <v>0</v>
      </c>
      <c r="BJ97" s="7" t="s">
        <v>52</v>
      </c>
      <c r="BK97" s="7">
        <f>COUNTIF($AE98:$BA98,BK92)</f>
        <v>0</v>
      </c>
      <c r="BL97" s="7">
        <f t="shared" ref="BL97:BO97" si="371">COUNTIF($AE98:$BA98,BL92)</f>
        <v>0</v>
      </c>
      <c r="BM97" s="7">
        <f t="shared" si="371"/>
        <v>0</v>
      </c>
      <c r="BN97" s="7">
        <f t="shared" si="371"/>
        <v>0</v>
      </c>
      <c r="BO97" s="7">
        <f t="shared" si="371"/>
        <v>0</v>
      </c>
      <c r="BP97" s="7">
        <f>SUM(BK97:BO97)</f>
        <v>0</v>
      </c>
      <c r="BR97" s="7" t="s">
        <v>52</v>
      </c>
      <c r="BS97" s="7">
        <f>COUNTIF($AE98:$BA98,BS92)+COUNTIF('Colt Field'!$AE98:$BA98,BS92)</f>
        <v>0</v>
      </c>
      <c r="BT97" s="7">
        <f>COUNTIF($AE98:$BA98,BT92)+COUNTIF('Colt Field'!$AE98:$BA98,BT92)</f>
        <v>0</v>
      </c>
      <c r="BU97" s="7">
        <f>COUNTIF($AE98:$BA98,BU92)+COUNTIF('Colt Field'!$AE98:$BA98,BU92)</f>
        <v>0</v>
      </c>
      <c r="BV97" s="7">
        <f>SUM(BS97:BU97)</f>
        <v>0</v>
      </c>
    </row>
    <row r="98" spans="1:74" ht="24.75" customHeight="1" thickBot="1" x14ac:dyDescent="0.3">
      <c r="A98" s="6"/>
      <c r="B98" s="12"/>
      <c r="C98" s="9"/>
      <c r="D98" s="13"/>
      <c r="E98" s="6">
        <v>0.3125</v>
      </c>
      <c r="F98" s="12"/>
      <c r="G98" s="9" t="s">
        <v>350</v>
      </c>
      <c r="H98" s="13"/>
      <c r="I98" s="6">
        <v>0.3125</v>
      </c>
      <c r="J98" s="12"/>
      <c r="K98" s="9" t="s">
        <v>346</v>
      </c>
      <c r="L98" s="13"/>
      <c r="M98" s="6">
        <v>0.3125</v>
      </c>
      <c r="N98" s="12"/>
      <c r="O98" s="9" t="s">
        <v>352</v>
      </c>
      <c r="P98" s="13"/>
      <c r="Q98" s="6">
        <v>0.3125</v>
      </c>
      <c r="R98" s="12"/>
      <c r="S98" s="9"/>
      <c r="T98" s="13"/>
      <c r="U98" s="6">
        <v>0.3125</v>
      </c>
      <c r="V98" s="12"/>
      <c r="W98" s="9"/>
      <c r="X98" s="13"/>
      <c r="Y98" s="6">
        <v>0.29166666666666669</v>
      </c>
      <c r="Z98" s="12"/>
      <c r="AA98" s="9"/>
      <c r="AB98" s="13"/>
      <c r="AE98">
        <f t="shared" si="344"/>
        <v>0</v>
      </c>
      <c r="AG98">
        <f t="shared" si="345"/>
        <v>0</v>
      </c>
      <c r="AI98">
        <f t="shared" si="346"/>
        <v>0</v>
      </c>
      <c r="AK98">
        <f t="shared" si="347"/>
        <v>0</v>
      </c>
      <c r="AM98">
        <f t="shared" si="348"/>
        <v>0</v>
      </c>
      <c r="AO98">
        <f t="shared" si="349"/>
        <v>0</v>
      </c>
      <c r="AQ98">
        <f t="shared" si="350"/>
        <v>0</v>
      </c>
      <c r="AS98">
        <f t="shared" si="351"/>
        <v>0</v>
      </c>
      <c r="AU98">
        <f t="shared" si="352"/>
        <v>0</v>
      </c>
      <c r="AW98">
        <f t="shared" si="353"/>
        <v>0</v>
      </c>
      <c r="AY98">
        <f t="shared" si="354"/>
        <v>0</v>
      </c>
      <c r="BA98">
        <f t="shared" si="355"/>
        <v>0</v>
      </c>
    </row>
    <row r="99" spans="1:74" s="2" customFormat="1" ht="24.75" customHeight="1" x14ac:dyDescent="0.25">
      <c r="A99" s="4">
        <f>Y92+1</f>
        <v>18</v>
      </c>
      <c r="B99" s="14" t="s">
        <v>6</v>
      </c>
      <c r="C99" s="15"/>
      <c r="D99" s="16"/>
      <c r="E99" s="4">
        <f>A99+1</f>
        <v>19</v>
      </c>
      <c r="F99" s="14" t="s">
        <v>0</v>
      </c>
      <c r="G99" s="15"/>
      <c r="H99" s="16"/>
      <c r="I99" s="4">
        <f>E99+1</f>
        <v>20</v>
      </c>
      <c r="J99" s="14" t="s">
        <v>1</v>
      </c>
      <c r="K99" s="15"/>
      <c r="L99" s="16"/>
      <c r="M99" s="4">
        <f>I99+1</f>
        <v>21</v>
      </c>
      <c r="N99" s="14" t="s">
        <v>2</v>
      </c>
      <c r="O99" s="15"/>
      <c r="P99" s="16"/>
      <c r="Q99" s="4">
        <f>M99+1</f>
        <v>22</v>
      </c>
      <c r="R99" s="14" t="s">
        <v>3</v>
      </c>
      <c r="S99" s="15"/>
      <c r="T99" s="16"/>
      <c r="U99" s="4">
        <f>Q99+1</f>
        <v>23</v>
      </c>
      <c r="V99" s="14" t="s">
        <v>4</v>
      </c>
      <c r="W99" s="15"/>
      <c r="X99" s="16"/>
      <c r="Y99" s="4">
        <f>U99+1</f>
        <v>24</v>
      </c>
      <c r="Z99" s="14" t="s">
        <v>5</v>
      </c>
      <c r="AA99" s="15"/>
      <c r="AB99" s="16"/>
      <c r="BB99" s="7" t="s">
        <v>27</v>
      </c>
      <c r="BC99" s="7" t="str">
        <f>BC92</f>
        <v>PW Angels</v>
      </c>
      <c r="BD99" s="7" t="str">
        <f t="shared" ref="BD99:BG99" si="372">BD92</f>
        <v>PW Mets</v>
      </c>
      <c r="BE99" s="7" t="str">
        <f t="shared" si="372"/>
        <v>PW Padres</v>
      </c>
      <c r="BF99" s="7" t="str">
        <f t="shared" si="372"/>
        <v>PW Pirates</v>
      </c>
      <c r="BG99" s="7" t="str">
        <f t="shared" si="372"/>
        <v>PW Yankees</v>
      </c>
      <c r="BH99" s="7" t="s">
        <v>10</v>
      </c>
      <c r="BJ99" s="7" t="s">
        <v>27</v>
      </c>
      <c r="BK99" s="7" t="str">
        <f>BK92</f>
        <v>Colt Cubs</v>
      </c>
      <c r="BL99" s="7" t="str">
        <f t="shared" ref="BL99:BO99" si="373">BL92</f>
        <v>Colt Giants</v>
      </c>
      <c r="BM99" s="7" t="str">
        <f t="shared" si="373"/>
        <v>Colt Mets</v>
      </c>
      <c r="BN99" s="7" t="str">
        <f t="shared" si="373"/>
        <v>Colt Royals</v>
      </c>
      <c r="BO99" s="7" t="str">
        <f t="shared" si="373"/>
        <v>Colt White Sox</v>
      </c>
      <c r="BP99" s="7" t="s">
        <v>10</v>
      </c>
      <c r="BR99" s="7" t="s">
        <v>27</v>
      </c>
      <c r="BS99" s="7" t="str">
        <f>BS92</f>
        <v>Florida Gators</v>
      </c>
      <c r="BT99" s="7" t="str">
        <f t="shared" ref="BT99:BU99" si="374">BT92</f>
        <v>Miami Hurricanes</v>
      </c>
      <c r="BU99" s="7" t="str">
        <f t="shared" si="374"/>
        <v>Notre Dame</v>
      </c>
      <c r="BV99" s="7" t="s">
        <v>10</v>
      </c>
    </row>
    <row r="100" spans="1:74" ht="24.75" customHeight="1" x14ac:dyDescent="0.25">
      <c r="A100" s="5"/>
      <c r="B100" s="10"/>
      <c r="C100" s="8"/>
      <c r="D100" s="11"/>
      <c r="E100" s="5"/>
      <c r="F100" s="10"/>
      <c r="G100" s="8"/>
      <c r="H100" s="11"/>
      <c r="I100" s="5"/>
      <c r="J100" s="10"/>
      <c r="K100" s="8"/>
      <c r="L100" s="11"/>
      <c r="M100" s="5"/>
      <c r="N100" s="10"/>
      <c r="O100" s="8"/>
      <c r="P100" s="11"/>
      <c r="Q100" s="5"/>
      <c r="R100" s="10"/>
      <c r="S100" s="8"/>
      <c r="T100" s="11"/>
      <c r="U100" s="5"/>
      <c r="V100" s="10"/>
      <c r="W100" s="8"/>
      <c r="X100" s="11"/>
      <c r="Y100" s="5">
        <v>0.375</v>
      </c>
      <c r="Z100" s="10"/>
      <c r="AA100" s="8"/>
      <c r="AB100" s="11"/>
      <c r="AE100">
        <f>F100</f>
        <v>0</v>
      </c>
      <c r="AG100">
        <f t="shared" ref="AG100:AG105" si="375">H100</f>
        <v>0</v>
      </c>
      <c r="AI100">
        <f t="shared" ref="AI100:AI105" si="376">J100</f>
        <v>0</v>
      </c>
      <c r="AK100">
        <f t="shared" ref="AK100:AK105" si="377">L100</f>
        <v>0</v>
      </c>
      <c r="AM100">
        <f t="shared" ref="AM100:AM105" si="378">N100</f>
        <v>0</v>
      </c>
      <c r="AO100">
        <f t="shared" ref="AO100:AO105" si="379">P100</f>
        <v>0</v>
      </c>
      <c r="AQ100">
        <f t="shared" ref="AQ100:AQ105" si="380">R100</f>
        <v>0</v>
      </c>
      <c r="AS100">
        <f t="shared" ref="AS100:AS105" si="381">T100</f>
        <v>0</v>
      </c>
      <c r="AU100">
        <f t="shared" ref="AU100:AU105" si="382">V100</f>
        <v>0</v>
      </c>
      <c r="AW100">
        <f t="shared" ref="AW100:AW105" si="383">X100</f>
        <v>0</v>
      </c>
      <c r="AY100">
        <f t="shared" ref="AY100:AY105" si="384">Z100</f>
        <v>0</v>
      </c>
      <c r="BA100">
        <f t="shared" ref="BA100:BA105" si="385">AB100</f>
        <v>0</v>
      </c>
      <c r="BB100" s="7" t="s">
        <v>7</v>
      </c>
      <c r="BC100" s="7">
        <f>COUNTIF($AE100:$BA105,BC99)</f>
        <v>0</v>
      </c>
      <c r="BD100" s="7">
        <f t="shared" ref="BD100:BG100" si="386">COUNTIF($AE100:$BA105,BD99)</f>
        <v>0</v>
      </c>
      <c r="BE100" s="7">
        <f t="shared" si="386"/>
        <v>0</v>
      </c>
      <c r="BF100" s="7">
        <f t="shared" si="386"/>
        <v>0</v>
      </c>
      <c r="BG100" s="7">
        <f t="shared" si="386"/>
        <v>0</v>
      </c>
      <c r="BH100" s="7">
        <f>SUM(BC100:BG100)/2</f>
        <v>0</v>
      </c>
      <c r="BJ100" s="7" t="s">
        <v>7</v>
      </c>
      <c r="BK100" s="7">
        <f>COUNTIF($AE100:$BA105,BK99)</f>
        <v>0</v>
      </c>
      <c r="BL100" s="7">
        <f t="shared" ref="BL100:BO100" si="387">COUNTIF($AE100:$BA105,BL99)</f>
        <v>0</v>
      </c>
      <c r="BM100" s="7">
        <f t="shared" si="387"/>
        <v>0</v>
      </c>
      <c r="BN100" s="7">
        <f t="shared" ref="BN100" si="388">COUNTIF($AE100:$BA105,BN99)</f>
        <v>0</v>
      </c>
      <c r="BO100" s="7">
        <f t="shared" si="387"/>
        <v>0</v>
      </c>
      <c r="BP100" s="7">
        <f>SUM(BK100:BO100)/2</f>
        <v>0</v>
      </c>
      <c r="BR100" s="7" t="s">
        <v>7</v>
      </c>
      <c r="BS100" s="7">
        <f>COUNTIF($AE100:$BA105,BS99)+COUNTIF('Colt Field'!$AE100:$BA105,BS99)</f>
        <v>0</v>
      </c>
      <c r="BT100" s="7">
        <f>COUNTIF($AE100:$BA105,BT99)+COUNTIF('Colt Field'!$AE100:$BA105,BT99)</f>
        <v>0</v>
      </c>
      <c r="BU100" s="7">
        <f>COUNTIF($AE100:$BA105,BU99)+COUNTIF('Colt Field'!$AE100:$BA105,BU99)</f>
        <v>0</v>
      </c>
      <c r="BV100" s="7">
        <f>SUM(BS100:BU100)/2</f>
        <v>0</v>
      </c>
    </row>
    <row r="101" spans="1:74" ht="24.75" customHeight="1" x14ac:dyDescent="0.25">
      <c r="A101" s="5"/>
      <c r="B101" s="10"/>
      <c r="C101" s="8" t="s">
        <v>342</v>
      </c>
      <c r="D101" s="11"/>
      <c r="E101" s="5"/>
      <c r="F101" s="10"/>
      <c r="G101" s="8"/>
      <c r="H101" s="11"/>
      <c r="I101" s="5"/>
      <c r="J101" s="10"/>
      <c r="K101" s="8"/>
      <c r="L101" s="11"/>
      <c r="M101" s="5"/>
      <c r="N101" s="10"/>
      <c r="O101" s="8"/>
      <c r="P101" s="11"/>
      <c r="Q101" s="5"/>
      <c r="R101" s="10"/>
      <c r="S101" s="8"/>
      <c r="T101" s="11"/>
      <c r="U101" s="5"/>
      <c r="V101" s="10"/>
      <c r="W101" s="8"/>
      <c r="X101" s="11"/>
      <c r="Y101" s="5">
        <v>0.45833333333333331</v>
      </c>
      <c r="Z101" s="10"/>
      <c r="AA101" s="8" t="s">
        <v>353</v>
      </c>
      <c r="AB101" s="11"/>
      <c r="AE101">
        <f t="shared" ref="AE101:AE105" si="389">F101</f>
        <v>0</v>
      </c>
      <c r="AG101">
        <f t="shared" si="375"/>
        <v>0</v>
      </c>
      <c r="AI101">
        <f t="shared" si="376"/>
        <v>0</v>
      </c>
      <c r="AK101">
        <f t="shared" si="377"/>
        <v>0</v>
      </c>
      <c r="AM101">
        <f t="shared" si="378"/>
        <v>0</v>
      </c>
      <c r="AO101">
        <f t="shared" si="379"/>
        <v>0</v>
      </c>
      <c r="AQ101">
        <f t="shared" si="380"/>
        <v>0</v>
      </c>
      <c r="AS101">
        <f t="shared" si="381"/>
        <v>0</v>
      </c>
      <c r="AU101">
        <f t="shared" si="382"/>
        <v>0</v>
      </c>
      <c r="AW101">
        <f t="shared" si="383"/>
        <v>0</v>
      </c>
      <c r="AY101">
        <f t="shared" si="384"/>
        <v>0</v>
      </c>
      <c r="BA101">
        <f t="shared" si="385"/>
        <v>0</v>
      </c>
      <c r="BB101" s="7" t="s">
        <v>8</v>
      </c>
      <c r="BC101" s="7"/>
      <c r="BD101" s="7"/>
      <c r="BE101" s="7"/>
      <c r="BF101" s="7"/>
      <c r="BG101" s="7"/>
      <c r="BH101" s="7"/>
      <c r="BJ101" s="7" t="s">
        <v>8</v>
      </c>
      <c r="BK101" s="7"/>
      <c r="BL101" s="7"/>
      <c r="BM101" s="7"/>
      <c r="BN101" s="7"/>
      <c r="BO101" s="7"/>
      <c r="BP101" s="7"/>
      <c r="BR101" s="7" t="s">
        <v>8</v>
      </c>
      <c r="BS101" s="7"/>
      <c r="BT101" s="7"/>
      <c r="BU101" s="7"/>
      <c r="BV101" s="7"/>
    </row>
    <row r="102" spans="1:74" ht="24.75" customHeight="1" x14ac:dyDescent="0.25">
      <c r="A102" s="3"/>
      <c r="B102" s="10"/>
      <c r="C102" s="8"/>
      <c r="D102" s="11"/>
      <c r="E102" s="3"/>
      <c r="F102" s="10"/>
      <c r="G102" s="8"/>
      <c r="H102" s="11"/>
      <c r="I102" s="3"/>
      <c r="J102" s="10"/>
      <c r="K102" s="8"/>
      <c r="L102" s="11"/>
      <c r="M102" s="3"/>
      <c r="N102" s="10"/>
      <c r="O102" s="8"/>
      <c r="P102" s="11"/>
      <c r="Q102" s="3"/>
      <c r="R102" s="10"/>
      <c r="S102" s="8"/>
      <c r="T102" s="11"/>
      <c r="U102" s="3"/>
      <c r="V102" s="10"/>
      <c r="W102" s="8"/>
      <c r="X102" s="11"/>
      <c r="Y102" s="5">
        <v>4.1666666666666664E-2</v>
      </c>
      <c r="Z102" s="10"/>
      <c r="AA102" s="8"/>
      <c r="AB102" s="11"/>
      <c r="AE102">
        <f t="shared" si="389"/>
        <v>0</v>
      </c>
      <c r="AG102">
        <f t="shared" si="375"/>
        <v>0</v>
      </c>
      <c r="AI102">
        <f t="shared" si="376"/>
        <v>0</v>
      </c>
      <c r="AK102">
        <f t="shared" si="377"/>
        <v>0</v>
      </c>
      <c r="AM102">
        <f t="shared" si="378"/>
        <v>0</v>
      </c>
      <c r="AO102">
        <f t="shared" si="379"/>
        <v>0</v>
      </c>
      <c r="AQ102">
        <f t="shared" si="380"/>
        <v>0</v>
      </c>
      <c r="AS102">
        <f t="shared" si="381"/>
        <v>0</v>
      </c>
      <c r="AU102">
        <f t="shared" si="382"/>
        <v>0</v>
      </c>
      <c r="AW102">
        <f t="shared" si="383"/>
        <v>0</v>
      </c>
      <c r="AY102">
        <f t="shared" si="384"/>
        <v>0</v>
      </c>
      <c r="BA102">
        <f t="shared" si="385"/>
        <v>0</v>
      </c>
      <c r="BB102" s="7" t="s">
        <v>9</v>
      </c>
      <c r="BC102" s="7">
        <f>COUNTIF($AG100:$AG105,BC99)+COUNTIF($AK100:$AK105,BC99)+COUNTIF($AO100:$AO105,BC99)+COUNTIF($AS100:$AS105,BC99)+COUNTIF($AW100:$AW105,BC99)+COUNTIF($BA100:$BA105,BC99)</f>
        <v>0</v>
      </c>
      <c r="BD102" s="7">
        <f t="shared" ref="BD102:BG102" si="390">COUNTIF($AG100:$AG105,BD99)+COUNTIF($AK100:$AK105,BD99)+COUNTIF($AO100:$AO105,BD99)+COUNTIF($AS100:$AS105,BD99)+COUNTIF($AW100:$AW105,BD99)+COUNTIF($BA100:$BA105,BD99)</f>
        <v>0</v>
      </c>
      <c r="BE102" s="7">
        <f t="shared" si="390"/>
        <v>0</v>
      </c>
      <c r="BF102" s="7">
        <f t="shared" si="390"/>
        <v>0</v>
      </c>
      <c r="BG102" s="7">
        <f t="shared" si="390"/>
        <v>0</v>
      </c>
      <c r="BH102" s="7">
        <f>SUM(BC102:BG102)</f>
        <v>0</v>
      </c>
      <c r="BJ102" s="7" t="s">
        <v>9</v>
      </c>
      <c r="BK102" s="7">
        <f>COUNTIF($AG100:$AG105,BK99)+COUNTIF($AK100:$AK105,BK99)+COUNTIF($AO100:$AO105,BK99)+COUNTIF($AS100:$AS105,BK99)+COUNTIF($AW100:$AW105,BK99)+COUNTIF($BA100:$BA105,BK99)</f>
        <v>0</v>
      </c>
      <c r="BL102" s="7">
        <f t="shared" ref="BL102:BO102" si="391">COUNTIF($AG100:$AG105,BL99)+COUNTIF($AK100:$AK105,BL99)+COUNTIF($AO100:$AO105,BL99)+COUNTIF($AS100:$AS105,BL99)+COUNTIF($AW100:$AW105,BL99)+COUNTIF($BA100:$BA105,BL99)</f>
        <v>0</v>
      </c>
      <c r="BM102" s="7">
        <f t="shared" si="391"/>
        <v>0</v>
      </c>
      <c r="BN102" s="7">
        <f t="shared" ref="BN102" si="392">COUNTIF($AG100:$AG105,BN99)+COUNTIF($AK100:$AK105,BN99)+COUNTIF($AO100:$AO105,BN99)+COUNTIF($AS100:$AS105,BN99)+COUNTIF($AW100:$AW105,BN99)+COUNTIF($BA100:$BA105,BN99)</f>
        <v>0</v>
      </c>
      <c r="BO102" s="7">
        <f t="shared" si="391"/>
        <v>0</v>
      </c>
      <c r="BP102" s="7">
        <f>SUM(BK102:BO102)</f>
        <v>0</v>
      </c>
      <c r="BR102" s="7" t="s">
        <v>9</v>
      </c>
      <c r="BS102" s="7">
        <f>COUNTIF($AG100:$AG105,BS99)+COUNTIF($AK100:$AK105,BS99)+COUNTIF($AO100:$AO105,BS99)+COUNTIF($AS100:$AS105,BS99)+COUNTIF($AW100:$AW105,BS99)+COUNTIF($BA100:$BA105,BS99)+COUNTIF('Colt Field'!$AG100:$AG105,BS99)+COUNTIF('Colt Field'!$AK100:$AK105,BS99)+COUNTIF('Colt Field'!$AO100:$AO105,BS99)+COUNTIF('Colt Field'!$AS100:$AS105,BS99)+COUNTIF('Colt Field'!$AW100:$AW105,BS99)+COUNTIF('Colt Field'!$BA100:$BA105,BS99)</f>
        <v>0</v>
      </c>
      <c r="BT102" s="7">
        <f>COUNTIF($AG100:$AG105,BT99)+COUNTIF($AK100:$AK105,BT99)+COUNTIF($AO100:$AO105,BT99)+COUNTIF($AS100:$AS105,BT99)+COUNTIF($AW100:$AW105,BT99)+COUNTIF($BA100:$BA105,BT99)+COUNTIF('Colt Field'!$AG100:$AG105,BT99)+COUNTIF('Colt Field'!$AK100:$AK105,BT99)+COUNTIF('Colt Field'!$AO100:$AO105,BT99)+COUNTIF('Colt Field'!$AS100:$AS105,BT99)+COUNTIF('Colt Field'!$AW100:$AW105,BT99)+COUNTIF('Colt Field'!$BA100:$BA105,BT99)</f>
        <v>0</v>
      </c>
      <c r="BU102" s="7">
        <f>COUNTIF($AG100:$AG105,BU99)+COUNTIF($AK100:$AK105,BU99)+COUNTIF($AO100:$AO105,BU99)+COUNTIF($AS100:$AS105,BU99)+COUNTIF($AW100:$AW105,BU99)+COUNTIF($BA100:$BA105,BU99)+COUNTIF('Colt Field'!$AG100:$AG105,BU99)+COUNTIF('Colt Field'!$AK100:$AK105,BU99)+COUNTIF('Colt Field'!$AO100:$AO105,BU99)+COUNTIF('Colt Field'!$AS100:$AS105,BU99)+COUNTIF('Colt Field'!$AW100:$AW105,BU99)+COUNTIF('Colt Field'!$BA100:$BA105,BU99)</f>
        <v>0</v>
      </c>
      <c r="BV102" s="7">
        <f>SUM(BS102:BU102)</f>
        <v>0</v>
      </c>
    </row>
    <row r="103" spans="1:74" ht="24.75" customHeight="1" x14ac:dyDescent="0.25">
      <c r="A103" s="5"/>
      <c r="B103" s="10"/>
      <c r="C103" s="8"/>
      <c r="D103" s="11"/>
      <c r="E103" s="5"/>
      <c r="F103" s="10"/>
      <c r="G103" s="8"/>
      <c r="H103" s="11"/>
      <c r="I103" s="5"/>
      <c r="J103" s="10"/>
      <c r="K103" s="8"/>
      <c r="L103" s="11"/>
      <c r="M103" s="5"/>
      <c r="N103" s="10"/>
      <c r="O103" s="8"/>
      <c r="P103" s="11"/>
      <c r="Q103" s="5"/>
      <c r="R103" s="10"/>
      <c r="S103" s="8"/>
      <c r="T103" s="11"/>
      <c r="U103" s="5"/>
      <c r="V103" s="10"/>
      <c r="W103" s="8"/>
      <c r="X103" s="11"/>
      <c r="Y103" s="5">
        <v>0.125</v>
      </c>
      <c r="Z103" s="10"/>
      <c r="AA103" s="8"/>
      <c r="AB103" s="11"/>
      <c r="AE103">
        <f t="shared" si="389"/>
        <v>0</v>
      </c>
      <c r="AG103">
        <f t="shared" si="375"/>
        <v>0</v>
      </c>
      <c r="AI103">
        <f t="shared" si="376"/>
        <v>0</v>
      </c>
      <c r="AK103">
        <f t="shared" si="377"/>
        <v>0</v>
      </c>
      <c r="AM103">
        <f t="shared" si="378"/>
        <v>0</v>
      </c>
      <c r="AO103">
        <f t="shared" si="379"/>
        <v>0</v>
      </c>
      <c r="AQ103">
        <f t="shared" si="380"/>
        <v>0</v>
      </c>
      <c r="AS103">
        <f t="shared" si="381"/>
        <v>0</v>
      </c>
      <c r="AU103">
        <f t="shared" si="382"/>
        <v>0</v>
      </c>
      <c r="AW103">
        <f t="shared" si="383"/>
        <v>0</v>
      </c>
      <c r="AY103">
        <f t="shared" si="384"/>
        <v>0</v>
      </c>
      <c r="BA103">
        <f t="shared" si="385"/>
        <v>0</v>
      </c>
      <c r="BB103" s="7" t="s">
        <v>51</v>
      </c>
      <c r="BC103" s="7">
        <f>COUNTIF($AE104:$BA104,BC99)</f>
        <v>0</v>
      </c>
      <c r="BD103" s="7">
        <f t="shared" ref="BD103" si="393">COUNTIF($AE104:$BA104,BD99)</f>
        <v>0</v>
      </c>
      <c r="BE103" s="7">
        <f t="shared" ref="BE103" si="394">COUNTIF($AE104:$BA104,BE99)</f>
        <v>0</v>
      </c>
      <c r="BF103" s="7">
        <f t="shared" ref="BF103" si="395">COUNTIF($AE104:$BA104,BF99)</f>
        <v>0</v>
      </c>
      <c r="BG103" s="7">
        <f t="shared" ref="BG103" si="396">COUNTIF($AE104:$BA104,BG99)</f>
        <v>0</v>
      </c>
      <c r="BH103" s="7">
        <f>SUM(BC103:BG103)</f>
        <v>0</v>
      </c>
      <c r="BJ103" s="7" t="s">
        <v>51</v>
      </c>
      <c r="BK103" s="7">
        <f>COUNTIF($AE104:$BA104,BK99)</f>
        <v>0</v>
      </c>
      <c r="BL103" s="7">
        <f t="shared" ref="BL103:BO103" si="397">COUNTIF($AE104:$BA104,BL99)</f>
        <v>0</v>
      </c>
      <c r="BM103" s="7">
        <f t="shared" si="397"/>
        <v>0</v>
      </c>
      <c r="BN103" s="7">
        <f t="shared" si="397"/>
        <v>0</v>
      </c>
      <c r="BO103" s="7">
        <f t="shared" si="397"/>
        <v>0</v>
      </c>
      <c r="BP103" s="7">
        <f>SUM(BK103:BO103)</f>
        <v>0</v>
      </c>
      <c r="BR103" s="7" t="s">
        <v>51</v>
      </c>
      <c r="BS103" s="7">
        <f>COUNTIF($AE104:$BA104,BS99)+COUNTIF('Colt Field'!$AE104:$BA104,BS99)</f>
        <v>0</v>
      </c>
      <c r="BT103" s="7">
        <f>COUNTIF($AE104:$BA104,BT99)+COUNTIF('Colt Field'!$AE104:$BA104,BT99)</f>
        <v>0</v>
      </c>
      <c r="BU103" s="7">
        <f>COUNTIF($AE104:$BA104,BU99)+COUNTIF('Colt Field'!$AE104:$BA104,BU99)</f>
        <v>0</v>
      </c>
      <c r="BV103" s="7">
        <f>SUM(BS103:BU103)</f>
        <v>0</v>
      </c>
    </row>
    <row r="104" spans="1:74" ht="24.75" customHeight="1" x14ac:dyDescent="0.25">
      <c r="A104" s="18"/>
      <c r="B104" s="19"/>
      <c r="C104" s="17"/>
      <c r="D104" s="20"/>
      <c r="E104" s="5">
        <v>0.22916666666666666</v>
      </c>
      <c r="F104" s="10"/>
      <c r="G104" s="8" t="s">
        <v>367</v>
      </c>
      <c r="H104" s="11"/>
      <c r="I104" s="5">
        <v>0.22916666666666666</v>
      </c>
      <c r="J104" s="10"/>
      <c r="K104" s="8" t="s">
        <v>341</v>
      </c>
      <c r="L104" s="11"/>
      <c r="M104" s="5">
        <v>0.22916666666666666</v>
      </c>
      <c r="N104" s="10"/>
      <c r="O104" s="8" t="s">
        <v>351</v>
      </c>
      <c r="P104" s="11"/>
      <c r="Q104" s="5">
        <v>0.22916666666666666</v>
      </c>
      <c r="R104" s="10"/>
      <c r="S104" s="73" t="s">
        <v>387</v>
      </c>
      <c r="T104" s="11"/>
      <c r="U104" s="5">
        <v>0.22916666666666666</v>
      </c>
      <c r="V104" s="10"/>
      <c r="W104" s="8" t="s">
        <v>341</v>
      </c>
      <c r="X104" s="11"/>
      <c r="Y104" s="18">
        <v>0.20833333333333334</v>
      </c>
      <c r="Z104" s="19"/>
      <c r="AA104" s="8"/>
      <c r="AB104" s="20"/>
      <c r="AE104">
        <f t="shared" si="389"/>
        <v>0</v>
      </c>
      <c r="AG104">
        <f t="shared" si="375"/>
        <v>0</v>
      </c>
      <c r="AI104">
        <f t="shared" si="376"/>
        <v>0</v>
      </c>
      <c r="AK104">
        <f t="shared" si="377"/>
        <v>0</v>
      </c>
      <c r="AM104">
        <f t="shared" si="378"/>
        <v>0</v>
      </c>
      <c r="AO104">
        <f t="shared" si="379"/>
        <v>0</v>
      </c>
      <c r="AQ104">
        <f t="shared" si="380"/>
        <v>0</v>
      </c>
      <c r="AS104">
        <f t="shared" si="381"/>
        <v>0</v>
      </c>
      <c r="AU104">
        <f t="shared" si="382"/>
        <v>0</v>
      </c>
      <c r="AW104">
        <f t="shared" si="383"/>
        <v>0</v>
      </c>
      <c r="AY104">
        <f t="shared" si="384"/>
        <v>0</v>
      </c>
      <c r="BA104">
        <f t="shared" si="385"/>
        <v>0</v>
      </c>
      <c r="BB104" s="7" t="s">
        <v>52</v>
      </c>
      <c r="BC104" s="7">
        <f>COUNTIF($AE105:$BA105,BC99)</f>
        <v>0</v>
      </c>
      <c r="BD104" s="7">
        <f t="shared" ref="BD104" si="398">COUNTIF($AE105:$BA105,BD99)</f>
        <v>0</v>
      </c>
      <c r="BE104" s="7">
        <f t="shared" ref="BE104" si="399">COUNTIF($AE105:$BA105,BE99)</f>
        <v>0</v>
      </c>
      <c r="BF104" s="7">
        <f t="shared" ref="BF104" si="400">COUNTIF($AE105:$BA105,BF99)</f>
        <v>0</v>
      </c>
      <c r="BG104" s="7">
        <f t="shared" ref="BG104" si="401">COUNTIF($AE105:$BA105,BG99)</f>
        <v>0</v>
      </c>
      <c r="BH104" s="7">
        <f>SUM(BC104:BG104)</f>
        <v>0</v>
      </c>
      <c r="BJ104" s="7" t="s">
        <v>52</v>
      </c>
      <c r="BK104" s="7">
        <f>COUNTIF($AE105:$BA105,BK99)</f>
        <v>0</v>
      </c>
      <c r="BL104" s="7">
        <f t="shared" ref="BL104:BO104" si="402">COUNTIF($AE105:$BA105,BL99)</f>
        <v>0</v>
      </c>
      <c r="BM104" s="7">
        <f t="shared" si="402"/>
        <v>0</v>
      </c>
      <c r="BN104" s="7">
        <f t="shared" si="402"/>
        <v>0</v>
      </c>
      <c r="BO104" s="7">
        <f t="shared" si="402"/>
        <v>0</v>
      </c>
      <c r="BP104" s="7">
        <f>SUM(BK104:BO104)</f>
        <v>0</v>
      </c>
      <c r="BR104" s="7" t="s">
        <v>52</v>
      </c>
      <c r="BS104" s="7">
        <f>COUNTIF($AE105:$BA105,BS99)+COUNTIF('Colt Field'!$AE105:$BA105,BS99)</f>
        <v>0</v>
      </c>
      <c r="BT104" s="7">
        <f>COUNTIF($AE105:$BA105,BT99)+COUNTIF('Colt Field'!$AE105:$BA105,BT99)</f>
        <v>0</v>
      </c>
      <c r="BU104" s="7">
        <f>COUNTIF($AE105:$BA105,BU99)+COUNTIF('Colt Field'!$AE105:$BA105,BU99)</f>
        <v>0</v>
      </c>
      <c r="BV104" s="7">
        <f>SUM(BS104:BU104)</f>
        <v>0</v>
      </c>
    </row>
    <row r="105" spans="1:74" ht="24.75" customHeight="1" thickBot="1" x14ac:dyDescent="0.3">
      <c r="A105" s="6"/>
      <c r="B105" s="12"/>
      <c r="C105" s="9"/>
      <c r="D105" s="13"/>
      <c r="E105" s="6">
        <v>0.3125</v>
      </c>
      <c r="F105" s="12"/>
      <c r="G105" s="9"/>
      <c r="H105" s="13"/>
      <c r="I105" s="6">
        <v>0.3125</v>
      </c>
      <c r="J105" s="12"/>
      <c r="K105" s="9" t="s">
        <v>349</v>
      </c>
      <c r="L105" s="13"/>
      <c r="M105" s="6">
        <v>0.3125</v>
      </c>
      <c r="N105" s="12"/>
      <c r="O105" s="9" t="s">
        <v>382</v>
      </c>
      <c r="P105" s="13"/>
      <c r="Q105" s="6">
        <v>0.3125</v>
      </c>
      <c r="R105" s="12"/>
      <c r="S105" s="9" t="s">
        <v>350</v>
      </c>
      <c r="T105" s="13"/>
      <c r="U105" s="6">
        <v>0.3125</v>
      </c>
      <c r="V105" s="12"/>
      <c r="W105" s="9"/>
      <c r="X105" s="13"/>
      <c r="Y105" s="6">
        <v>0.29166666666666669</v>
      </c>
      <c r="Z105" s="12"/>
      <c r="AA105" s="9"/>
      <c r="AB105" s="13"/>
      <c r="AE105">
        <f t="shared" si="389"/>
        <v>0</v>
      </c>
      <c r="AG105">
        <f t="shared" si="375"/>
        <v>0</v>
      </c>
      <c r="AI105">
        <f t="shared" si="376"/>
        <v>0</v>
      </c>
      <c r="AK105">
        <f t="shared" si="377"/>
        <v>0</v>
      </c>
      <c r="AM105">
        <f t="shared" si="378"/>
        <v>0</v>
      </c>
      <c r="AO105">
        <f t="shared" si="379"/>
        <v>0</v>
      </c>
      <c r="AQ105">
        <f t="shared" si="380"/>
        <v>0</v>
      </c>
      <c r="AS105">
        <f t="shared" si="381"/>
        <v>0</v>
      </c>
      <c r="AU105">
        <f t="shared" si="382"/>
        <v>0</v>
      </c>
      <c r="AW105">
        <f t="shared" si="383"/>
        <v>0</v>
      </c>
      <c r="AY105">
        <f t="shared" si="384"/>
        <v>0</v>
      </c>
      <c r="BA105">
        <f t="shared" si="385"/>
        <v>0</v>
      </c>
    </row>
    <row r="106" spans="1:74" s="2" customFormat="1" ht="24.75" customHeight="1" x14ac:dyDescent="0.25">
      <c r="A106" s="4">
        <f>Y99+1</f>
        <v>25</v>
      </c>
      <c r="B106" s="14" t="s">
        <v>6</v>
      </c>
      <c r="C106" s="15"/>
      <c r="D106" s="16"/>
      <c r="E106" s="4">
        <f>A106+1</f>
        <v>26</v>
      </c>
      <c r="F106" s="14" t="s">
        <v>0</v>
      </c>
      <c r="G106" s="15"/>
      <c r="H106" s="16"/>
      <c r="I106" s="4">
        <f>E106+1</f>
        <v>27</v>
      </c>
      <c r="J106" s="14" t="s">
        <v>1</v>
      </c>
      <c r="K106" s="15"/>
      <c r="L106" s="16"/>
      <c r="M106" s="4">
        <f>I106+1</f>
        <v>28</v>
      </c>
      <c r="N106" s="14" t="s">
        <v>2</v>
      </c>
      <c r="O106" s="15"/>
      <c r="P106" s="16"/>
      <c r="Q106" s="4">
        <f>M106+1</f>
        <v>29</v>
      </c>
      <c r="R106" s="14" t="s">
        <v>3</v>
      </c>
      <c r="S106" s="15"/>
      <c r="T106" s="16"/>
      <c r="U106" s="4">
        <f>Q106+1</f>
        <v>30</v>
      </c>
      <c r="V106" s="14" t="s">
        <v>4</v>
      </c>
      <c r="W106" s="15"/>
      <c r="X106" s="16"/>
      <c r="BB106" s="7" t="s">
        <v>27</v>
      </c>
      <c r="BC106" s="7" t="str">
        <f>BC99</f>
        <v>PW Angels</v>
      </c>
      <c r="BD106" s="7" t="str">
        <f t="shared" ref="BD106:BG106" si="403">BD99</f>
        <v>PW Mets</v>
      </c>
      <c r="BE106" s="7" t="str">
        <f t="shared" si="403"/>
        <v>PW Padres</v>
      </c>
      <c r="BF106" s="7" t="str">
        <f t="shared" si="403"/>
        <v>PW Pirates</v>
      </c>
      <c r="BG106" s="7" t="str">
        <f t="shared" si="403"/>
        <v>PW Yankees</v>
      </c>
      <c r="BH106" s="7" t="s">
        <v>10</v>
      </c>
      <c r="BJ106" s="7" t="s">
        <v>27</v>
      </c>
      <c r="BK106" s="7" t="str">
        <f>BK99</f>
        <v>Colt Cubs</v>
      </c>
      <c r="BL106" s="7" t="str">
        <f t="shared" ref="BL106:BO106" si="404">BL99</f>
        <v>Colt Giants</v>
      </c>
      <c r="BM106" s="7" t="str">
        <f t="shared" si="404"/>
        <v>Colt Mets</v>
      </c>
      <c r="BN106" s="7" t="str">
        <f t="shared" si="404"/>
        <v>Colt Royals</v>
      </c>
      <c r="BO106" s="7" t="str">
        <f t="shared" si="404"/>
        <v>Colt White Sox</v>
      </c>
      <c r="BP106" s="7" t="s">
        <v>10</v>
      </c>
      <c r="BR106" s="7" t="s">
        <v>27</v>
      </c>
      <c r="BS106" s="7" t="str">
        <f>BS99</f>
        <v>Florida Gators</v>
      </c>
      <c r="BT106" s="7" t="str">
        <f t="shared" ref="BT106:BU106" si="405">BT99</f>
        <v>Miami Hurricanes</v>
      </c>
      <c r="BU106" s="7" t="str">
        <f t="shared" si="405"/>
        <v>Notre Dame</v>
      </c>
      <c r="BV106" s="7" t="s">
        <v>10</v>
      </c>
    </row>
    <row r="107" spans="1:74" ht="24.75" customHeight="1" x14ac:dyDescent="0.25">
      <c r="A107" s="5"/>
      <c r="B107" s="10"/>
      <c r="C107" s="8" t="s">
        <v>380</v>
      </c>
      <c r="D107" s="11"/>
      <c r="E107" s="5"/>
      <c r="F107" s="10"/>
      <c r="G107" s="8"/>
      <c r="H107" s="11"/>
      <c r="I107" s="5"/>
      <c r="J107" s="10"/>
      <c r="K107" s="8"/>
      <c r="L107" s="11"/>
      <c r="M107" s="5"/>
      <c r="N107" s="10"/>
      <c r="O107" s="8"/>
      <c r="P107" s="11"/>
      <c r="Q107" s="5"/>
      <c r="R107" s="10"/>
      <c r="S107" s="8"/>
      <c r="T107" s="11"/>
      <c r="U107" s="5"/>
      <c r="V107" s="10"/>
      <c r="W107" s="8"/>
      <c r="X107" s="11"/>
      <c r="AE107">
        <f t="shared" ref="AE107:AE112" si="406">F107</f>
        <v>0</v>
      </c>
      <c r="AG107">
        <f t="shared" ref="AG107:AG112" si="407">H107</f>
        <v>0</v>
      </c>
      <c r="AI107">
        <f t="shared" ref="AI107:AI112" si="408">J107</f>
        <v>0</v>
      </c>
      <c r="AK107">
        <f t="shared" ref="AK107:AK112" si="409">L107</f>
        <v>0</v>
      </c>
      <c r="AM107">
        <f t="shared" ref="AM107:AM112" si="410">N107</f>
        <v>0</v>
      </c>
      <c r="AO107">
        <f t="shared" ref="AO107:AO112" si="411">P107</f>
        <v>0</v>
      </c>
      <c r="AQ107">
        <f t="shared" ref="AQ107:AQ112" si="412">R107</f>
        <v>0</v>
      </c>
      <c r="AS107">
        <f t="shared" ref="AS107:AS112" si="413">T107</f>
        <v>0</v>
      </c>
      <c r="AU107">
        <f t="shared" ref="AU107:AU112" si="414">V107</f>
        <v>0</v>
      </c>
      <c r="AW107">
        <f t="shared" ref="AW107:AW112" si="415">X107</f>
        <v>0</v>
      </c>
      <c r="AY107">
        <f t="shared" ref="AY107:AY112" si="416">Z107</f>
        <v>0</v>
      </c>
      <c r="BA107">
        <f t="shared" ref="BA107:BA112" si="417">AB107</f>
        <v>0</v>
      </c>
      <c r="BB107" s="7" t="s">
        <v>7</v>
      </c>
      <c r="BC107" s="7">
        <f>COUNTIF($AE107:$BA112,BC106)</f>
        <v>0</v>
      </c>
      <c r="BD107" s="7">
        <f t="shared" ref="BD107:BG107" si="418">COUNTIF($AE107:$BA112,BD106)</f>
        <v>0</v>
      </c>
      <c r="BE107" s="7">
        <f t="shared" si="418"/>
        <v>0</v>
      </c>
      <c r="BF107" s="7">
        <f t="shared" si="418"/>
        <v>0</v>
      </c>
      <c r="BG107" s="7">
        <f t="shared" si="418"/>
        <v>0</v>
      </c>
      <c r="BH107" s="7">
        <f>SUM(BC107:BG107)/2</f>
        <v>0</v>
      </c>
      <c r="BJ107" s="7" t="s">
        <v>7</v>
      </c>
      <c r="BK107" s="7">
        <f>COUNTIF($AE107:$BA112,BK106)</f>
        <v>0</v>
      </c>
      <c r="BL107" s="7">
        <f t="shared" ref="BL107:BO107" si="419">COUNTIF($AE107:$BA112,BL106)</f>
        <v>0</v>
      </c>
      <c r="BM107" s="7">
        <f t="shared" si="419"/>
        <v>0</v>
      </c>
      <c r="BN107" s="7">
        <f t="shared" ref="BN107" si="420">COUNTIF($AE107:$BA112,BN106)</f>
        <v>0</v>
      </c>
      <c r="BO107" s="7">
        <f t="shared" si="419"/>
        <v>0</v>
      </c>
      <c r="BP107" s="7">
        <f>SUM(BK107:BO107)/2</f>
        <v>0</v>
      </c>
      <c r="BR107" s="7" t="s">
        <v>7</v>
      </c>
      <c r="BS107" s="7">
        <f>COUNTIF($AE107:$BA112,BS106)+COUNTIF('Colt Field'!$AE107:$BA112,BS106)</f>
        <v>0</v>
      </c>
      <c r="BT107" s="7">
        <f>COUNTIF($AE107:$BA112,BT106)+COUNTIF('Colt Field'!$AE107:$BA112,BT106)</f>
        <v>0</v>
      </c>
      <c r="BU107" s="7">
        <f>COUNTIF($AE107:$BA112,BU106)+COUNTIF('Colt Field'!$AE107:$BA112,BU106)</f>
        <v>0</v>
      </c>
      <c r="BV107" s="7">
        <f>SUM(BS107:BU107)/2</f>
        <v>0</v>
      </c>
    </row>
    <row r="108" spans="1:74" ht="24.75" customHeight="1" x14ac:dyDescent="0.25">
      <c r="A108" s="5"/>
      <c r="B108" s="10"/>
      <c r="C108" s="8" t="s">
        <v>354</v>
      </c>
      <c r="D108" s="11"/>
      <c r="E108" s="5"/>
      <c r="F108" s="10"/>
      <c r="G108" s="8"/>
      <c r="H108" s="11"/>
      <c r="I108" s="5"/>
      <c r="J108" s="10"/>
      <c r="K108" s="8"/>
      <c r="L108" s="11"/>
      <c r="M108" s="5"/>
      <c r="N108" s="10"/>
      <c r="O108" s="8"/>
      <c r="P108" s="11"/>
      <c r="Q108" s="5"/>
      <c r="R108" s="10"/>
      <c r="S108" s="8"/>
      <c r="T108" s="11"/>
      <c r="U108" s="5"/>
      <c r="V108" s="10"/>
      <c r="W108" s="8"/>
      <c r="X108" s="11"/>
      <c r="AE108">
        <f t="shared" si="406"/>
        <v>0</v>
      </c>
      <c r="AG108">
        <f t="shared" si="407"/>
        <v>0</v>
      </c>
      <c r="AI108">
        <f t="shared" si="408"/>
        <v>0</v>
      </c>
      <c r="AK108">
        <f t="shared" si="409"/>
        <v>0</v>
      </c>
      <c r="AM108">
        <f t="shared" si="410"/>
        <v>0</v>
      </c>
      <c r="AO108">
        <f t="shared" si="411"/>
        <v>0</v>
      </c>
      <c r="AQ108">
        <f t="shared" si="412"/>
        <v>0</v>
      </c>
      <c r="AS108">
        <f t="shared" si="413"/>
        <v>0</v>
      </c>
      <c r="AU108">
        <f t="shared" si="414"/>
        <v>0</v>
      </c>
      <c r="AW108">
        <f t="shared" si="415"/>
        <v>0</v>
      </c>
      <c r="AY108">
        <f t="shared" si="416"/>
        <v>0</v>
      </c>
      <c r="BA108">
        <f t="shared" si="417"/>
        <v>0</v>
      </c>
      <c r="BB108" s="7" t="s">
        <v>8</v>
      </c>
      <c r="BC108" s="7"/>
      <c r="BD108" s="7"/>
      <c r="BE108" s="7"/>
      <c r="BF108" s="7"/>
      <c r="BG108" s="7"/>
      <c r="BH108" s="7"/>
      <c r="BJ108" s="7" t="s">
        <v>8</v>
      </c>
      <c r="BK108" s="7"/>
      <c r="BL108" s="7"/>
      <c r="BM108" s="7"/>
      <c r="BN108" s="7"/>
      <c r="BO108" s="7"/>
      <c r="BP108" s="7"/>
      <c r="BR108" s="7" t="s">
        <v>8</v>
      </c>
      <c r="BS108" s="7"/>
      <c r="BT108" s="7"/>
      <c r="BU108" s="7"/>
      <c r="BV108" s="7"/>
    </row>
    <row r="109" spans="1:74" ht="24.75" customHeight="1" x14ac:dyDescent="0.25">
      <c r="A109" s="3"/>
      <c r="B109" s="10"/>
      <c r="C109" s="8"/>
      <c r="D109" s="11"/>
      <c r="E109" s="3"/>
      <c r="F109" s="10"/>
      <c r="G109" s="8"/>
      <c r="H109" s="11"/>
      <c r="I109" s="3"/>
      <c r="J109" s="10"/>
      <c r="K109" s="8"/>
      <c r="L109" s="11"/>
      <c r="M109" s="3"/>
      <c r="N109" s="10"/>
      <c r="O109" s="8"/>
      <c r="P109" s="11"/>
      <c r="Q109" s="3"/>
      <c r="R109" s="10"/>
      <c r="S109" s="8"/>
      <c r="T109" s="11"/>
      <c r="U109" s="3"/>
      <c r="V109" s="10"/>
      <c r="W109" s="8"/>
      <c r="X109" s="11"/>
      <c r="AE109">
        <f t="shared" si="406"/>
        <v>0</v>
      </c>
      <c r="AG109">
        <f t="shared" si="407"/>
        <v>0</v>
      </c>
      <c r="AI109">
        <f t="shared" si="408"/>
        <v>0</v>
      </c>
      <c r="AK109">
        <f t="shared" si="409"/>
        <v>0</v>
      </c>
      <c r="AM109">
        <f t="shared" si="410"/>
        <v>0</v>
      </c>
      <c r="AO109">
        <f t="shared" si="411"/>
        <v>0</v>
      </c>
      <c r="AQ109">
        <f t="shared" si="412"/>
        <v>0</v>
      </c>
      <c r="AS109">
        <f t="shared" si="413"/>
        <v>0</v>
      </c>
      <c r="AU109">
        <f t="shared" si="414"/>
        <v>0</v>
      </c>
      <c r="AW109">
        <f t="shared" si="415"/>
        <v>0</v>
      </c>
      <c r="AY109">
        <f t="shared" si="416"/>
        <v>0</v>
      </c>
      <c r="BA109">
        <f t="shared" si="417"/>
        <v>0</v>
      </c>
      <c r="BB109" s="7" t="s">
        <v>9</v>
      </c>
      <c r="BC109" s="7">
        <f>COUNTIF($AG107:$AG112,BC106)+COUNTIF($AK107:$AK112,BC106)+COUNTIF($AO107:$AO112,BC106)+COUNTIF($AS107:$AS112,BC106)+COUNTIF($AW107:$AW112,BC106)+COUNTIF($BA107:$BA112,BC106)</f>
        <v>0</v>
      </c>
      <c r="BD109" s="7">
        <f t="shared" ref="BD109:BG109" si="421">COUNTIF($AG107:$AG112,BD106)+COUNTIF($AK107:$AK112,BD106)+COUNTIF($AO107:$AO112,BD106)+COUNTIF($AS107:$AS112,BD106)+COUNTIF($AW107:$AW112,BD106)+COUNTIF($BA107:$BA112,BD106)</f>
        <v>0</v>
      </c>
      <c r="BE109" s="7">
        <f t="shared" si="421"/>
        <v>0</v>
      </c>
      <c r="BF109" s="7">
        <f t="shared" si="421"/>
        <v>0</v>
      </c>
      <c r="BG109" s="7">
        <f t="shared" si="421"/>
        <v>0</v>
      </c>
      <c r="BH109" s="7">
        <f>SUM(BC109:BG109)</f>
        <v>0</v>
      </c>
      <c r="BJ109" s="7" t="s">
        <v>9</v>
      </c>
      <c r="BK109" s="7">
        <f>COUNTIF($AG107:$AG112,BK106)+COUNTIF($AK107:$AK112,BK106)+COUNTIF($AO107:$AO112,BK106)+COUNTIF($AS107:$AS112,BK106)+COUNTIF($AW107:$AW112,BK106)+COUNTIF($BA107:$BA112,BK106)</f>
        <v>0</v>
      </c>
      <c r="BL109" s="7">
        <f t="shared" ref="BL109:BO109" si="422">COUNTIF($AG107:$AG112,BL106)+COUNTIF($AK107:$AK112,BL106)+COUNTIF($AO107:$AO112,BL106)+COUNTIF($AS107:$AS112,BL106)+COUNTIF($AW107:$AW112,BL106)+COUNTIF($BA107:$BA112,BL106)</f>
        <v>0</v>
      </c>
      <c r="BM109" s="7">
        <f t="shared" si="422"/>
        <v>0</v>
      </c>
      <c r="BN109" s="7">
        <f t="shared" ref="BN109" si="423">COUNTIF($AG107:$AG112,BN106)+COUNTIF($AK107:$AK112,BN106)+COUNTIF($AO107:$AO112,BN106)+COUNTIF($AS107:$AS112,BN106)+COUNTIF($AW107:$AW112,BN106)+COUNTIF($BA107:$BA112,BN106)</f>
        <v>0</v>
      </c>
      <c r="BO109" s="7">
        <f t="shared" si="422"/>
        <v>0</v>
      </c>
      <c r="BP109" s="7">
        <f>SUM(BK109:BO109)</f>
        <v>0</v>
      </c>
      <c r="BR109" s="7" t="s">
        <v>9</v>
      </c>
      <c r="BS109" s="7">
        <f>COUNTIF($AG107:$AG112,BS106)+COUNTIF($AK107:$AK112,BS106)+COUNTIF($AO107:$AO112,BS106)+COUNTIF($AS107:$AS112,BS106)+COUNTIF($AW107:$AW112,BS106)+COUNTIF($BA107:$BA112,BS106)+COUNTIF('Colt Field'!$AG107:$AG112,BS106)+COUNTIF('Colt Field'!$AK107:$AK112,BS106)+COUNTIF('Colt Field'!$AO107:$AO112,BS106)+COUNTIF('Colt Field'!$AS107:$AS112,BS106)+COUNTIF('Colt Field'!$AW107:$AW112,BS106)+COUNTIF('Colt Field'!$BA107:$BA112,BS106)</f>
        <v>0</v>
      </c>
      <c r="BT109" s="7">
        <f>COUNTIF($AG107:$AG112,BT106)+COUNTIF($AK107:$AK112,BT106)+COUNTIF($AO107:$AO112,BT106)+COUNTIF($AS107:$AS112,BT106)+COUNTIF($AW107:$AW112,BT106)+COUNTIF($BA107:$BA112,BT106)+COUNTIF('Colt Field'!$AG107:$AG112,BT106)+COUNTIF('Colt Field'!$AK107:$AK112,BT106)+COUNTIF('Colt Field'!$AO107:$AO112,BT106)+COUNTIF('Colt Field'!$AS107:$AS112,BT106)+COUNTIF('Colt Field'!$AW107:$AW112,BT106)+COUNTIF('Colt Field'!$BA107:$BA112,BT106)</f>
        <v>0</v>
      </c>
      <c r="BU109" s="7">
        <f>COUNTIF($AG107:$AG112,BU106)+COUNTIF($AK107:$AK112,BU106)+COUNTIF($AO107:$AO112,BU106)+COUNTIF($AS107:$AS112,BU106)+COUNTIF($AW107:$AW112,BU106)+COUNTIF($BA107:$BA112,BU106)+COUNTIF('Colt Field'!$AG107:$AG112,BU106)+COUNTIF('Colt Field'!$AK107:$AK112,BU106)+COUNTIF('Colt Field'!$AO107:$AO112,BU106)+COUNTIF('Colt Field'!$AS107:$AS112,BU106)+COUNTIF('Colt Field'!$AW107:$AW112,BU106)+COUNTIF('Colt Field'!$BA107:$BA112,BU106)</f>
        <v>0</v>
      </c>
      <c r="BV109" s="7">
        <f>SUM(BS109:BU109)</f>
        <v>0</v>
      </c>
    </row>
    <row r="110" spans="1:74" ht="24.75" customHeight="1" x14ac:dyDescent="0.25">
      <c r="A110" s="5"/>
      <c r="B110" s="10"/>
      <c r="C110" s="8"/>
      <c r="D110" s="11"/>
      <c r="E110" s="5"/>
      <c r="F110" s="10"/>
      <c r="G110" s="8"/>
      <c r="H110" s="11"/>
      <c r="I110" s="5"/>
      <c r="J110" s="10"/>
      <c r="K110" s="8"/>
      <c r="L110" s="11"/>
      <c r="M110" s="5"/>
      <c r="N110" s="10"/>
      <c r="O110" s="8"/>
      <c r="P110" s="11"/>
      <c r="Q110" s="5"/>
      <c r="R110" s="10"/>
      <c r="S110" s="8"/>
      <c r="T110" s="11"/>
      <c r="U110" s="5"/>
      <c r="V110" s="10"/>
      <c r="W110" s="8"/>
      <c r="X110" s="11"/>
      <c r="AE110">
        <f t="shared" si="406"/>
        <v>0</v>
      </c>
      <c r="AG110">
        <f t="shared" si="407"/>
        <v>0</v>
      </c>
      <c r="AI110">
        <f t="shared" si="408"/>
        <v>0</v>
      </c>
      <c r="AK110">
        <f t="shared" si="409"/>
        <v>0</v>
      </c>
      <c r="AM110">
        <f t="shared" si="410"/>
        <v>0</v>
      </c>
      <c r="AO110">
        <f t="shared" si="411"/>
        <v>0</v>
      </c>
      <c r="AQ110">
        <f t="shared" si="412"/>
        <v>0</v>
      </c>
      <c r="AS110">
        <f t="shared" si="413"/>
        <v>0</v>
      </c>
      <c r="AU110">
        <f t="shared" si="414"/>
        <v>0</v>
      </c>
      <c r="AW110">
        <f t="shared" si="415"/>
        <v>0</v>
      </c>
      <c r="AY110">
        <f t="shared" si="416"/>
        <v>0</v>
      </c>
      <c r="BA110">
        <f t="shared" si="417"/>
        <v>0</v>
      </c>
      <c r="BB110" s="7" t="s">
        <v>51</v>
      </c>
      <c r="BC110" s="7">
        <f>COUNTIF($AE111:$BA111,BC106)</f>
        <v>0</v>
      </c>
      <c r="BD110" s="7">
        <f t="shared" ref="BD110" si="424">COUNTIF($AE111:$BA111,BD106)</f>
        <v>0</v>
      </c>
      <c r="BE110" s="7">
        <f t="shared" ref="BE110" si="425">COUNTIF($AE111:$BA111,BE106)</f>
        <v>0</v>
      </c>
      <c r="BF110" s="7">
        <f t="shared" ref="BF110" si="426">COUNTIF($AE111:$BA111,BF106)</f>
        <v>0</v>
      </c>
      <c r="BG110" s="7">
        <f t="shared" ref="BG110" si="427">COUNTIF($AE111:$BA111,BG106)</f>
        <v>0</v>
      </c>
      <c r="BH110" s="7">
        <f>SUM(BC110:BG110)</f>
        <v>0</v>
      </c>
      <c r="BJ110" s="7" t="s">
        <v>51</v>
      </c>
      <c r="BK110" s="7">
        <f>COUNTIF($AE111:$BA111,BK106)</f>
        <v>0</v>
      </c>
      <c r="BL110" s="7">
        <f t="shared" ref="BL110:BO110" si="428">COUNTIF($AE111:$BA111,BL106)</f>
        <v>0</v>
      </c>
      <c r="BM110" s="7">
        <f t="shared" si="428"/>
        <v>0</v>
      </c>
      <c r="BN110" s="7">
        <f t="shared" si="428"/>
        <v>0</v>
      </c>
      <c r="BO110" s="7">
        <f t="shared" si="428"/>
        <v>0</v>
      </c>
      <c r="BP110" s="7">
        <f>SUM(BK110:BO110)</f>
        <v>0</v>
      </c>
      <c r="BR110" s="7" t="s">
        <v>51</v>
      </c>
      <c r="BS110" s="7">
        <f>COUNTIF($AE111:$BA111,BS106)+COUNTIF('Colt Field'!$AE111:$BA111,BS106)</f>
        <v>0</v>
      </c>
      <c r="BT110" s="7">
        <f>COUNTIF($AE111:$BA111,BT106)+COUNTIF('Colt Field'!$AE111:$BA111,BT106)</f>
        <v>0</v>
      </c>
      <c r="BU110" s="7">
        <f>COUNTIF($AE111:$BA111,BU106)+COUNTIF('Colt Field'!$AE111:$BA111,BU106)</f>
        <v>0</v>
      </c>
      <c r="BV110" s="7">
        <f>SUM(BS110:BU110)</f>
        <v>0</v>
      </c>
    </row>
    <row r="111" spans="1:74" ht="24.75" customHeight="1" x14ac:dyDescent="0.25">
      <c r="A111" s="18"/>
      <c r="B111" s="19"/>
      <c r="C111" s="17"/>
      <c r="D111" s="20"/>
      <c r="E111" s="5">
        <v>0.22916666666666666</v>
      </c>
      <c r="F111" s="10"/>
      <c r="G111" s="8" t="s">
        <v>379</v>
      </c>
      <c r="H111" s="11"/>
      <c r="I111" s="5">
        <v>0.22916666666666666</v>
      </c>
      <c r="J111" s="10"/>
      <c r="K111" s="8" t="s">
        <v>341</v>
      </c>
      <c r="L111" s="11"/>
      <c r="M111" s="5">
        <v>0.22916666666666666</v>
      </c>
      <c r="N111" s="10"/>
      <c r="O111" s="8"/>
      <c r="P111" s="11"/>
      <c r="Q111" s="5">
        <v>0.22916666666666666</v>
      </c>
      <c r="R111" s="10"/>
      <c r="S111" s="8"/>
      <c r="T111" s="11"/>
      <c r="U111" s="5">
        <v>0.22916666666666666</v>
      </c>
      <c r="V111" s="10"/>
      <c r="W111" s="8"/>
      <c r="X111" s="11"/>
      <c r="AE111">
        <f t="shared" si="406"/>
        <v>0</v>
      </c>
      <c r="AG111">
        <f t="shared" si="407"/>
        <v>0</v>
      </c>
      <c r="AI111">
        <f t="shared" si="408"/>
        <v>0</v>
      </c>
      <c r="AK111">
        <f t="shared" si="409"/>
        <v>0</v>
      </c>
      <c r="AM111">
        <f t="shared" si="410"/>
        <v>0</v>
      </c>
      <c r="AO111">
        <f t="shared" si="411"/>
        <v>0</v>
      </c>
      <c r="AQ111">
        <f t="shared" si="412"/>
        <v>0</v>
      </c>
      <c r="AS111">
        <f t="shared" si="413"/>
        <v>0</v>
      </c>
      <c r="AU111">
        <f t="shared" si="414"/>
        <v>0</v>
      </c>
      <c r="AW111">
        <f t="shared" si="415"/>
        <v>0</v>
      </c>
      <c r="AY111">
        <f t="shared" si="416"/>
        <v>0</v>
      </c>
      <c r="BA111">
        <f t="shared" si="417"/>
        <v>0</v>
      </c>
      <c r="BB111" s="7" t="s">
        <v>52</v>
      </c>
      <c r="BC111" s="7">
        <f>COUNTIF($AE112:$BA112,BC106)</f>
        <v>0</v>
      </c>
      <c r="BD111" s="7">
        <f t="shared" ref="BD111" si="429">COUNTIF($AE112:$BA112,BD106)</f>
        <v>0</v>
      </c>
      <c r="BE111" s="7">
        <f t="shared" ref="BE111" si="430">COUNTIF($AE112:$BA112,BE106)</f>
        <v>0</v>
      </c>
      <c r="BF111" s="7">
        <f t="shared" ref="BF111" si="431">COUNTIF($AE112:$BA112,BF106)</f>
        <v>0</v>
      </c>
      <c r="BG111" s="7">
        <f t="shared" ref="BG111" si="432">COUNTIF($AE112:$BA112,BG106)</f>
        <v>0</v>
      </c>
      <c r="BH111" s="7">
        <f>SUM(BC111:BG111)</f>
        <v>0</v>
      </c>
      <c r="BJ111" s="7" t="s">
        <v>52</v>
      </c>
      <c r="BK111" s="7">
        <f>COUNTIF($AE112:$BA112,BK106)</f>
        <v>0</v>
      </c>
      <c r="BL111" s="7">
        <f t="shared" ref="BL111:BO111" si="433">COUNTIF($AE112:$BA112,BL106)</f>
        <v>0</v>
      </c>
      <c r="BM111" s="7">
        <f t="shared" si="433"/>
        <v>0</v>
      </c>
      <c r="BN111" s="7">
        <f t="shared" si="433"/>
        <v>0</v>
      </c>
      <c r="BO111" s="7">
        <f t="shared" si="433"/>
        <v>0</v>
      </c>
      <c r="BP111" s="7">
        <f>SUM(BK111:BO111)</f>
        <v>0</v>
      </c>
      <c r="BR111" s="7" t="s">
        <v>52</v>
      </c>
      <c r="BS111" s="7">
        <f>COUNTIF($AE112:$BA112,BS106)+COUNTIF('Colt Field'!$AE112:$BA112,BS106)</f>
        <v>0</v>
      </c>
      <c r="BT111" s="7">
        <f>COUNTIF($AE112:$BA112,BT106)+COUNTIF('Colt Field'!$AE112:$BA112,BT106)</f>
        <v>0</v>
      </c>
      <c r="BU111" s="7">
        <f>COUNTIF($AE112:$BA112,BU106)+COUNTIF('Colt Field'!$AE112:$BA112,BU106)</f>
        <v>0</v>
      </c>
      <c r="BV111" s="7">
        <f>SUM(BS111:BU111)</f>
        <v>0</v>
      </c>
    </row>
    <row r="112" spans="1:74" ht="24.75" customHeight="1" thickBot="1" x14ac:dyDescent="0.3">
      <c r="A112" s="6"/>
      <c r="B112" s="12"/>
      <c r="C112" s="9"/>
      <c r="D112" s="13"/>
      <c r="E112" s="6">
        <v>0.3125</v>
      </c>
      <c r="F112" s="12"/>
      <c r="G112" s="9"/>
      <c r="H112" s="13"/>
      <c r="I112" s="6">
        <v>0.3125</v>
      </c>
      <c r="J112" s="12"/>
      <c r="K112" s="9" t="s">
        <v>349</v>
      </c>
      <c r="L112" s="13"/>
      <c r="M112" s="6">
        <v>0.3125</v>
      </c>
      <c r="N112" s="12"/>
      <c r="O112" s="9"/>
      <c r="P112" s="13"/>
      <c r="Q112" s="6">
        <v>0.3125</v>
      </c>
      <c r="R112" s="12"/>
      <c r="S112" s="9"/>
      <c r="T112" s="13"/>
      <c r="U112" s="6">
        <v>0.3125</v>
      </c>
      <c r="V112" s="12"/>
      <c r="W112" s="9"/>
      <c r="X112" s="13"/>
      <c r="AE112">
        <f t="shared" si="406"/>
        <v>0</v>
      </c>
      <c r="AG112">
        <f t="shared" si="407"/>
        <v>0</v>
      </c>
      <c r="AI112">
        <f t="shared" si="408"/>
        <v>0</v>
      </c>
      <c r="AK112">
        <f t="shared" si="409"/>
        <v>0</v>
      </c>
      <c r="AM112">
        <f t="shared" si="410"/>
        <v>0</v>
      </c>
      <c r="AO112">
        <f t="shared" si="411"/>
        <v>0</v>
      </c>
      <c r="AQ112">
        <f t="shared" si="412"/>
        <v>0</v>
      </c>
      <c r="AS112">
        <f t="shared" si="413"/>
        <v>0</v>
      </c>
      <c r="AU112">
        <f t="shared" si="414"/>
        <v>0</v>
      </c>
      <c r="AW112">
        <f t="shared" si="415"/>
        <v>0</v>
      </c>
      <c r="AY112">
        <f t="shared" si="416"/>
        <v>0</v>
      </c>
      <c r="BA112">
        <f t="shared" si="417"/>
        <v>0</v>
      </c>
    </row>
    <row r="113" spans="1:74" ht="24.75" customHeight="1" x14ac:dyDescent="0.25">
      <c r="U113" s="85" t="s">
        <v>15</v>
      </c>
      <c r="V113" s="86"/>
      <c r="W113" s="86"/>
      <c r="X113" s="87"/>
      <c r="Y113" s="4">
        <v>1</v>
      </c>
      <c r="Z113" s="14" t="s">
        <v>5</v>
      </c>
      <c r="AA113" s="15"/>
      <c r="AB113" s="16"/>
      <c r="BB113" s="7" t="s">
        <v>27</v>
      </c>
      <c r="BC113" s="7" t="str">
        <f>BC106</f>
        <v>PW Angels</v>
      </c>
      <c r="BD113" s="7" t="str">
        <f t="shared" ref="BD113:BG113" si="434">BD106</f>
        <v>PW Mets</v>
      </c>
      <c r="BE113" s="7" t="str">
        <f t="shared" si="434"/>
        <v>PW Padres</v>
      </c>
      <c r="BF113" s="7" t="str">
        <f t="shared" si="434"/>
        <v>PW Pirates</v>
      </c>
      <c r="BG113" s="7" t="str">
        <f t="shared" si="434"/>
        <v>PW Yankees</v>
      </c>
      <c r="BH113" s="7" t="s">
        <v>10</v>
      </c>
      <c r="BJ113" s="7" t="s">
        <v>27</v>
      </c>
      <c r="BK113" s="7" t="str">
        <f>BK106</f>
        <v>Colt Cubs</v>
      </c>
      <c r="BL113" s="7" t="str">
        <f t="shared" ref="BL113:BO113" si="435">BL106</f>
        <v>Colt Giants</v>
      </c>
      <c r="BM113" s="7" t="str">
        <f t="shared" si="435"/>
        <v>Colt Mets</v>
      </c>
      <c r="BN113" s="7" t="str">
        <f t="shared" si="435"/>
        <v>Colt Royals</v>
      </c>
      <c r="BO113" s="7" t="str">
        <f t="shared" si="435"/>
        <v>Colt White Sox</v>
      </c>
      <c r="BP113" s="7" t="s">
        <v>10</v>
      </c>
      <c r="BR113" s="7" t="s">
        <v>27</v>
      </c>
      <c r="BS113" s="7" t="str">
        <f>BS106</f>
        <v>Florida Gators</v>
      </c>
      <c r="BT113" s="7" t="str">
        <f t="shared" ref="BT113:BU113" si="436">BT106</f>
        <v>Miami Hurricanes</v>
      </c>
      <c r="BU113" s="7" t="str">
        <f t="shared" si="436"/>
        <v>Notre Dame</v>
      </c>
      <c r="BV113" s="7" t="s">
        <v>10</v>
      </c>
    </row>
    <row r="114" spans="1:74" ht="24.75" customHeight="1" x14ac:dyDescent="0.25">
      <c r="U114" s="88"/>
      <c r="V114" s="89"/>
      <c r="W114" s="89"/>
      <c r="X114" s="90"/>
      <c r="Y114" s="5">
        <v>0.375</v>
      </c>
      <c r="Z114" s="10"/>
      <c r="AA114" s="73" t="s">
        <v>398</v>
      </c>
      <c r="AB114" s="11"/>
      <c r="AE114">
        <f t="shared" ref="AE114:AE119" si="437">F114</f>
        <v>0</v>
      </c>
      <c r="AG114">
        <f t="shared" ref="AG114:AG119" si="438">H114</f>
        <v>0</v>
      </c>
      <c r="AI114">
        <f t="shared" ref="AI114:AI119" si="439">J114</f>
        <v>0</v>
      </c>
      <c r="AK114">
        <f t="shared" ref="AK114:AK119" si="440">L114</f>
        <v>0</v>
      </c>
      <c r="AM114">
        <f t="shared" ref="AM114:AM119" si="441">N114</f>
        <v>0</v>
      </c>
      <c r="AO114">
        <f t="shared" ref="AO114:AO119" si="442">P114</f>
        <v>0</v>
      </c>
      <c r="AQ114">
        <f t="shared" ref="AQ114:AQ119" si="443">R114</f>
        <v>0</v>
      </c>
      <c r="AS114">
        <f t="shared" ref="AS114:AS119" si="444">T114</f>
        <v>0</v>
      </c>
      <c r="AU114">
        <f t="shared" ref="AU114:AU119" si="445">V114</f>
        <v>0</v>
      </c>
      <c r="AW114">
        <f t="shared" ref="AW114:AW119" si="446">X114</f>
        <v>0</v>
      </c>
      <c r="AY114">
        <f t="shared" ref="AY114:AY119" si="447">Z114</f>
        <v>0</v>
      </c>
      <c r="BA114">
        <f t="shared" ref="BA114:BA119" si="448">AB114</f>
        <v>0</v>
      </c>
      <c r="BB114" s="7" t="s">
        <v>7</v>
      </c>
      <c r="BC114" s="7">
        <f>COUNTIF($AE114:$BA119,BC113)</f>
        <v>0</v>
      </c>
      <c r="BD114" s="7">
        <f t="shared" ref="BD114:BG114" si="449">COUNTIF($AE114:$BA119,BD113)</f>
        <v>0</v>
      </c>
      <c r="BE114" s="7">
        <f t="shared" si="449"/>
        <v>0</v>
      </c>
      <c r="BF114" s="7">
        <f t="shared" si="449"/>
        <v>0</v>
      </c>
      <c r="BG114" s="7">
        <f t="shared" si="449"/>
        <v>0</v>
      </c>
      <c r="BH114" s="7">
        <f>SUM(BC114:BG114)/2</f>
        <v>0</v>
      </c>
      <c r="BJ114" s="7" t="s">
        <v>7</v>
      </c>
      <c r="BK114" s="7">
        <f>COUNTIF($AE114:$BA119,BK113)</f>
        <v>0</v>
      </c>
      <c r="BL114" s="7">
        <f t="shared" ref="BL114:BO114" si="450">COUNTIF($AE114:$BA119,BL113)</f>
        <v>0</v>
      </c>
      <c r="BM114" s="7">
        <f t="shared" si="450"/>
        <v>0</v>
      </c>
      <c r="BN114" s="7">
        <f t="shared" ref="BN114" si="451">COUNTIF($AE114:$BA119,BN113)</f>
        <v>0</v>
      </c>
      <c r="BO114" s="7">
        <f t="shared" si="450"/>
        <v>0</v>
      </c>
      <c r="BP114" s="7">
        <f>SUM(BK114:BO114)/2</f>
        <v>0</v>
      </c>
      <c r="BR114" s="7" t="s">
        <v>7</v>
      </c>
      <c r="BS114" s="7">
        <f>COUNTIF($AE114:$BA119,BS113)+COUNTIF('Colt Field'!$AE114:$BA119,BS113)</f>
        <v>0</v>
      </c>
      <c r="BT114" s="7">
        <f>COUNTIF($AE114:$BA119,BT113)+COUNTIF('Colt Field'!$AE114:$BA119,BT113)</f>
        <v>0</v>
      </c>
      <c r="BU114" s="7">
        <f>COUNTIF($AE114:$BA119,BU113)+COUNTIF('Colt Field'!$AE114:$BA119,BU113)</f>
        <v>0</v>
      </c>
      <c r="BV114" s="7">
        <f>SUM(BS114:BU114)/2</f>
        <v>0</v>
      </c>
    </row>
    <row r="115" spans="1:74" ht="24.75" customHeight="1" x14ac:dyDescent="0.25">
      <c r="U115" s="88"/>
      <c r="V115" s="89"/>
      <c r="W115" s="89"/>
      <c r="X115" s="90"/>
      <c r="Y115" s="5">
        <v>0.45833333333333331</v>
      </c>
      <c r="Z115" s="10"/>
      <c r="AA115" s="8"/>
      <c r="AB115" s="11"/>
      <c r="AE115">
        <f t="shared" si="437"/>
        <v>0</v>
      </c>
      <c r="AG115">
        <f t="shared" si="438"/>
        <v>0</v>
      </c>
      <c r="AI115">
        <f t="shared" si="439"/>
        <v>0</v>
      </c>
      <c r="AK115">
        <f t="shared" si="440"/>
        <v>0</v>
      </c>
      <c r="AM115">
        <f t="shared" si="441"/>
        <v>0</v>
      </c>
      <c r="AO115">
        <f t="shared" si="442"/>
        <v>0</v>
      </c>
      <c r="AQ115">
        <f t="shared" si="443"/>
        <v>0</v>
      </c>
      <c r="AS115">
        <f t="shared" si="444"/>
        <v>0</v>
      </c>
      <c r="AU115">
        <f t="shared" si="445"/>
        <v>0</v>
      </c>
      <c r="AW115">
        <f t="shared" si="446"/>
        <v>0</v>
      </c>
      <c r="AY115">
        <f t="shared" si="447"/>
        <v>0</v>
      </c>
      <c r="BA115">
        <f t="shared" si="448"/>
        <v>0</v>
      </c>
      <c r="BB115" s="7" t="s">
        <v>8</v>
      </c>
      <c r="BC115" s="7"/>
      <c r="BD115" s="7"/>
      <c r="BE115" s="7"/>
      <c r="BF115" s="7"/>
      <c r="BG115" s="7"/>
      <c r="BH115" s="7"/>
      <c r="BJ115" s="7" t="s">
        <v>8</v>
      </c>
      <c r="BK115" s="7"/>
      <c r="BL115" s="7"/>
      <c r="BM115" s="7"/>
      <c r="BN115" s="7"/>
      <c r="BO115" s="7"/>
      <c r="BP115" s="7"/>
      <c r="BR115" s="7" t="s">
        <v>8</v>
      </c>
      <c r="BS115" s="7"/>
      <c r="BT115" s="7"/>
      <c r="BU115" s="7"/>
      <c r="BV115" s="7"/>
    </row>
    <row r="116" spans="1:74" ht="24.75" customHeight="1" x14ac:dyDescent="0.25">
      <c r="U116" s="88"/>
      <c r="V116" s="89"/>
      <c r="W116" s="89"/>
      <c r="X116" s="90"/>
      <c r="Y116" s="5">
        <v>4.1666666666666664E-2</v>
      </c>
      <c r="Z116" s="10"/>
      <c r="AA116" s="8"/>
      <c r="AB116" s="11"/>
      <c r="AE116">
        <f t="shared" si="437"/>
        <v>0</v>
      </c>
      <c r="AG116">
        <f t="shared" si="438"/>
        <v>0</v>
      </c>
      <c r="AI116">
        <f t="shared" si="439"/>
        <v>0</v>
      </c>
      <c r="AK116">
        <f t="shared" si="440"/>
        <v>0</v>
      </c>
      <c r="AM116">
        <f t="shared" si="441"/>
        <v>0</v>
      </c>
      <c r="AO116">
        <f t="shared" si="442"/>
        <v>0</v>
      </c>
      <c r="AQ116">
        <f t="shared" si="443"/>
        <v>0</v>
      </c>
      <c r="AS116">
        <f t="shared" si="444"/>
        <v>0</v>
      </c>
      <c r="AU116">
        <f t="shared" si="445"/>
        <v>0</v>
      </c>
      <c r="AW116">
        <f t="shared" si="446"/>
        <v>0</v>
      </c>
      <c r="AY116">
        <f t="shared" si="447"/>
        <v>0</v>
      </c>
      <c r="BA116">
        <f t="shared" si="448"/>
        <v>0</v>
      </c>
      <c r="BB116" s="7" t="s">
        <v>9</v>
      </c>
      <c r="BC116" s="7">
        <f>COUNTIF($AG114:$AG119,BC113)+COUNTIF($AK114:$AK119,BC113)+COUNTIF($AO114:$AO119,BC113)+COUNTIF($AS114:$AS119,BC113)+COUNTIF($AW114:$AW119,BC113)+COUNTIF($BA114:$BA119,BC113)</f>
        <v>0</v>
      </c>
      <c r="BD116" s="7">
        <f t="shared" ref="BD116:BG116" si="452">COUNTIF($AG114:$AG119,BD113)+COUNTIF($AK114:$AK119,BD113)+COUNTIF($AO114:$AO119,BD113)+COUNTIF($AS114:$AS119,BD113)+COUNTIF($AW114:$AW119,BD113)+COUNTIF($BA114:$BA119,BD113)</f>
        <v>0</v>
      </c>
      <c r="BE116" s="7">
        <f t="shared" si="452"/>
        <v>0</v>
      </c>
      <c r="BF116" s="7">
        <f t="shared" si="452"/>
        <v>0</v>
      </c>
      <c r="BG116" s="7">
        <f t="shared" si="452"/>
        <v>0</v>
      </c>
      <c r="BH116" s="7">
        <f>SUM(BC116:BG116)</f>
        <v>0</v>
      </c>
      <c r="BJ116" s="7" t="s">
        <v>9</v>
      </c>
      <c r="BK116" s="7">
        <f>COUNTIF($AG114:$AG119,BK113)+COUNTIF($AK114:$AK119,BK113)+COUNTIF($AO114:$AO119,BK113)+COUNTIF($AS114:$AS119,BK113)+COUNTIF($AW114:$AW119,BK113)+COUNTIF($BA114:$BA119,BK113)</f>
        <v>0</v>
      </c>
      <c r="BL116" s="7">
        <f t="shared" ref="BL116:BO116" si="453">COUNTIF($AG114:$AG119,BL113)+COUNTIF($AK114:$AK119,BL113)+COUNTIF($AO114:$AO119,BL113)+COUNTIF($AS114:$AS119,BL113)+COUNTIF($AW114:$AW119,BL113)+COUNTIF($BA114:$BA119,BL113)</f>
        <v>0</v>
      </c>
      <c r="BM116" s="7">
        <f t="shared" si="453"/>
        <v>0</v>
      </c>
      <c r="BN116" s="7">
        <f t="shared" ref="BN116" si="454">COUNTIF($AG114:$AG119,BN113)+COUNTIF($AK114:$AK119,BN113)+COUNTIF($AO114:$AO119,BN113)+COUNTIF($AS114:$AS119,BN113)+COUNTIF($AW114:$AW119,BN113)+COUNTIF($BA114:$BA119,BN113)</f>
        <v>0</v>
      </c>
      <c r="BO116" s="7">
        <f t="shared" si="453"/>
        <v>0</v>
      </c>
      <c r="BP116" s="7">
        <f>SUM(BK116:BO116)</f>
        <v>0</v>
      </c>
      <c r="BR116" s="7" t="s">
        <v>9</v>
      </c>
      <c r="BS116" s="7">
        <f>COUNTIF($AG114:$AG119,BS113)+COUNTIF($AK114:$AK119,BS113)+COUNTIF($AO114:$AO119,BS113)+COUNTIF($AS114:$AS119,BS113)+COUNTIF($AW114:$AW119,BS113)+COUNTIF($BA114:$BA119,BS113)+COUNTIF('Colt Field'!$AG114:$AG119,BS113)+COUNTIF('Colt Field'!$AK114:$AK119,BS113)+COUNTIF('Colt Field'!$AO114:$AO119,BS113)+COUNTIF('Colt Field'!$AS114:$AS119,BS113)+COUNTIF('Colt Field'!$AW114:$AW119,BS113)+COUNTIF('Colt Field'!$BA114:$BA119,BS113)</f>
        <v>0</v>
      </c>
      <c r="BT116" s="7">
        <f>COUNTIF($AG114:$AG119,BT113)+COUNTIF($AK114:$AK119,BT113)+COUNTIF($AO114:$AO119,BT113)+COUNTIF($AS114:$AS119,BT113)+COUNTIF($AW114:$AW119,BT113)+COUNTIF($BA114:$BA119,BT113)+COUNTIF('Colt Field'!$AG114:$AG119,BT113)+COUNTIF('Colt Field'!$AK114:$AK119,BT113)+COUNTIF('Colt Field'!$AO114:$AO119,BT113)+COUNTIF('Colt Field'!$AS114:$AS119,BT113)+COUNTIF('Colt Field'!$AW114:$AW119,BT113)+COUNTIF('Colt Field'!$BA114:$BA119,BT113)</f>
        <v>0</v>
      </c>
      <c r="BU116" s="7">
        <f>COUNTIF($AG114:$AG119,BU113)+COUNTIF($AK114:$AK119,BU113)+COUNTIF($AO114:$AO119,BU113)+COUNTIF($AS114:$AS119,BU113)+COUNTIF($AW114:$AW119,BU113)+COUNTIF($BA114:$BA119,BU113)+COUNTIF('Colt Field'!$AG114:$AG119,BU113)+COUNTIF('Colt Field'!$AK114:$AK119,BU113)+COUNTIF('Colt Field'!$AO114:$AO119,BU113)+COUNTIF('Colt Field'!$AS114:$AS119,BU113)+COUNTIF('Colt Field'!$AW114:$AW119,BU113)+COUNTIF('Colt Field'!$BA114:$BA119,BU113)</f>
        <v>0</v>
      </c>
      <c r="BV116" s="7">
        <f>SUM(BS116:BU116)</f>
        <v>0</v>
      </c>
    </row>
    <row r="117" spans="1:74" ht="24.75" customHeight="1" x14ac:dyDescent="0.25">
      <c r="U117" s="88"/>
      <c r="V117" s="89"/>
      <c r="W117" s="89"/>
      <c r="X117" s="90"/>
      <c r="Y117" s="5">
        <v>0.125</v>
      </c>
      <c r="Z117" s="10"/>
      <c r="AA117" s="8"/>
      <c r="AB117" s="11"/>
      <c r="AE117">
        <f t="shared" si="437"/>
        <v>0</v>
      </c>
      <c r="AG117">
        <f t="shared" si="438"/>
        <v>0</v>
      </c>
      <c r="AI117">
        <f t="shared" si="439"/>
        <v>0</v>
      </c>
      <c r="AK117">
        <f t="shared" si="440"/>
        <v>0</v>
      </c>
      <c r="AM117">
        <f t="shared" si="441"/>
        <v>0</v>
      </c>
      <c r="AO117">
        <f t="shared" si="442"/>
        <v>0</v>
      </c>
      <c r="AQ117">
        <f t="shared" si="443"/>
        <v>0</v>
      </c>
      <c r="AS117">
        <f t="shared" si="444"/>
        <v>0</v>
      </c>
      <c r="AU117">
        <f t="shared" si="445"/>
        <v>0</v>
      </c>
      <c r="AW117">
        <f t="shared" si="446"/>
        <v>0</v>
      </c>
      <c r="AY117">
        <f t="shared" si="447"/>
        <v>0</v>
      </c>
      <c r="BA117">
        <f t="shared" si="448"/>
        <v>0</v>
      </c>
      <c r="BB117" s="7" t="s">
        <v>51</v>
      </c>
      <c r="BC117" s="7">
        <f>COUNTIF($AE118:$BA118,BC113)</f>
        <v>0</v>
      </c>
      <c r="BD117" s="7">
        <f t="shared" ref="BD117" si="455">COUNTIF($AE118:$BA118,BD113)</f>
        <v>0</v>
      </c>
      <c r="BE117" s="7">
        <f t="shared" ref="BE117" si="456">COUNTIF($AE118:$BA118,BE113)</f>
        <v>0</v>
      </c>
      <c r="BF117" s="7">
        <f t="shared" ref="BF117" si="457">COUNTIF($AE118:$BA118,BF113)</f>
        <v>0</v>
      </c>
      <c r="BG117" s="7">
        <f t="shared" ref="BG117" si="458">COUNTIF($AE118:$BA118,BG113)</f>
        <v>0</v>
      </c>
      <c r="BH117" s="7">
        <f>SUM(BC117:BG117)</f>
        <v>0</v>
      </c>
      <c r="BJ117" s="7" t="s">
        <v>51</v>
      </c>
      <c r="BK117" s="7">
        <f>COUNTIF($AE118:$BA118,BK113)</f>
        <v>0</v>
      </c>
      <c r="BL117" s="7">
        <f t="shared" ref="BL117:BO117" si="459">COUNTIF($AE118:$BA118,BL113)</f>
        <v>0</v>
      </c>
      <c r="BM117" s="7">
        <f t="shared" si="459"/>
        <v>0</v>
      </c>
      <c r="BN117" s="7">
        <f t="shared" si="459"/>
        <v>0</v>
      </c>
      <c r="BO117" s="7">
        <f t="shared" si="459"/>
        <v>0</v>
      </c>
      <c r="BP117" s="7">
        <f>SUM(BK117:BO117)</f>
        <v>0</v>
      </c>
      <c r="BR117" s="7" t="s">
        <v>51</v>
      </c>
      <c r="BS117" s="7">
        <f>COUNTIF($AE118:$BA118,BS113)+COUNTIF('Colt Field'!$AE118:$BA118,BS113)</f>
        <v>0</v>
      </c>
      <c r="BT117" s="7">
        <f>COUNTIF($AE118:$BA118,BT113)+COUNTIF('Colt Field'!$AE118:$BA118,BT113)</f>
        <v>0</v>
      </c>
      <c r="BU117" s="7">
        <f>COUNTIF($AE118:$BA118,BU113)+COUNTIF('Colt Field'!$AE118:$BA118,BU113)</f>
        <v>0</v>
      </c>
      <c r="BV117" s="7">
        <f>SUM(BS117:BU117)</f>
        <v>0</v>
      </c>
    </row>
    <row r="118" spans="1:74" ht="24.75" customHeight="1" x14ac:dyDescent="0.25">
      <c r="U118" s="88"/>
      <c r="V118" s="89"/>
      <c r="W118" s="89"/>
      <c r="X118" s="90"/>
      <c r="Y118" s="18">
        <v>0.20833333333333334</v>
      </c>
      <c r="Z118" s="19"/>
      <c r="AA118" s="8"/>
      <c r="AB118" s="20"/>
      <c r="AE118">
        <f t="shared" si="437"/>
        <v>0</v>
      </c>
      <c r="AG118">
        <f t="shared" si="438"/>
        <v>0</v>
      </c>
      <c r="AI118">
        <f t="shared" si="439"/>
        <v>0</v>
      </c>
      <c r="AK118">
        <f t="shared" si="440"/>
        <v>0</v>
      </c>
      <c r="AM118">
        <f t="shared" si="441"/>
        <v>0</v>
      </c>
      <c r="AO118">
        <f t="shared" si="442"/>
        <v>0</v>
      </c>
      <c r="AQ118">
        <f t="shared" si="443"/>
        <v>0</v>
      </c>
      <c r="AS118">
        <f t="shared" si="444"/>
        <v>0</v>
      </c>
      <c r="AU118">
        <f t="shared" si="445"/>
        <v>0</v>
      </c>
      <c r="AW118">
        <f t="shared" si="446"/>
        <v>0</v>
      </c>
      <c r="AY118">
        <f t="shared" si="447"/>
        <v>0</v>
      </c>
      <c r="BA118">
        <f t="shared" si="448"/>
        <v>0</v>
      </c>
      <c r="BB118" s="7" t="s">
        <v>52</v>
      </c>
      <c r="BC118" s="7">
        <f>COUNTIF($AE119:$BA119,BC113)</f>
        <v>0</v>
      </c>
      <c r="BD118" s="7">
        <f t="shared" ref="BD118" si="460">COUNTIF($AE119:$BA119,BD113)</f>
        <v>0</v>
      </c>
      <c r="BE118" s="7">
        <f t="shared" ref="BE118" si="461">COUNTIF($AE119:$BA119,BE113)</f>
        <v>0</v>
      </c>
      <c r="BF118" s="7">
        <f t="shared" ref="BF118" si="462">COUNTIF($AE119:$BA119,BF113)</f>
        <v>0</v>
      </c>
      <c r="BG118" s="7">
        <f t="shared" ref="BG118" si="463">COUNTIF($AE119:$BA119,BG113)</f>
        <v>0</v>
      </c>
      <c r="BH118" s="7">
        <f>SUM(BC118:BG118)</f>
        <v>0</v>
      </c>
      <c r="BJ118" s="7" t="s">
        <v>52</v>
      </c>
      <c r="BK118" s="7">
        <f>COUNTIF($AE119:$BA119,BK113)</f>
        <v>0</v>
      </c>
      <c r="BL118" s="7">
        <f t="shared" ref="BL118:BO118" si="464">COUNTIF($AE119:$BA119,BL113)</f>
        <v>0</v>
      </c>
      <c r="BM118" s="7">
        <f t="shared" si="464"/>
        <v>0</v>
      </c>
      <c r="BN118" s="7">
        <f t="shared" si="464"/>
        <v>0</v>
      </c>
      <c r="BO118" s="7">
        <f t="shared" si="464"/>
        <v>0</v>
      </c>
      <c r="BP118" s="7">
        <f>SUM(BK118:BO118)</f>
        <v>0</v>
      </c>
      <c r="BR118" s="7" t="s">
        <v>52</v>
      </c>
      <c r="BS118" s="7">
        <f>COUNTIF($AE119:$BA119,BS113)+COUNTIF('Colt Field'!$AE119:$BA119,BS113)</f>
        <v>0</v>
      </c>
      <c r="BT118" s="7">
        <f>COUNTIF($AE119:$BA119,BT113)+COUNTIF('Colt Field'!$AE119:$BA119,BT113)</f>
        <v>0</v>
      </c>
      <c r="BU118" s="7">
        <f>COUNTIF($AE119:$BA119,BU113)+COUNTIF('Colt Field'!$AE119:$BA119,BU113)</f>
        <v>0</v>
      </c>
      <c r="BV118" s="7">
        <f>SUM(BS118:BU118)</f>
        <v>0</v>
      </c>
    </row>
    <row r="119" spans="1:74" ht="24.75" customHeight="1" thickBot="1" x14ac:dyDescent="0.3">
      <c r="U119" s="91"/>
      <c r="V119" s="92"/>
      <c r="W119" s="92"/>
      <c r="X119" s="93"/>
      <c r="Y119" s="6">
        <v>0.29166666666666669</v>
      </c>
      <c r="Z119" s="12"/>
      <c r="AA119" s="9"/>
      <c r="AB119" s="13"/>
      <c r="AE119">
        <f t="shared" si="437"/>
        <v>0</v>
      </c>
      <c r="AG119">
        <f t="shared" si="438"/>
        <v>0</v>
      </c>
      <c r="AI119">
        <f t="shared" si="439"/>
        <v>0</v>
      </c>
      <c r="AK119">
        <f t="shared" si="440"/>
        <v>0</v>
      </c>
      <c r="AM119">
        <f t="shared" si="441"/>
        <v>0</v>
      </c>
      <c r="AO119">
        <f t="shared" si="442"/>
        <v>0</v>
      </c>
      <c r="AQ119">
        <f t="shared" si="443"/>
        <v>0</v>
      </c>
      <c r="AS119">
        <f t="shared" si="444"/>
        <v>0</v>
      </c>
      <c r="AU119">
        <f t="shared" si="445"/>
        <v>0</v>
      </c>
      <c r="AW119">
        <f t="shared" si="446"/>
        <v>0</v>
      </c>
      <c r="AY119">
        <f t="shared" si="447"/>
        <v>0</v>
      </c>
      <c r="BA119">
        <f t="shared" si="448"/>
        <v>0</v>
      </c>
    </row>
    <row r="120" spans="1:74" ht="24.75" customHeight="1" x14ac:dyDescent="0.25">
      <c r="A120" s="4">
        <f>Y113+1</f>
        <v>2</v>
      </c>
      <c r="B120" s="14" t="s">
        <v>6</v>
      </c>
      <c r="C120" s="15"/>
      <c r="D120" s="16"/>
      <c r="E120" s="4">
        <f>A120+1</f>
        <v>3</v>
      </c>
      <c r="F120" s="14" t="s">
        <v>0</v>
      </c>
      <c r="G120" s="15"/>
      <c r="H120" s="16"/>
      <c r="I120" s="4">
        <f>E120+1</f>
        <v>4</v>
      </c>
      <c r="J120" s="14" t="s">
        <v>1</v>
      </c>
      <c r="K120" s="15"/>
      <c r="L120" s="16"/>
      <c r="M120" s="4">
        <f>I120+1</f>
        <v>5</v>
      </c>
      <c r="N120" s="14" t="s">
        <v>2</v>
      </c>
      <c r="O120" s="15"/>
      <c r="P120" s="16"/>
      <c r="Q120" s="4">
        <f>M120+1</f>
        <v>6</v>
      </c>
      <c r="R120" s="14" t="s">
        <v>3</v>
      </c>
      <c r="S120" s="15"/>
      <c r="T120" s="16"/>
      <c r="U120" s="4">
        <f>Q120+1</f>
        <v>7</v>
      </c>
      <c r="V120" s="14" t="s">
        <v>4</v>
      </c>
      <c r="W120" s="15"/>
      <c r="X120" s="16"/>
      <c r="Y120" s="4">
        <f>U120+1</f>
        <v>8</v>
      </c>
      <c r="Z120" s="14" t="s">
        <v>5</v>
      </c>
      <c r="AA120" s="15"/>
      <c r="AB120" s="16"/>
      <c r="BB120" s="7" t="s">
        <v>27</v>
      </c>
      <c r="BC120" s="7" t="str">
        <f>BC113</f>
        <v>PW Angels</v>
      </c>
      <c r="BD120" s="7" t="str">
        <f t="shared" ref="BD120:BG120" si="465">BD113</f>
        <v>PW Mets</v>
      </c>
      <c r="BE120" s="7" t="str">
        <f t="shared" si="465"/>
        <v>PW Padres</v>
      </c>
      <c r="BF120" s="7" t="str">
        <f t="shared" si="465"/>
        <v>PW Pirates</v>
      </c>
      <c r="BG120" s="7" t="str">
        <f t="shared" si="465"/>
        <v>PW Yankees</v>
      </c>
      <c r="BH120" s="7" t="s">
        <v>10</v>
      </c>
      <c r="BJ120" s="7" t="s">
        <v>27</v>
      </c>
      <c r="BK120" s="7" t="str">
        <f>BK113</f>
        <v>Colt Cubs</v>
      </c>
      <c r="BL120" s="7" t="str">
        <f t="shared" ref="BL120:BO120" si="466">BL113</f>
        <v>Colt Giants</v>
      </c>
      <c r="BM120" s="7" t="str">
        <f t="shared" si="466"/>
        <v>Colt Mets</v>
      </c>
      <c r="BN120" s="7" t="str">
        <f t="shared" si="466"/>
        <v>Colt Royals</v>
      </c>
      <c r="BO120" s="7" t="str">
        <f t="shared" si="466"/>
        <v>Colt White Sox</v>
      </c>
      <c r="BP120" s="7" t="s">
        <v>10</v>
      </c>
      <c r="BR120" s="7" t="s">
        <v>27</v>
      </c>
      <c r="BS120" s="7" t="str">
        <f>BS113</f>
        <v>Florida Gators</v>
      </c>
      <c r="BT120" s="7" t="str">
        <f t="shared" ref="BT120:BU120" si="467">BT113</f>
        <v>Miami Hurricanes</v>
      </c>
      <c r="BU120" s="7" t="str">
        <f t="shared" si="467"/>
        <v>Notre Dame</v>
      </c>
      <c r="BV120" s="7" t="s">
        <v>10</v>
      </c>
    </row>
    <row r="121" spans="1:74" ht="24.75" customHeight="1" x14ac:dyDescent="0.25">
      <c r="A121" s="5"/>
      <c r="B121" s="10"/>
      <c r="C121" s="8"/>
      <c r="D121" s="11"/>
      <c r="E121" s="5"/>
      <c r="F121" s="10"/>
      <c r="G121" s="8"/>
      <c r="H121" s="11"/>
      <c r="I121" s="5"/>
      <c r="J121" s="10"/>
      <c r="K121" s="8"/>
      <c r="L121" s="11"/>
      <c r="M121" s="5"/>
      <c r="N121" s="10"/>
      <c r="O121" s="8"/>
      <c r="P121" s="11"/>
      <c r="Q121" s="5"/>
      <c r="R121" s="10"/>
      <c r="S121" s="8"/>
      <c r="T121" s="11"/>
      <c r="U121" s="5"/>
      <c r="V121" s="10"/>
      <c r="W121" s="8"/>
      <c r="X121" s="11"/>
      <c r="Y121" s="5">
        <v>0.375</v>
      </c>
      <c r="Z121" s="10"/>
      <c r="AA121" s="8" t="s">
        <v>417</v>
      </c>
      <c r="AB121" s="11"/>
      <c r="AE121">
        <f t="shared" ref="AE121:AE126" si="468">F121</f>
        <v>0</v>
      </c>
      <c r="AG121">
        <f t="shared" ref="AG121:AG126" si="469">H121</f>
        <v>0</v>
      </c>
      <c r="AI121">
        <f t="shared" ref="AI121:AI126" si="470">J121</f>
        <v>0</v>
      </c>
      <c r="AK121">
        <f t="shared" ref="AK121:AK126" si="471">L121</f>
        <v>0</v>
      </c>
      <c r="AM121">
        <f t="shared" ref="AM121:AM126" si="472">N121</f>
        <v>0</v>
      </c>
      <c r="AO121">
        <f t="shared" ref="AO121:AO126" si="473">P121</f>
        <v>0</v>
      </c>
      <c r="AQ121">
        <f t="shared" ref="AQ121:AQ126" si="474">R121</f>
        <v>0</v>
      </c>
      <c r="AS121">
        <f t="shared" ref="AS121:AS126" si="475">T121</f>
        <v>0</v>
      </c>
      <c r="AU121">
        <f t="shared" ref="AU121:AU126" si="476">V121</f>
        <v>0</v>
      </c>
      <c r="AW121">
        <f t="shared" ref="AW121:AW126" si="477">X121</f>
        <v>0</v>
      </c>
      <c r="AY121">
        <f t="shared" ref="AY121:AY126" si="478">Z121</f>
        <v>0</v>
      </c>
      <c r="BA121">
        <f t="shared" ref="BA121:BA126" si="479">AB121</f>
        <v>0</v>
      </c>
      <c r="BB121" s="7" t="s">
        <v>7</v>
      </c>
      <c r="BC121" s="7">
        <f>COUNTIF($AE121:$BA126,BC120)</f>
        <v>0</v>
      </c>
      <c r="BD121" s="7">
        <f t="shared" ref="BD121:BG121" si="480">COUNTIF($AE121:$BA126,BD120)</f>
        <v>0</v>
      </c>
      <c r="BE121" s="7">
        <f t="shared" si="480"/>
        <v>0</v>
      </c>
      <c r="BF121" s="7">
        <f t="shared" si="480"/>
        <v>0</v>
      </c>
      <c r="BG121" s="7">
        <f t="shared" si="480"/>
        <v>0</v>
      </c>
      <c r="BH121" s="7">
        <f>SUM(BC121:BG121)/2</f>
        <v>0</v>
      </c>
      <c r="BJ121" s="7" t="s">
        <v>7</v>
      </c>
      <c r="BK121" s="7">
        <f>COUNTIF($AE121:$BA126,BK120)</f>
        <v>0</v>
      </c>
      <c r="BL121" s="7">
        <f t="shared" ref="BL121:BO121" si="481">COUNTIF($AE121:$BA126,BL120)</f>
        <v>0</v>
      </c>
      <c r="BM121" s="7">
        <f t="shared" si="481"/>
        <v>0</v>
      </c>
      <c r="BN121" s="7">
        <f t="shared" ref="BN121" si="482">COUNTIF($AE121:$BA126,BN120)</f>
        <v>0</v>
      </c>
      <c r="BO121" s="7">
        <f t="shared" si="481"/>
        <v>0</v>
      </c>
      <c r="BP121" s="7">
        <f>SUM(BK121:BO121)/2</f>
        <v>0</v>
      </c>
      <c r="BR121" s="7" t="s">
        <v>7</v>
      </c>
      <c r="BS121" s="7">
        <f>COUNTIF($AE121:$BA126,BS120)+COUNTIF('Colt Field'!$AE121:$BA126,BS120)</f>
        <v>0</v>
      </c>
      <c r="BT121" s="7">
        <f>COUNTIF($AE121:$BA126,BT120)+COUNTIF('Colt Field'!$AE121:$BA126,BT120)</f>
        <v>0</v>
      </c>
      <c r="BU121" s="7">
        <f>COUNTIF($AE121:$BA126,BU120)+COUNTIF('Colt Field'!$AE121:$BA126,BU120)</f>
        <v>0</v>
      </c>
      <c r="BV121" s="7">
        <f>SUM(BS121:BU121)/2</f>
        <v>0</v>
      </c>
    </row>
    <row r="122" spans="1:74" ht="24.75" customHeight="1" x14ac:dyDescent="0.25">
      <c r="A122" s="5"/>
      <c r="B122" s="10"/>
      <c r="C122" s="8"/>
      <c r="D122" s="11"/>
      <c r="E122" s="5"/>
      <c r="F122" s="10"/>
      <c r="G122" s="8"/>
      <c r="H122" s="11"/>
      <c r="I122" s="5"/>
      <c r="J122" s="10"/>
      <c r="K122" s="8"/>
      <c r="L122" s="11"/>
      <c r="M122" s="5"/>
      <c r="N122" s="10"/>
      <c r="O122" s="8"/>
      <c r="P122" s="11"/>
      <c r="Q122" s="5"/>
      <c r="R122" s="10"/>
      <c r="S122" s="8"/>
      <c r="T122" s="11"/>
      <c r="U122" s="5"/>
      <c r="V122" s="10"/>
      <c r="W122" s="8"/>
      <c r="X122" s="11"/>
      <c r="Y122" s="5">
        <v>0.45833333333333331</v>
      </c>
      <c r="Z122" s="10"/>
      <c r="AA122" s="8"/>
      <c r="AB122" s="11"/>
      <c r="AE122">
        <f t="shared" si="468"/>
        <v>0</v>
      </c>
      <c r="AG122">
        <f t="shared" si="469"/>
        <v>0</v>
      </c>
      <c r="AI122">
        <f t="shared" si="470"/>
        <v>0</v>
      </c>
      <c r="AK122">
        <f t="shared" si="471"/>
        <v>0</v>
      </c>
      <c r="AM122">
        <f t="shared" si="472"/>
        <v>0</v>
      </c>
      <c r="AO122">
        <f t="shared" si="473"/>
        <v>0</v>
      </c>
      <c r="AQ122">
        <f t="shared" si="474"/>
        <v>0</v>
      </c>
      <c r="AS122">
        <f t="shared" si="475"/>
        <v>0</v>
      </c>
      <c r="AU122">
        <f t="shared" si="476"/>
        <v>0</v>
      </c>
      <c r="AW122">
        <f t="shared" si="477"/>
        <v>0</v>
      </c>
      <c r="AY122">
        <f t="shared" si="478"/>
        <v>0</v>
      </c>
      <c r="BA122">
        <f t="shared" si="479"/>
        <v>0</v>
      </c>
      <c r="BB122" s="7" t="s">
        <v>8</v>
      </c>
      <c r="BC122" s="7"/>
      <c r="BD122" s="7"/>
      <c r="BE122" s="7"/>
      <c r="BF122" s="7"/>
      <c r="BG122" s="7"/>
      <c r="BH122" s="7"/>
      <c r="BJ122" s="7" t="s">
        <v>8</v>
      </c>
      <c r="BK122" s="7"/>
      <c r="BL122" s="7"/>
      <c r="BM122" s="7"/>
      <c r="BN122" s="7"/>
      <c r="BO122" s="7"/>
      <c r="BP122" s="7"/>
      <c r="BR122" s="7" t="s">
        <v>8</v>
      </c>
      <c r="BS122" s="7"/>
      <c r="BT122" s="7"/>
      <c r="BU122" s="7"/>
      <c r="BV122" s="7"/>
    </row>
    <row r="123" spans="1:74" ht="24.75" customHeight="1" x14ac:dyDescent="0.25">
      <c r="A123" s="3"/>
      <c r="B123" s="10"/>
      <c r="C123" s="8"/>
      <c r="D123" s="11"/>
      <c r="E123" s="3"/>
      <c r="F123" s="10"/>
      <c r="G123" s="8"/>
      <c r="H123" s="11"/>
      <c r="I123" s="3"/>
      <c r="J123" s="10"/>
      <c r="K123" s="8"/>
      <c r="L123" s="11"/>
      <c r="M123" s="3"/>
      <c r="N123" s="10"/>
      <c r="O123" s="8"/>
      <c r="P123" s="11"/>
      <c r="Q123" s="3"/>
      <c r="R123" s="10"/>
      <c r="S123" s="8"/>
      <c r="T123" s="11"/>
      <c r="U123" s="3"/>
      <c r="V123" s="10"/>
      <c r="W123" s="8"/>
      <c r="X123" s="11"/>
      <c r="Y123" s="5">
        <v>4.1666666666666664E-2</v>
      </c>
      <c r="Z123" s="10"/>
      <c r="AA123" s="8"/>
      <c r="AB123" s="11"/>
      <c r="AE123">
        <f t="shared" si="468"/>
        <v>0</v>
      </c>
      <c r="AG123">
        <f t="shared" si="469"/>
        <v>0</v>
      </c>
      <c r="AI123">
        <f t="shared" si="470"/>
        <v>0</v>
      </c>
      <c r="AK123">
        <f t="shared" si="471"/>
        <v>0</v>
      </c>
      <c r="AM123">
        <f t="shared" si="472"/>
        <v>0</v>
      </c>
      <c r="AO123">
        <f t="shared" si="473"/>
        <v>0</v>
      </c>
      <c r="AQ123">
        <f t="shared" si="474"/>
        <v>0</v>
      </c>
      <c r="AS123">
        <f t="shared" si="475"/>
        <v>0</v>
      </c>
      <c r="AU123">
        <f t="shared" si="476"/>
        <v>0</v>
      </c>
      <c r="AW123">
        <f t="shared" si="477"/>
        <v>0</v>
      </c>
      <c r="AY123">
        <f t="shared" si="478"/>
        <v>0</v>
      </c>
      <c r="BA123">
        <f t="shared" si="479"/>
        <v>0</v>
      </c>
      <c r="BB123" s="7" t="s">
        <v>9</v>
      </c>
      <c r="BC123" s="7">
        <f>COUNTIF($AG121:$AG126,BC120)+COUNTIF($AK121:$AK126,BC120)+COUNTIF($AO121:$AO126,BC120)+COUNTIF($AS121:$AS126,BC120)+COUNTIF($AW121:$AW126,BC120)+COUNTIF($BA121:$BA126,BC120)</f>
        <v>0</v>
      </c>
      <c r="BD123" s="7">
        <f t="shared" ref="BD123:BG123" si="483">COUNTIF($AG121:$AG126,BD120)+COUNTIF($AK121:$AK126,BD120)+COUNTIF($AO121:$AO126,BD120)+COUNTIF($AS121:$AS126,BD120)+COUNTIF($AW121:$AW126,BD120)+COUNTIF($BA121:$BA126,BD120)</f>
        <v>0</v>
      </c>
      <c r="BE123" s="7">
        <f t="shared" si="483"/>
        <v>0</v>
      </c>
      <c r="BF123" s="7">
        <f t="shared" si="483"/>
        <v>0</v>
      </c>
      <c r="BG123" s="7">
        <f t="shared" si="483"/>
        <v>0</v>
      </c>
      <c r="BH123" s="7">
        <f>SUM(BC123:BG123)</f>
        <v>0</v>
      </c>
      <c r="BJ123" s="7" t="s">
        <v>9</v>
      </c>
      <c r="BK123" s="7">
        <f>COUNTIF($AG121:$AG126,BK120)+COUNTIF($AK121:$AK126,BK120)+COUNTIF($AO121:$AO126,BK120)+COUNTIF($AS121:$AS126,BK120)+COUNTIF($AW121:$AW126,BK120)+COUNTIF($BA121:$BA126,BK120)</f>
        <v>0</v>
      </c>
      <c r="BL123" s="7">
        <f t="shared" ref="BL123:BO123" si="484">COUNTIF($AG121:$AG126,BL120)+COUNTIF($AK121:$AK126,BL120)+COUNTIF($AO121:$AO126,BL120)+COUNTIF($AS121:$AS126,BL120)+COUNTIF($AW121:$AW126,BL120)+COUNTIF($BA121:$BA126,BL120)</f>
        <v>0</v>
      </c>
      <c r="BM123" s="7">
        <f t="shared" si="484"/>
        <v>0</v>
      </c>
      <c r="BN123" s="7">
        <f t="shared" ref="BN123" si="485">COUNTIF($AG121:$AG126,BN120)+COUNTIF($AK121:$AK126,BN120)+COUNTIF($AO121:$AO126,BN120)+COUNTIF($AS121:$AS126,BN120)+COUNTIF($AW121:$AW126,BN120)+COUNTIF($BA121:$BA126,BN120)</f>
        <v>0</v>
      </c>
      <c r="BO123" s="7">
        <f t="shared" si="484"/>
        <v>0</v>
      </c>
      <c r="BP123" s="7">
        <f>SUM(BK123:BO123)</f>
        <v>0</v>
      </c>
      <c r="BR123" s="7" t="s">
        <v>9</v>
      </c>
      <c r="BS123" s="7">
        <f>COUNTIF($AG121:$AG126,BS120)+COUNTIF($AK121:$AK126,BS120)+COUNTIF($AO121:$AO126,BS120)+COUNTIF($AS121:$AS126,BS120)+COUNTIF($AW121:$AW126,BS120)+COUNTIF($BA121:$BA126,BS120)+COUNTIF('Colt Field'!$AG121:$AG126,BS120)+COUNTIF('Colt Field'!$AK121:$AK126,BS120)+COUNTIF('Colt Field'!$AO121:$AO126,BS120)+COUNTIF('Colt Field'!$AS121:$AS126,BS120)+COUNTIF('Colt Field'!$AW121:$AW126,BS120)+COUNTIF('Colt Field'!$BA121:$BA126,BS120)</f>
        <v>0</v>
      </c>
      <c r="BT123" s="7">
        <f>COUNTIF($AG121:$AG126,BT120)+COUNTIF($AK121:$AK126,BT120)+COUNTIF($AO121:$AO126,BT120)+COUNTIF($AS121:$AS126,BT120)+COUNTIF($AW121:$AW126,BT120)+COUNTIF($BA121:$BA126,BT120)+COUNTIF('Colt Field'!$AG121:$AG126,BT120)+COUNTIF('Colt Field'!$AK121:$AK126,BT120)+COUNTIF('Colt Field'!$AO121:$AO126,BT120)+COUNTIF('Colt Field'!$AS121:$AS126,BT120)+COUNTIF('Colt Field'!$AW121:$AW126,BT120)+COUNTIF('Colt Field'!$BA121:$BA126,BT120)</f>
        <v>0</v>
      </c>
      <c r="BU123" s="7">
        <f>COUNTIF($AG121:$AG126,BU120)+COUNTIF($AK121:$AK126,BU120)+COUNTIF($AO121:$AO126,BU120)+COUNTIF($AS121:$AS126,BU120)+COUNTIF($AW121:$AW126,BU120)+COUNTIF($BA121:$BA126,BU120)+COUNTIF('Colt Field'!$AG121:$AG126,BU120)+COUNTIF('Colt Field'!$AK121:$AK126,BU120)+COUNTIF('Colt Field'!$AO121:$AO126,BU120)+COUNTIF('Colt Field'!$AS121:$AS126,BU120)+COUNTIF('Colt Field'!$AW121:$AW126,BU120)+COUNTIF('Colt Field'!$BA121:$BA126,BU120)</f>
        <v>0</v>
      </c>
      <c r="BV123" s="7">
        <f>SUM(BS123:BU123)</f>
        <v>0</v>
      </c>
    </row>
    <row r="124" spans="1:74" ht="24.75" customHeight="1" x14ac:dyDescent="0.25">
      <c r="A124" s="5"/>
      <c r="B124" s="10"/>
      <c r="C124" s="8"/>
      <c r="D124" s="11"/>
      <c r="E124" s="5"/>
      <c r="F124" s="10"/>
      <c r="G124" s="8"/>
      <c r="H124" s="11"/>
      <c r="I124" s="5"/>
      <c r="J124" s="10"/>
      <c r="K124" s="8"/>
      <c r="L124" s="11"/>
      <c r="M124" s="5"/>
      <c r="N124" s="10"/>
      <c r="O124" s="8"/>
      <c r="P124" s="11"/>
      <c r="Q124" s="5"/>
      <c r="R124" s="10"/>
      <c r="S124" s="8"/>
      <c r="T124" s="11"/>
      <c r="U124" s="5"/>
      <c r="V124" s="10"/>
      <c r="W124" s="8"/>
      <c r="X124" s="11"/>
      <c r="Y124" s="5">
        <v>0.125</v>
      </c>
      <c r="Z124" s="10"/>
      <c r="AA124" s="8"/>
      <c r="AB124" s="11"/>
      <c r="AE124">
        <f t="shared" si="468"/>
        <v>0</v>
      </c>
      <c r="AG124">
        <f t="shared" si="469"/>
        <v>0</v>
      </c>
      <c r="AI124">
        <f t="shared" si="470"/>
        <v>0</v>
      </c>
      <c r="AK124">
        <f t="shared" si="471"/>
        <v>0</v>
      </c>
      <c r="AM124">
        <f t="shared" si="472"/>
        <v>0</v>
      </c>
      <c r="AO124">
        <f t="shared" si="473"/>
        <v>0</v>
      </c>
      <c r="AQ124">
        <f t="shared" si="474"/>
        <v>0</v>
      </c>
      <c r="AS124">
        <f t="shared" si="475"/>
        <v>0</v>
      </c>
      <c r="AU124">
        <f t="shared" si="476"/>
        <v>0</v>
      </c>
      <c r="AW124">
        <f t="shared" si="477"/>
        <v>0</v>
      </c>
      <c r="AY124">
        <f t="shared" si="478"/>
        <v>0</v>
      </c>
      <c r="BA124">
        <f t="shared" si="479"/>
        <v>0</v>
      </c>
      <c r="BB124" s="7" t="s">
        <v>51</v>
      </c>
      <c r="BC124" s="7">
        <f>COUNTIF($AE125:$BA125,BC120)</f>
        <v>0</v>
      </c>
      <c r="BD124" s="7">
        <f t="shared" ref="BD124" si="486">COUNTIF($AE125:$BA125,BD120)</f>
        <v>0</v>
      </c>
      <c r="BE124" s="7">
        <f t="shared" ref="BE124" si="487">COUNTIF($AE125:$BA125,BE120)</f>
        <v>0</v>
      </c>
      <c r="BF124" s="7">
        <f t="shared" ref="BF124" si="488">COUNTIF($AE125:$BA125,BF120)</f>
        <v>0</v>
      </c>
      <c r="BG124" s="7">
        <f t="shared" ref="BG124" si="489">COUNTIF($AE125:$BA125,BG120)</f>
        <v>0</v>
      </c>
      <c r="BH124" s="7">
        <f>SUM(BC124:BG124)</f>
        <v>0</v>
      </c>
      <c r="BJ124" s="7" t="s">
        <v>51</v>
      </c>
      <c r="BK124" s="7">
        <f>COUNTIF($AE125:$BA125,BK120)</f>
        <v>0</v>
      </c>
      <c r="BL124" s="7">
        <f t="shared" ref="BL124:BO124" si="490">COUNTIF($AE125:$BA125,BL120)</f>
        <v>0</v>
      </c>
      <c r="BM124" s="7">
        <f t="shared" si="490"/>
        <v>0</v>
      </c>
      <c r="BN124" s="7">
        <f t="shared" si="490"/>
        <v>0</v>
      </c>
      <c r="BO124" s="7">
        <f t="shared" si="490"/>
        <v>0</v>
      </c>
      <c r="BP124" s="7">
        <f>SUM(BK124:BO124)</f>
        <v>0</v>
      </c>
      <c r="BR124" s="7" t="s">
        <v>51</v>
      </c>
      <c r="BS124" s="7">
        <f>COUNTIF($AE125:$BA125,BS120)+COUNTIF('Colt Field'!$AE125:$BA125,BS120)</f>
        <v>0</v>
      </c>
      <c r="BT124" s="7">
        <f>COUNTIF($AE125:$BA125,BT120)+COUNTIF('Colt Field'!$AE125:$BA125,BT120)</f>
        <v>0</v>
      </c>
      <c r="BU124" s="7">
        <f>COUNTIF($AE125:$BA125,BU120)+COUNTIF('Colt Field'!$AE125:$BA125,BU120)</f>
        <v>0</v>
      </c>
      <c r="BV124" s="7">
        <f>SUM(BS124:BU124)</f>
        <v>0</v>
      </c>
    </row>
    <row r="125" spans="1:74" ht="24.75" customHeight="1" x14ac:dyDescent="0.25">
      <c r="A125" s="18"/>
      <c r="B125" s="19"/>
      <c r="C125" s="74" t="s">
        <v>399</v>
      </c>
      <c r="D125" s="20"/>
      <c r="E125" s="5">
        <v>0.22916666666666666</v>
      </c>
      <c r="F125" s="10"/>
      <c r="G125" s="8"/>
      <c r="H125" s="11"/>
      <c r="I125" s="5">
        <v>0.22916666666666666</v>
      </c>
      <c r="J125" s="10"/>
      <c r="K125" s="8"/>
      <c r="L125" s="11"/>
      <c r="M125" s="5">
        <v>0.22916666666666666</v>
      </c>
      <c r="N125" s="10"/>
      <c r="O125" s="73" t="s">
        <v>413</v>
      </c>
      <c r="P125" s="11"/>
      <c r="Q125" s="5">
        <v>0.22916666666666666</v>
      </c>
      <c r="R125" s="10"/>
      <c r="S125" s="8" t="s">
        <v>415</v>
      </c>
      <c r="T125" s="11"/>
      <c r="U125" s="5">
        <v>0.22916666666666666</v>
      </c>
      <c r="V125" s="10"/>
      <c r="W125" s="8"/>
      <c r="X125" s="11"/>
      <c r="Y125" s="18">
        <v>0.20833333333333334</v>
      </c>
      <c r="Z125" s="19"/>
      <c r="AA125" s="8"/>
      <c r="AB125" s="20"/>
      <c r="AE125">
        <f t="shared" si="468"/>
        <v>0</v>
      </c>
      <c r="AG125">
        <f t="shared" si="469"/>
        <v>0</v>
      </c>
      <c r="AI125">
        <f t="shared" si="470"/>
        <v>0</v>
      </c>
      <c r="AK125">
        <f t="shared" si="471"/>
        <v>0</v>
      </c>
      <c r="AM125">
        <f t="shared" si="472"/>
        <v>0</v>
      </c>
      <c r="AO125">
        <f t="shared" si="473"/>
        <v>0</v>
      </c>
      <c r="AQ125">
        <f t="shared" si="474"/>
        <v>0</v>
      </c>
      <c r="AS125">
        <f t="shared" si="475"/>
        <v>0</v>
      </c>
      <c r="AU125">
        <f t="shared" si="476"/>
        <v>0</v>
      </c>
      <c r="AW125">
        <f t="shared" si="477"/>
        <v>0</v>
      </c>
      <c r="AY125">
        <f t="shared" si="478"/>
        <v>0</v>
      </c>
      <c r="BA125">
        <f t="shared" si="479"/>
        <v>0</v>
      </c>
      <c r="BB125" s="7" t="s">
        <v>52</v>
      </c>
      <c r="BC125" s="7">
        <f>COUNTIF($AE126:$BA126,BC120)</f>
        <v>0</v>
      </c>
      <c r="BD125" s="7">
        <f t="shared" ref="BD125" si="491">COUNTIF($AE126:$BA126,BD120)</f>
        <v>0</v>
      </c>
      <c r="BE125" s="7">
        <f t="shared" ref="BE125" si="492">COUNTIF($AE126:$BA126,BE120)</f>
        <v>0</v>
      </c>
      <c r="BF125" s="7">
        <f t="shared" ref="BF125" si="493">COUNTIF($AE126:$BA126,BF120)</f>
        <v>0</v>
      </c>
      <c r="BG125" s="7">
        <f t="shared" ref="BG125" si="494">COUNTIF($AE126:$BA126,BG120)</f>
        <v>0</v>
      </c>
      <c r="BH125" s="7">
        <f>SUM(BC125:BG125)</f>
        <v>0</v>
      </c>
      <c r="BJ125" s="7" t="s">
        <v>52</v>
      </c>
      <c r="BK125" s="7">
        <f>COUNTIF($AE126:$BA126,BK120)</f>
        <v>0</v>
      </c>
      <c r="BL125" s="7">
        <f t="shared" ref="BL125:BO125" si="495">COUNTIF($AE126:$BA126,BL120)</f>
        <v>0</v>
      </c>
      <c r="BM125" s="7">
        <f t="shared" si="495"/>
        <v>0</v>
      </c>
      <c r="BN125" s="7">
        <f t="shared" si="495"/>
        <v>0</v>
      </c>
      <c r="BO125" s="7">
        <f t="shared" si="495"/>
        <v>0</v>
      </c>
      <c r="BP125" s="7">
        <f>SUM(BK125:BO125)</f>
        <v>0</v>
      </c>
      <c r="BR125" s="7" t="s">
        <v>52</v>
      </c>
      <c r="BS125" s="7">
        <f>COUNTIF($AE126:$BA126,BS120)+COUNTIF('Colt Field'!$AE126:$BA126,BS120)</f>
        <v>0</v>
      </c>
      <c r="BT125" s="7">
        <f>COUNTIF($AE126:$BA126,BT120)+COUNTIF('Colt Field'!$AE126:$BA126,BT120)</f>
        <v>0</v>
      </c>
      <c r="BU125" s="7">
        <f>COUNTIF($AE126:$BA126,BU120)+COUNTIF('Colt Field'!$AE126:$BA126,BU120)</f>
        <v>0</v>
      </c>
      <c r="BV125" s="7">
        <f>SUM(BS125:BU125)</f>
        <v>0</v>
      </c>
    </row>
    <row r="126" spans="1:74" ht="24.75" customHeight="1" thickBot="1" x14ac:dyDescent="0.3">
      <c r="A126" s="6"/>
      <c r="B126" s="12"/>
      <c r="C126" s="9"/>
      <c r="D126" s="13"/>
      <c r="E126" s="6">
        <v>0.3125</v>
      </c>
      <c r="F126" s="12"/>
      <c r="G126" s="9"/>
      <c r="H126" s="13"/>
      <c r="I126" s="6">
        <v>0.3125</v>
      </c>
      <c r="J126" s="12"/>
      <c r="K126" s="9"/>
      <c r="L126" s="13"/>
      <c r="M126" s="6">
        <v>0.3125</v>
      </c>
      <c r="N126" s="12"/>
      <c r="O126" s="9"/>
      <c r="P126" s="13"/>
      <c r="Q126" s="6">
        <v>0.3125</v>
      </c>
      <c r="R126" s="12"/>
      <c r="S126" s="9" t="s">
        <v>416</v>
      </c>
      <c r="T126" s="13"/>
      <c r="U126" s="6">
        <v>0.3125</v>
      </c>
      <c r="V126" s="12"/>
      <c r="W126" s="9"/>
      <c r="X126" s="13"/>
      <c r="Y126" s="6">
        <v>0.29166666666666669</v>
      </c>
      <c r="Z126" s="12"/>
      <c r="AA126" s="9"/>
      <c r="AB126" s="13"/>
      <c r="AE126">
        <f t="shared" si="468"/>
        <v>0</v>
      </c>
      <c r="AG126">
        <f t="shared" si="469"/>
        <v>0</v>
      </c>
      <c r="AI126">
        <f t="shared" si="470"/>
        <v>0</v>
      </c>
      <c r="AK126">
        <f t="shared" si="471"/>
        <v>0</v>
      </c>
      <c r="AM126">
        <f t="shared" si="472"/>
        <v>0</v>
      </c>
      <c r="AO126">
        <f t="shared" si="473"/>
        <v>0</v>
      </c>
      <c r="AQ126">
        <f t="shared" si="474"/>
        <v>0</v>
      </c>
      <c r="AS126">
        <f t="shared" si="475"/>
        <v>0</v>
      </c>
      <c r="AU126">
        <f t="shared" si="476"/>
        <v>0</v>
      </c>
      <c r="AW126">
        <f t="shared" si="477"/>
        <v>0</v>
      </c>
      <c r="AY126">
        <f t="shared" si="478"/>
        <v>0</v>
      </c>
      <c r="BA126">
        <f t="shared" si="479"/>
        <v>0</v>
      </c>
    </row>
    <row r="127" spans="1:74" ht="24.75" customHeight="1" x14ac:dyDescent="0.25">
      <c r="A127" s="4">
        <f>Y120+1</f>
        <v>9</v>
      </c>
      <c r="B127" s="14" t="s">
        <v>6</v>
      </c>
      <c r="C127" s="15"/>
      <c r="D127" s="16"/>
      <c r="E127" s="4">
        <f>A127+1</f>
        <v>10</v>
      </c>
      <c r="F127" s="14" t="s">
        <v>0</v>
      </c>
      <c r="G127" s="15"/>
      <c r="H127" s="16"/>
      <c r="I127" s="4">
        <f>E127+1</f>
        <v>11</v>
      </c>
      <c r="J127" s="14" t="s">
        <v>1</v>
      </c>
      <c r="K127" s="15"/>
      <c r="L127" s="16"/>
      <c r="M127" s="4">
        <f>I127+1</f>
        <v>12</v>
      </c>
      <c r="N127" s="14" t="s">
        <v>2</v>
      </c>
      <c r="O127" s="15"/>
      <c r="P127" s="16"/>
      <c r="Q127" s="4">
        <f>M127+1</f>
        <v>13</v>
      </c>
      <c r="R127" s="14" t="s">
        <v>3</v>
      </c>
      <c r="S127" s="15"/>
      <c r="T127" s="16"/>
      <c r="U127" s="4">
        <f>Q127+1</f>
        <v>14</v>
      </c>
      <c r="V127" s="14" t="s">
        <v>4</v>
      </c>
      <c r="W127" s="15"/>
      <c r="X127" s="16"/>
      <c r="Y127" s="4">
        <f>U127+1</f>
        <v>15</v>
      </c>
      <c r="Z127" s="14" t="s">
        <v>5</v>
      </c>
      <c r="AA127" s="15"/>
      <c r="AB127" s="16"/>
      <c r="BB127" s="7" t="s">
        <v>27</v>
      </c>
      <c r="BC127" s="7" t="str">
        <f>BC120</f>
        <v>PW Angels</v>
      </c>
      <c r="BD127" s="7" t="str">
        <f t="shared" ref="BD127:BG127" si="496">BD120</f>
        <v>PW Mets</v>
      </c>
      <c r="BE127" s="7" t="str">
        <f t="shared" si="496"/>
        <v>PW Padres</v>
      </c>
      <c r="BF127" s="7" t="str">
        <f t="shared" si="496"/>
        <v>PW Pirates</v>
      </c>
      <c r="BG127" s="7" t="str">
        <f t="shared" si="496"/>
        <v>PW Yankees</v>
      </c>
      <c r="BH127" s="7" t="s">
        <v>10</v>
      </c>
      <c r="BJ127" s="7" t="s">
        <v>27</v>
      </c>
      <c r="BK127" s="7" t="str">
        <f>BK120</f>
        <v>Colt Cubs</v>
      </c>
      <c r="BL127" s="7" t="str">
        <f t="shared" ref="BL127:BO127" si="497">BL120</f>
        <v>Colt Giants</v>
      </c>
      <c r="BM127" s="7" t="str">
        <f t="shared" si="497"/>
        <v>Colt Mets</v>
      </c>
      <c r="BN127" s="7" t="str">
        <f t="shared" si="497"/>
        <v>Colt Royals</v>
      </c>
      <c r="BO127" s="7" t="str">
        <f t="shared" si="497"/>
        <v>Colt White Sox</v>
      </c>
      <c r="BP127" s="7" t="s">
        <v>10</v>
      </c>
      <c r="BR127" s="7" t="s">
        <v>27</v>
      </c>
      <c r="BS127" s="7" t="str">
        <f>BS120</f>
        <v>Florida Gators</v>
      </c>
      <c r="BT127" s="7" t="str">
        <f t="shared" ref="BT127:BU127" si="498">BT120</f>
        <v>Miami Hurricanes</v>
      </c>
      <c r="BU127" s="7" t="str">
        <f t="shared" si="498"/>
        <v>Notre Dame</v>
      </c>
      <c r="BV127" s="7" t="s">
        <v>10</v>
      </c>
    </row>
    <row r="128" spans="1:74" ht="24.75" customHeight="1" x14ac:dyDescent="0.25">
      <c r="A128" s="5"/>
      <c r="B128" s="10"/>
      <c r="C128" s="8"/>
      <c r="D128" s="11"/>
      <c r="E128" s="5"/>
      <c r="F128" s="10"/>
      <c r="G128" s="8"/>
      <c r="H128" s="11"/>
      <c r="I128" s="5"/>
      <c r="J128" s="10"/>
      <c r="K128" s="8"/>
      <c r="L128" s="11"/>
      <c r="M128" s="5"/>
      <c r="N128" s="10"/>
      <c r="O128" s="8"/>
      <c r="P128" s="11"/>
      <c r="Q128" s="5"/>
      <c r="R128" s="10"/>
      <c r="S128" s="8"/>
      <c r="T128" s="11"/>
      <c r="U128" s="5"/>
      <c r="V128" s="10"/>
      <c r="W128" s="8"/>
      <c r="X128" s="11"/>
      <c r="Y128" s="5">
        <v>0.375</v>
      </c>
      <c r="Z128" s="10"/>
      <c r="AA128" s="8" t="s">
        <v>430</v>
      </c>
      <c r="AB128" s="11"/>
      <c r="AE128">
        <f t="shared" ref="AE128:AE133" si="499">F128</f>
        <v>0</v>
      </c>
      <c r="AG128">
        <f t="shared" ref="AG128:AG133" si="500">H128</f>
        <v>0</v>
      </c>
      <c r="AI128">
        <f t="shared" ref="AI128:AI133" si="501">J128</f>
        <v>0</v>
      </c>
      <c r="AK128">
        <f t="shared" ref="AK128:AK133" si="502">L128</f>
        <v>0</v>
      </c>
      <c r="AM128">
        <f t="shared" ref="AM128:AM133" si="503">N128</f>
        <v>0</v>
      </c>
      <c r="AO128">
        <f t="shared" ref="AO128:AO133" si="504">P128</f>
        <v>0</v>
      </c>
      <c r="AQ128">
        <f t="shared" ref="AQ128:AQ133" si="505">R128</f>
        <v>0</v>
      </c>
      <c r="AS128">
        <f t="shared" ref="AS128:AS133" si="506">T128</f>
        <v>0</v>
      </c>
      <c r="AU128">
        <f t="shared" ref="AU128:AU133" si="507">V128</f>
        <v>0</v>
      </c>
      <c r="AW128">
        <f t="shared" ref="AW128:AW133" si="508">X128</f>
        <v>0</v>
      </c>
      <c r="AY128">
        <f t="shared" ref="AY128:AY133" si="509">Z128</f>
        <v>0</v>
      </c>
      <c r="BA128">
        <f t="shared" ref="BA128:BA133" si="510">AB128</f>
        <v>0</v>
      </c>
      <c r="BB128" s="7" t="s">
        <v>7</v>
      </c>
      <c r="BC128" s="7">
        <f>COUNTIF($AE128:$BA133,BC127)</f>
        <v>0</v>
      </c>
      <c r="BD128" s="7">
        <f t="shared" ref="BD128:BG128" si="511">COUNTIF($AE128:$BA133,BD127)</f>
        <v>0</v>
      </c>
      <c r="BE128" s="7">
        <f t="shared" si="511"/>
        <v>0</v>
      </c>
      <c r="BF128" s="7">
        <f t="shared" si="511"/>
        <v>0</v>
      </c>
      <c r="BG128" s="7">
        <f t="shared" si="511"/>
        <v>0</v>
      </c>
      <c r="BH128" s="7">
        <f>SUM(BC128:BG128)/2</f>
        <v>0</v>
      </c>
      <c r="BJ128" s="7" t="s">
        <v>7</v>
      </c>
      <c r="BK128" s="7">
        <f>COUNTIF($AE128:$BA133,BK127)</f>
        <v>0</v>
      </c>
      <c r="BL128" s="7">
        <f t="shared" ref="BL128:BO128" si="512">COUNTIF($AE128:$BA133,BL127)</f>
        <v>0</v>
      </c>
      <c r="BM128" s="7">
        <f t="shared" si="512"/>
        <v>0</v>
      </c>
      <c r="BN128" s="7">
        <f t="shared" ref="BN128" si="513">COUNTIF($AE128:$BA133,BN127)</f>
        <v>0</v>
      </c>
      <c r="BO128" s="7">
        <f t="shared" si="512"/>
        <v>0</v>
      </c>
      <c r="BP128" s="7">
        <f>SUM(BK128:BO128)/2</f>
        <v>0</v>
      </c>
      <c r="BR128" s="7" t="s">
        <v>7</v>
      </c>
      <c r="BS128" s="7">
        <f>COUNTIF($AE128:$BA133,BS127)+COUNTIF('Colt Field'!$AE128:$BA133,BS127)</f>
        <v>0</v>
      </c>
      <c r="BT128" s="7">
        <f>COUNTIF($AE128:$BA133,BT127)+COUNTIF('Colt Field'!$AE128:$BA133,BT127)</f>
        <v>0</v>
      </c>
      <c r="BU128" s="7">
        <f>COUNTIF($AE128:$BA133,BU127)+COUNTIF('Colt Field'!$AE128:$BA133,BU127)</f>
        <v>0</v>
      </c>
      <c r="BV128" s="7">
        <f>SUM(BS128:BU128)/2</f>
        <v>0</v>
      </c>
    </row>
    <row r="129" spans="1:74" ht="24.75" customHeight="1" x14ac:dyDescent="0.25">
      <c r="A129" s="5"/>
      <c r="B129" s="10"/>
      <c r="C129" s="8"/>
      <c r="D129" s="11"/>
      <c r="E129" s="5"/>
      <c r="F129" s="10"/>
      <c r="G129" s="8"/>
      <c r="H129" s="11"/>
      <c r="I129" s="5"/>
      <c r="J129" s="10"/>
      <c r="K129" s="8"/>
      <c r="L129" s="11"/>
      <c r="M129" s="5"/>
      <c r="N129" s="10"/>
      <c r="O129" s="8"/>
      <c r="P129" s="11"/>
      <c r="Q129" s="5"/>
      <c r="R129" s="10"/>
      <c r="S129" s="8"/>
      <c r="T129" s="11"/>
      <c r="U129" s="5"/>
      <c r="V129" s="10"/>
      <c r="W129" s="8"/>
      <c r="X129" s="11"/>
      <c r="Y129" s="5">
        <v>0.45833333333333331</v>
      </c>
      <c r="Z129" s="10"/>
      <c r="AA129" s="8"/>
      <c r="AB129" s="11"/>
      <c r="AE129">
        <f t="shared" si="499"/>
        <v>0</v>
      </c>
      <c r="AG129">
        <f t="shared" si="500"/>
        <v>0</v>
      </c>
      <c r="AI129">
        <f t="shared" si="501"/>
        <v>0</v>
      </c>
      <c r="AK129">
        <f t="shared" si="502"/>
        <v>0</v>
      </c>
      <c r="AM129">
        <f t="shared" si="503"/>
        <v>0</v>
      </c>
      <c r="AO129">
        <f t="shared" si="504"/>
        <v>0</v>
      </c>
      <c r="AQ129">
        <f t="shared" si="505"/>
        <v>0</v>
      </c>
      <c r="AS129">
        <f t="shared" si="506"/>
        <v>0</v>
      </c>
      <c r="AU129">
        <f t="shared" si="507"/>
        <v>0</v>
      </c>
      <c r="AW129">
        <f t="shared" si="508"/>
        <v>0</v>
      </c>
      <c r="AY129">
        <f t="shared" si="509"/>
        <v>0</v>
      </c>
      <c r="BA129">
        <f t="shared" si="510"/>
        <v>0</v>
      </c>
      <c r="BB129" s="7" t="s">
        <v>8</v>
      </c>
      <c r="BC129" s="7"/>
      <c r="BD129" s="7"/>
      <c r="BE129" s="7"/>
      <c r="BF129" s="7"/>
      <c r="BG129" s="7"/>
      <c r="BH129" s="7"/>
      <c r="BJ129" s="7" t="s">
        <v>8</v>
      </c>
      <c r="BK129" s="7"/>
      <c r="BL129" s="7"/>
      <c r="BM129" s="7"/>
      <c r="BN129" s="7"/>
      <c r="BO129" s="7"/>
      <c r="BP129" s="7"/>
      <c r="BR129" s="7" t="s">
        <v>8</v>
      </c>
      <c r="BS129" s="7"/>
      <c r="BT129" s="7"/>
      <c r="BU129" s="7"/>
      <c r="BV129" s="7"/>
    </row>
    <row r="130" spans="1:74" ht="24.75" customHeight="1" x14ac:dyDescent="0.25">
      <c r="A130" s="3"/>
      <c r="B130" s="10"/>
      <c r="C130" s="8"/>
      <c r="D130" s="11"/>
      <c r="E130" s="3"/>
      <c r="F130" s="10"/>
      <c r="G130" s="8"/>
      <c r="H130" s="11"/>
      <c r="I130" s="3"/>
      <c r="J130" s="10"/>
      <c r="K130" s="8"/>
      <c r="L130" s="11"/>
      <c r="M130" s="3"/>
      <c r="N130" s="10"/>
      <c r="O130" s="8"/>
      <c r="P130" s="11"/>
      <c r="Q130" s="3"/>
      <c r="R130" s="10"/>
      <c r="S130" s="8"/>
      <c r="T130" s="11"/>
      <c r="U130" s="3"/>
      <c r="V130" s="10"/>
      <c r="W130" s="8"/>
      <c r="X130" s="11"/>
      <c r="Y130" s="5">
        <v>4.1666666666666664E-2</v>
      </c>
      <c r="Z130" s="10"/>
      <c r="AA130" s="8" t="s">
        <v>431</v>
      </c>
      <c r="AB130" s="11"/>
      <c r="AE130">
        <f t="shared" si="499"/>
        <v>0</v>
      </c>
      <c r="AG130">
        <f t="shared" si="500"/>
        <v>0</v>
      </c>
      <c r="AI130">
        <f t="shared" si="501"/>
        <v>0</v>
      </c>
      <c r="AK130">
        <f t="shared" si="502"/>
        <v>0</v>
      </c>
      <c r="AM130">
        <f t="shared" si="503"/>
        <v>0</v>
      </c>
      <c r="AO130">
        <f t="shared" si="504"/>
        <v>0</v>
      </c>
      <c r="AQ130">
        <f t="shared" si="505"/>
        <v>0</v>
      </c>
      <c r="AS130">
        <f t="shared" si="506"/>
        <v>0</v>
      </c>
      <c r="AU130">
        <f t="shared" si="507"/>
        <v>0</v>
      </c>
      <c r="AW130">
        <f t="shared" si="508"/>
        <v>0</v>
      </c>
      <c r="AY130">
        <f t="shared" si="509"/>
        <v>0</v>
      </c>
      <c r="BA130">
        <f t="shared" si="510"/>
        <v>0</v>
      </c>
      <c r="BB130" s="7" t="s">
        <v>9</v>
      </c>
      <c r="BC130" s="7">
        <f>COUNTIF($AG128:$AG133,BC127)+COUNTIF($AK128:$AK133,BC127)+COUNTIF($AO128:$AO133,BC127)+COUNTIF($AS128:$AS133,BC127)+COUNTIF($AW128:$AW133,BC127)+COUNTIF($BA128:$BA133,BC127)</f>
        <v>0</v>
      </c>
      <c r="BD130" s="7">
        <f t="shared" ref="BD130:BG130" si="514">COUNTIF($AG128:$AG133,BD127)+COUNTIF($AK128:$AK133,BD127)+COUNTIF($AO128:$AO133,BD127)+COUNTIF($AS128:$AS133,BD127)+COUNTIF($AW128:$AW133,BD127)+COUNTIF($BA128:$BA133,BD127)</f>
        <v>0</v>
      </c>
      <c r="BE130" s="7">
        <f t="shared" si="514"/>
        <v>0</v>
      </c>
      <c r="BF130" s="7">
        <f t="shared" si="514"/>
        <v>0</v>
      </c>
      <c r="BG130" s="7">
        <f t="shared" si="514"/>
        <v>0</v>
      </c>
      <c r="BH130" s="7">
        <f>SUM(BC130:BG130)</f>
        <v>0</v>
      </c>
      <c r="BJ130" s="7" t="s">
        <v>9</v>
      </c>
      <c r="BK130" s="7">
        <f>COUNTIF($AG128:$AG133,BK127)+COUNTIF($AK128:$AK133,BK127)+COUNTIF($AO128:$AO133,BK127)+COUNTIF($AS128:$AS133,BK127)+COUNTIF($AW128:$AW133,BK127)+COUNTIF($BA128:$BA133,BK127)</f>
        <v>0</v>
      </c>
      <c r="BL130" s="7">
        <f t="shared" ref="BL130:BO130" si="515">COUNTIF($AG128:$AG133,BL127)+COUNTIF($AK128:$AK133,BL127)+COUNTIF($AO128:$AO133,BL127)+COUNTIF($AS128:$AS133,BL127)+COUNTIF($AW128:$AW133,BL127)+COUNTIF($BA128:$BA133,BL127)</f>
        <v>0</v>
      </c>
      <c r="BM130" s="7">
        <f t="shared" si="515"/>
        <v>0</v>
      </c>
      <c r="BN130" s="7">
        <f t="shared" ref="BN130" si="516">COUNTIF($AG128:$AG133,BN127)+COUNTIF($AK128:$AK133,BN127)+COUNTIF($AO128:$AO133,BN127)+COUNTIF($AS128:$AS133,BN127)+COUNTIF($AW128:$AW133,BN127)+COUNTIF($BA128:$BA133,BN127)</f>
        <v>0</v>
      </c>
      <c r="BO130" s="7">
        <f t="shared" si="515"/>
        <v>0</v>
      </c>
      <c r="BP130" s="7">
        <f>SUM(BK130:BO130)</f>
        <v>0</v>
      </c>
      <c r="BR130" s="7" t="s">
        <v>9</v>
      </c>
      <c r="BS130" s="7">
        <f>COUNTIF($AG128:$AG133,BS127)+COUNTIF($AK128:$AK133,BS127)+COUNTIF($AO128:$AO133,BS127)+COUNTIF($AS128:$AS133,BS127)+COUNTIF($AW128:$AW133,BS127)+COUNTIF($BA128:$BA133,BS127)+COUNTIF('Colt Field'!$AG128:$AG133,BS127)+COUNTIF('Colt Field'!$AK128:$AK133,BS127)+COUNTIF('Colt Field'!$AO128:$AO133,BS127)+COUNTIF('Colt Field'!$AS128:$AS133,BS127)+COUNTIF('Colt Field'!$AW128:$AW133,BS127)+COUNTIF('Colt Field'!$BA128:$BA133,BS127)</f>
        <v>0</v>
      </c>
      <c r="BT130" s="7">
        <f>COUNTIF($AG128:$AG133,BT127)+COUNTIF($AK128:$AK133,BT127)+COUNTIF($AO128:$AO133,BT127)+COUNTIF($AS128:$AS133,BT127)+COUNTIF($AW128:$AW133,BT127)+COUNTIF($BA128:$BA133,BT127)+COUNTIF('Colt Field'!$AG128:$AG133,BT127)+COUNTIF('Colt Field'!$AK128:$AK133,BT127)+COUNTIF('Colt Field'!$AO128:$AO133,BT127)+COUNTIF('Colt Field'!$AS128:$AS133,BT127)+COUNTIF('Colt Field'!$AW128:$AW133,BT127)+COUNTIF('Colt Field'!$BA128:$BA133,BT127)</f>
        <v>0</v>
      </c>
      <c r="BU130" s="7">
        <f>COUNTIF($AG128:$AG133,BU127)+COUNTIF($AK128:$AK133,BU127)+COUNTIF($AO128:$AO133,BU127)+COUNTIF($AS128:$AS133,BU127)+COUNTIF($AW128:$AW133,BU127)+COUNTIF($BA128:$BA133,BU127)+COUNTIF('Colt Field'!$AG128:$AG133,BU127)+COUNTIF('Colt Field'!$AK128:$AK133,BU127)+COUNTIF('Colt Field'!$AO128:$AO133,BU127)+COUNTIF('Colt Field'!$AS128:$AS133,BU127)+COUNTIF('Colt Field'!$AW128:$AW133,BU127)+COUNTIF('Colt Field'!$BA128:$BA133,BU127)</f>
        <v>0</v>
      </c>
      <c r="BV130" s="7">
        <f>SUM(BS130:BU130)</f>
        <v>0</v>
      </c>
    </row>
    <row r="131" spans="1:74" ht="24.75" customHeight="1" x14ac:dyDescent="0.25">
      <c r="A131" s="5"/>
      <c r="B131" s="10"/>
      <c r="C131" s="8"/>
      <c r="D131" s="11"/>
      <c r="E131" s="5"/>
      <c r="F131" s="10"/>
      <c r="G131" s="8"/>
      <c r="H131" s="11"/>
      <c r="I131" s="5"/>
      <c r="J131" s="10"/>
      <c r="K131" s="8"/>
      <c r="L131" s="11"/>
      <c r="M131" s="5"/>
      <c r="N131" s="10"/>
      <c r="O131" s="8"/>
      <c r="P131" s="11"/>
      <c r="Q131" s="5"/>
      <c r="R131" s="10"/>
      <c r="S131" s="8"/>
      <c r="T131" s="11"/>
      <c r="U131" s="5"/>
      <c r="V131" s="10"/>
      <c r="W131" s="8"/>
      <c r="X131" s="11"/>
      <c r="Y131" s="5">
        <v>0.125</v>
      </c>
      <c r="Z131" s="10"/>
      <c r="AA131" s="8"/>
      <c r="AB131" s="11"/>
      <c r="AE131">
        <f t="shared" si="499"/>
        <v>0</v>
      </c>
      <c r="AG131">
        <f t="shared" si="500"/>
        <v>0</v>
      </c>
      <c r="AI131">
        <f t="shared" si="501"/>
        <v>0</v>
      </c>
      <c r="AK131">
        <f t="shared" si="502"/>
        <v>0</v>
      </c>
      <c r="AM131">
        <f t="shared" si="503"/>
        <v>0</v>
      </c>
      <c r="AO131">
        <f t="shared" si="504"/>
        <v>0</v>
      </c>
      <c r="AQ131">
        <f t="shared" si="505"/>
        <v>0</v>
      </c>
      <c r="AS131">
        <f t="shared" si="506"/>
        <v>0</v>
      </c>
      <c r="AU131">
        <f t="shared" si="507"/>
        <v>0</v>
      </c>
      <c r="AW131">
        <f t="shared" si="508"/>
        <v>0</v>
      </c>
      <c r="AY131">
        <f t="shared" si="509"/>
        <v>0</v>
      </c>
      <c r="BA131">
        <f t="shared" si="510"/>
        <v>0</v>
      </c>
      <c r="BB131" s="7" t="s">
        <v>51</v>
      </c>
      <c r="BC131" s="7">
        <f>COUNTIF($AE132:$BA132,BC127)</f>
        <v>0</v>
      </c>
      <c r="BD131" s="7">
        <f t="shared" ref="BD131" si="517">COUNTIF($AE132:$BA132,BD127)</f>
        <v>0</v>
      </c>
      <c r="BE131" s="7">
        <f t="shared" ref="BE131" si="518">COUNTIF($AE132:$BA132,BE127)</f>
        <v>0</v>
      </c>
      <c r="BF131" s="7">
        <f t="shared" ref="BF131" si="519">COUNTIF($AE132:$BA132,BF127)</f>
        <v>0</v>
      </c>
      <c r="BG131" s="7">
        <f t="shared" ref="BG131" si="520">COUNTIF($AE132:$BA132,BG127)</f>
        <v>0</v>
      </c>
      <c r="BH131" s="7">
        <f>SUM(BC131:BG131)</f>
        <v>0</v>
      </c>
      <c r="BJ131" s="7" t="s">
        <v>51</v>
      </c>
      <c r="BK131" s="7">
        <f>COUNTIF($AE132:$BA132,BK127)</f>
        <v>0</v>
      </c>
      <c r="BL131" s="7">
        <f t="shared" ref="BL131:BO131" si="521">COUNTIF($AE132:$BA132,BL127)</f>
        <v>0</v>
      </c>
      <c r="BM131" s="7">
        <f t="shared" si="521"/>
        <v>0</v>
      </c>
      <c r="BN131" s="7">
        <f t="shared" si="521"/>
        <v>0</v>
      </c>
      <c r="BO131" s="7">
        <f t="shared" si="521"/>
        <v>0</v>
      </c>
      <c r="BP131" s="7">
        <f>SUM(BK131:BO131)</f>
        <v>0</v>
      </c>
      <c r="BR131" s="7" t="s">
        <v>51</v>
      </c>
      <c r="BS131" s="7">
        <f>COUNTIF($AE132:$BA132,BS127)+COUNTIF('Colt Field'!$AE132:$BA132,BS127)</f>
        <v>0</v>
      </c>
      <c r="BT131" s="7">
        <f>COUNTIF($AE132:$BA132,BT127)+COUNTIF('Colt Field'!$AE132:$BA132,BT127)</f>
        <v>0</v>
      </c>
      <c r="BU131" s="7">
        <f>COUNTIF($AE132:$BA132,BU127)+COUNTIF('Colt Field'!$AE132:$BA132,BU127)</f>
        <v>0</v>
      </c>
      <c r="BV131" s="7">
        <f>SUM(BS131:BU131)</f>
        <v>0</v>
      </c>
    </row>
    <row r="132" spans="1:74" ht="24.75" customHeight="1" x14ac:dyDescent="0.25">
      <c r="A132" s="18"/>
      <c r="B132" s="19"/>
      <c r="C132" s="74" t="s">
        <v>400</v>
      </c>
      <c r="D132" s="20"/>
      <c r="E132" s="5">
        <v>0.22916666666666666</v>
      </c>
      <c r="F132" s="10"/>
      <c r="G132" s="73" t="s">
        <v>402</v>
      </c>
      <c r="H132" s="11"/>
      <c r="I132" s="5">
        <v>0.22916666666666666</v>
      </c>
      <c r="J132" s="10"/>
      <c r="K132" s="73" t="s">
        <v>404</v>
      </c>
      <c r="L132" s="11"/>
      <c r="M132" s="5">
        <v>0.22916666666666666</v>
      </c>
      <c r="N132" s="10"/>
      <c r="O132" s="73" t="s">
        <v>405</v>
      </c>
      <c r="P132" s="11"/>
      <c r="Q132" s="5">
        <v>0.22916666666666666</v>
      </c>
      <c r="R132" s="10"/>
      <c r="S132" s="73" t="s">
        <v>406</v>
      </c>
      <c r="T132" s="11"/>
      <c r="U132" s="5">
        <v>0.22916666666666666</v>
      </c>
      <c r="V132" s="10"/>
      <c r="W132" s="8" t="s">
        <v>429</v>
      </c>
      <c r="X132" s="11"/>
      <c r="Y132" s="18">
        <v>0.20833333333333334</v>
      </c>
      <c r="Z132" s="19"/>
      <c r="AA132" s="8"/>
      <c r="AB132" s="20"/>
      <c r="AE132">
        <f t="shared" si="499"/>
        <v>0</v>
      </c>
      <c r="AG132">
        <f t="shared" si="500"/>
        <v>0</v>
      </c>
      <c r="AI132">
        <f t="shared" si="501"/>
        <v>0</v>
      </c>
      <c r="AK132">
        <f t="shared" si="502"/>
        <v>0</v>
      </c>
      <c r="AM132">
        <f t="shared" si="503"/>
        <v>0</v>
      </c>
      <c r="AO132">
        <f t="shared" si="504"/>
        <v>0</v>
      </c>
      <c r="AQ132">
        <f t="shared" si="505"/>
        <v>0</v>
      </c>
      <c r="AS132">
        <f t="shared" si="506"/>
        <v>0</v>
      </c>
      <c r="AU132">
        <f t="shared" si="507"/>
        <v>0</v>
      </c>
      <c r="AW132">
        <f t="shared" si="508"/>
        <v>0</v>
      </c>
      <c r="AY132">
        <f t="shared" si="509"/>
        <v>0</v>
      </c>
      <c r="BA132">
        <f t="shared" si="510"/>
        <v>0</v>
      </c>
      <c r="BB132" s="7" t="s">
        <v>52</v>
      </c>
      <c r="BC132" s="7">
        <f>COUNTIF($AE133:$BA133,BC127)</f>
        <v>0</v>
      </c>
      <c r="BD132" s="7">
        <f t="shared" ref="BD132" si="522">COUNTIF($AE133:$BA133,BD127)</f>
        <v>0</v>
      </c>
      <c r="BE132" s="7">
        <f t="shared" ref="BE132" si="523">COUNTIF($AE133:$BA133,BE127)</f>
        <v>0</v>
      </c>
      <c r="BF132" s="7">
        <f t="shared" ref="BF132" si="524">COUNTIF($AE133:$BA133,BF127)</f>
        <v>0</v>
      </c>
      <c r="BG132" s="7">
        <f t="shared" ref="BG132" si="525">COUNTIF($AE133:$BA133,BG127)</f>
        <v>0</v>
      </c>
      <c r="BH132" s="7">
        <f>SUM(BC132:BG132)</f>
        <v>0</v>
      </c>
      <c r="BJ132" s="7" t="s">
        <v>52</v>
      </c>
      <c r="BK132" s="7">
        <f>COUNTIF($AE133:$BA133,BK127)</f>
        <v>0</v>
      </c>
      <c r="BL132" s="7">
        <f t="shared" ref="BL132:BO132" si="526">COUNTIF($AE133:$BA133,BL127)</f>
        <v>0</v>
      </c>
      <c r="BM132" s="7">
        <f t="shared" si="526"/>
        <v>0</v>
      </c>
      <c r="BN132" s="7">
        <f t="shared" si="526"/>
        <v>0</v>
      </c>
      <c r="BO132" s="7">
        <f t="shared" si="526"/>
        <v>0</v>
      </c>
      <c r="BP132" s="7">
        <f>SUM(BK132:BO132)</f>
        <v>0</v>
      </c>
      <c r="BR132" s="7" t="s">
        <v>52</v>
      </c>
      <c r="BS132" s="7">
        <f>COUNTIF($AE133:$BA133,BS127)+COUNTIF('Colt Field'!$AE133:$BA133,BS127)</f>
        <v>0</v>
      </c>
      <c r="BT132" s="7">
        <f>COUNTIF($AE133:$BA133,BT127)+COUNTIF('Colt Field'!$AE133:$BA133,BT127)</f>
        <v>0</v>
      </c>
      <c r="BU132" s="7">
        <f>COUNTIF($AE133:$BA133,BU127)+COUNTIF('Colt Field'!$AE133:$BA133,BU127)</f>
        <v>0</v>
      </c>
      <c r="BV132" s="7">
        <f>SUM(BS132:BU132)</f>
        <v>0</v>
      </c>
    </row>
    <row r="133" spans="1:74" ht="24.75" customHeight="1" thickBot="1" x14ac:dyDescent="0.3">
      <c r="A133" s="6"/>
      <c r="B133" s="12"/>
      <c r="C133" s="75" t="s">
        <v>401</v>
      </c>
      <c r="D133" s="13"/>
      <c r="E133" s="6">
        <v>0.3125</v>
      </c>
      <c r="F133" s="12"/>
      <c r="G133" s="75" t="s">
        <v>403</v>
      </c>
      <c r="H133" s="13"/>
      <c r="I133" s="6">
        <v>0.3125</v>
      </c>
      <c r="J133" s="12"/>
      <c r="K133" s="9"/>
      <c r="L133" s="13"/>
      <c r="M133" s="6">
        <v>0.3125</v>
      </c>
      <c r="N133" s="12"/>
      <c r="O133" s="9"/>
      <c r="P133" s="13"/>
      <c r="Q133" s="6">
        <v>0.3125</v>
      </c>
      <c r="R133" s="12"/>
      <c r="S133" s="9"/>
      <c r="T133" s="13"/>
      <c r="U133" s="6">
        <v>0.3125</v>
      </c>
      <c r="V133" s="12"/>
      <c r="W133" s="9"/>
      <c r="X133" s="13"/>
      <c r="Y133" s="6">
        <v>0.29166666666666669</v>
      </c>
      <c r="Z133" s="12"/>
      <c r="AA133" s="9"/>
      <c r="AB133" s="13"/>
      <c r="AE133">
        <f t="shared" si="499"/>
        <v>0</v>
      </c>
      <c r="AG133">
        <f t="shared" si="500"/>
        <v>0</v>
      </c>
      <c r="AI133">
        <f t="shared" si="501"/>
        <v>0</v>
      </c>
      <c r="AK133">
        <f t="shared" si="502"/>
        <v>0</v>
      </c>
      <c r="AM133">
        <f t="shared" si="503"/>
        <v>0</v>
      </c>
      <c r="AO133">
        <f t="shared" si="504"/>
        <v>0</v>
      </c>
      <c r="AQ133">
        <f t="shared" si="505"/>
        <v>0</v>
      </c>
      <c r="AS133">
        <f t="shared" si="506"/>
        <v>0</v>
      </c>
      <c r="AU133">
        <f t="shared" si="507"/>
        <v>0</v>
      </c>
      <c r="AW133">
        <f t="shared" si="508"/>
        <v>0</v>
      </c>
      <c r="AY133">
        <f t="shared" si="509"/>
        <v>0</v>
      </c>
      <c r="BA133">
        <f t="shared" si="510"/>
        <v>0</v>
      </c>
    </row>
    <row r="134" spans="1:74" ht="24.75" customHeight="1" x14ac:dyDescent="0.25">
      <c r="A134" s="4">
        <f>Y127+1</f>
        <v>16</v>
      </c>
      <c r="B134" s="14" t="s">
        <v>6</v>
      </c>
      <c r="C134" s="15"/>
      <c r="D134" s="16"/>
      <c r="E134" s="4">
        <f>A134+1</f>
        <v>17</v>
      </c>
      <c r="F134" s="14" t="s">
        <v>0</v>
      </c>
      <c r="G134" s="15"/>
      <c r="H134" s="16"/>
      <c r="I134" s="4">
        <f>E134+1</f>
        <v>18</v>
      </c>
      <c r="J134" s="14" t="s">
        <v>1</v>
      </c>
      <c r="K134" s="15"/>
      <c r="L134" s="16"/>
      <c r="M134" s="4">
        <f>I134+1</f>
        <v>19</v>
      </c>
      <c r="N134" s="14" t="s">
        <v>2</v>
      </c>
      <c r="O134" s="15"/>
      <c r="P134" s="16"/>
      <c r="Q134" s="4">
        <f>M134+1</f>
        <v>20</v>
      </c>
      <c r="R134" s="14" t="s">
        <v>3</v>
      </c>
      <c r="S134" s="15"/>
      <c r="T134" s="16"/>
      <c r="U134" s="4">
        <f>Q134+1</f>
        <v>21</v>
      </c>
      <c r="V134" s="14" t="s">
        <v>4</v>
      </c>
      <c r="W134" s="15"/>
      <c r="X134" s="16"/>
      <c r="Y134" s="4">
        <f>U134+1</f>
        <v>22</v>
      </c>
      <c r="Z134" s="14" t="s">
        <v>5</v>
      </c>
      <c r="AA134" s="15"/>
      <c r="AB134" s="16"/>
      <c r="BB134" s="7" t="s">
        <v>27</v>
      </c>
      <c r="BC134" s="7" t="str">
        <f>BC127</f>
        <v>PW Angels</v>
      </c>
      <c r="BD134" s="7" t="str">
        <f t="shared" ref="BD134:BG134" si="527">BD127</f>
        <v>PW Mets</v>
      </c>
      <c r="BE134" s="7" t="str">
        <f t="shared" si="527"/>
        <v>PW Padres</v>
      </c>
      <c r="BF134" s="7" t="str">
        <f t="shared" si="527"/>
        <v>PW Pirates</v>
      </c>
      <c r="BG134" s="7" t="str">
        <f t="shared" si="527"/>
        <v>PW Yankees</v>
      </c>
      <c r="BH134" s="7" t="s">
        <v>10</v>
      </c>
      <c r="BJ134" s="7" t="s">
        <v>27</v>
      </c>
      <c r="BK134" s="7" t="str">
        <f>BK127</f>
        <v>Colt Cubs</v>
      </c>
      <c r="BL134" s="7" t="str">
        <f t="shared" ref="BL134:BO134" si="528">BL127</f>
        <v>Colt Giants</v>
      </c>
      <c r="BM134" s="7" t="str">
        <f t="shared" si="528"/>
        <v>Colt Mets</v>
      </c>
      <c r="BN134" s="7" t="str">
        <f t="shared" si="528"/>
        <v>Colt Royals</v>
      </c>
      <c r="BO134" s="7" t="str">
        <f t="shared" si="528"/>
        <v>Colt White Sox</v>
      </c>
      <c r="BP134" s="7" t="s">
        <v>10</v>
      </c>
      <c r="BR134" s="7" t="s">
        <v>27</v>
      </c>
      <c r="BS134" s="7" t="str">
        <f>BS127</f>
        <v>Florida Gators</v>
      </c>
      <c r="BT134" s="7" t="str">
        <f t="shared" ref="BT134:BU134" si="529">BT127</f>
        <v>Miami Hurricanes</v>
      </c>
      <c r="BU134" s="7" t="str">
        <f t="shared" si="529"/>
        <v>Notre Dame</v>
      </c>
      <c r="BV134" s="7" t="s">
        <v>10</v>
      </c>
    </row>
    <row r="135" spans="1:74" ht="24.75" customHeight="1" x14ac:dyDescent="0.25">
      <c r="A135" s="5"/>
      <c r="B135" s="10"/>
      <c r="C135" s="8"/>
      <c r="D135" s="11"/>
      <c r="E135" s="5"/>
      <c r="F135" s="10"/>
      <c r="G135" s="8"/>
      <c r="H135" s="11"/>
      <c r="I135" s="5"/>
      <c r="J135" s="10"/>
      <c r="K135" s="8"/>
      <c r="L135" s="11"/>
      <c r="M135" s="5"/>
      <c r="N135" s="10"/>
      <c r="O135" s="8"/>
      <c r="P135" s="11"/>
      <c r="Q135" s="5"/>
      <c r="R135" s="10"/>
      <c r="S135" s="8"/>
      <c r="T135" s="11"/>
      <c r="U135" s="5"/>
      <c r="V135" s="10"/>
      <c r="W135" s="8"/>
      <c r="X135" s="11"/>
      <c r="Y135" s="5">
        <v>0.375</v>
      </c>
      <c r="Z135" s="10"/>
      <c r="AA135" s="8"/>
      <c r="AB135" s="11"/>
      <c r="AE135">
        <f t="shared" ref="AE135:AE140" si="530">F135</f>
        <v>0</v>
      </c>
      <c r="AG135">
        <f t="shared" ref="AG135:AG140" si="531">H135</f>
        <v>0</v>
      </c>
      <c r="AI135">
        <f t="shared" ref="AI135:AI140" si="532">J135</f>
        <v>0</v>
      </c>
      <c r="AK135">
        <f t="shared" ref="AK135:AK140" si="533">L135</f>
        <v>0</v>
      </c>
      <c r="AM135">
        <f t="shared" ref="AM135:AM140" si="534">N135</f>
        <v>0</v>
      </c>
      <c r="AO135">
        <f t="shared" ref="AO135:AO140" si="535">P135</f>
        <v>0</v>
      </c>
      <c r="AQ135">
        <f t="shared" ref="AQ135:AQ140" si="536">R135</f>
        <v>0</v>
      </c>
      <c r="AS135">
        <f t="shared" ref="AS135:AS140" si="537">T135</f>
        <v>0</v>
      </c>
      <c r="AU135">
        <f t="shared" ref="AU135:AU140" si="538">V135</f>
        <v>0</v>
      </c>
      <c r="AW135">
        <f t="shared" ref="AW135:AW140" si="539">X135</f>
        <v>0</v>
      </c>
      <c r="AY135">
        <f t="shared" ref="AY135:AY140" si="540">Z135</f>
        <v>0</v>
      </c>
      <c r="BA135">
        <f t="shared" ref="BA135:BA140" si="541">AB135</f>
        <v>0</v>
      </c>
      <c r="BB135" s="7" t="s">
        <v>7</v>
      </c>
      <c r="BC135" s="7">
        <f>COUNTIF($AE135:$BA140,BC134)</f>
        <v>0</v>
      </c>
      <c r="BD135" s="7">
        <f t="shared" ref="BD135:BG135" si="542">COUNTIF($AE135:$BA140,BD134)</f>
        <v>0</v>
      </c>
      <c r="BE135" s="7">
        <f t="shared" si="542"/>
        <v>0</v>
      </c>
      <c r="BF135" s="7">
        <f t="shared" si="542"/>
        <v>0</v>
      </c>
      <c r="BG135" s="7">
        <f t="shared" si="542"/>
        <v>0</v>
      </c>
      <c r="BH135" s="7">
        <f>SUM(BC135:BG135)/2</f>
        <v>0</v>
      </c>
      <c r="BJ135" s="7" t="s">
        <v>7</v>
      </c>
      <c r="BK135" s="7">
        <f>COUNTIF($AE135:$BA140,BK134)</f>
        <v>0</v>
      </c>
      <c r="BL135" s="7">
        <f t="shared" ref="BL135:BO135" si="543">COUNTIF($AE135:$BA140,BL134)</f>
        <v>0</v>
      </c>
      <c r="BM135" s="7">
        <f t="shared" si="543"/>
        <v>0</v>
      </c>
      <c r="BN135" s="7">
        <f t="shared" ref="BN135" si="544">COUNTIF($AE135:$BA140,BN134)</f>
        <v>0</v>
      </c>
      <c r="BO135" s="7">
        <f t="shared" si="543"/>
        <v>0</v>
      </c>
      <c r="BP135" s="7">
        <f>SUM(BK135:BO135)/2</f>
        <v>0</v>
      </c>
      <c r="BR135" s="7" t="s">
        <v>7</v>
      </c>
      <c r="BS135" s="7">
        <f>COUNTIF($AE135:$BA140,BS134)+COUNTIF('Colt Field'!$AE135:$BA140,BS134)</f>
        <v>0</v>
      </c>
      <c r="BT135" s="7">
        <f>COUNTIF($AE135:$BA140,BT134)+COUNTIF('Colt Field'!$AE135:$BA140,BT134)</f>
        <v>0</v>
      </c>
      <c r="BU135" s="7">
        <f>COUNTIF($AE135:$BA140,BU134)+COUNTIF('Colt Field'!$AE135:$BA140,BU134)</f>
        <v>0</v>
      </c>
      <c r="BV135" s="7">
        <f>SUM(BS135:BU135)/2</f>
        <v>0</v>
      </c>
    </row>
    <row r="136" spans="1:74" ht="24.75" customHeight="1" x14ac:dyDescent="0.25">
      <c r="A136" s="5"/>
      <c r="B136" s="10"/>
      <c r="C136" s="8"/>
      <c r="D136" s="11"/>
      <c r="E136" s="5"/>
      <c r="F136" s="10"/>
      <c r="G136" s="8"/>
      <c r="H136" s="11"/>
      <c r="I136" s="5"/>
      <c r="J136" s="10"/>
      <c r="K136" s="8"/>
      <c r="L136" s="11"/>
      <c r="M136" s="5"/>
      <c r="N136" s="10"/>
      <c r="O136" s="8"/>
      <c r="P136" s="11"/>
      <c r="Q136" s="5"/>
      <c r="R136" s="10"/>
      <c r="S136" s="8"/>
      <c r="T136" s="11"/>
      <c r="U136" s="5"/>
      <c r="V136" s="10"/>
      <c r="W136" s="8"/>
      <c r="X136" s="11"/>
      <c r="Y136" s="5">
        <v>0.45833333333333331</v>
      </c>
      <c r="Z136" s="10"/>
      <c r="AA136" s="8"/>
      <c r="AB136" s="11"/>
      <c r="AE136">
        <f t="shared" si="530"/>
        <v>0</v>
      </c>
      <c r="AG136">
        <f t="shared" si="531"/>
        <v>0</v>
      </c>
      <c r="AI136">
        <f t="shared" si="532"/>
        <v>0</v>
      </c>
      <c r="AK136">
        <f t="shared" si="533"/>
        <v>0</v>
      </c>
      <c r="AM136">
        <f t="shared" si="534"/>
        <v>0</v>
      </c>
      <c r="AO136">
        <f t="shared" si="535"/>
        <v>0</v>
      </c>
      <c r="AQ136">
        <f t="shared" si="536"/>
        <v>0</v>
      </c>
      <c r="AS136">
        <f t="shared" si="537"/>
        <v>0</v>
      </c>
      <c r="AU136">
        <f t="shared" si="538"/>
        <v>0</v>
      </c>
      <c r="AW136">
        <f t="shared" si="539"/>
        <v>0</v>
      </c>
      <c r="AY136">
        <f t="shared" si="540"/>
        <v>0</v>
      </c>
      <c r="BA136">
        <f t="shared" si="541"/>
        <v>0</v>
      </c>
      <c r="BB136" s="7" t="s">
        <v>8</v>
      </c>
      <c r="BC136" s="7"/>
      <c r="BD136" s="7"/>
      <c r="BE136" s="7"/>
      <c r="BF136" s="7"/>
      <c r="BG136" s="7"/>
      <c r="BH136" s="7"/>
      <c r="BJ136" s="7" t="s">
        <v>8</v>
      </c>
      <c r="BK136" s="7"/>
      <c r="BL136" s="7"/>
      <c r="BM136" s="7"/>
      <c r="BN136" s="7"/>
      <c r="BO136" s="7"/>
      <c r="BP136" s="7"/>
      <c r="BR136" s="7" t="s">
        <v>8</v>
      </c>
      <c r="BS136" s="7"/>
      <c r="BT136" s="7"/>
      <c r="BU136" s="7"/>
      <c r="BV136" s="7"/>
    </row>
    <row r="137" spans="1:74" ht="24.75" customHeight="1" x14ac:dyDescent="0.25">
      <c r="A137" s="3"/>
      <c r="B137" s="10"/>
      <c r="C137" s="8"/>
      <c r="D137" s="11"/>
      <c r="E137" s="3"/>
      <c r="F137" s="10"/>
      <c r="G137" s="8"/>
      <c r="H137" s="11"/>
      <c r="I137" s="3"/>
      <c r="J137" s="10"/>
      <c r="K137" s="8"/>
      <c r="L137" s="11"/>
      <c r="M137" s="3"/>
      <c r="N137" s="10"/>
      <c r="O137" s="8"/>
      <c r="P137" s="11"/>
      <c r="Q137" s="3"/>
      <c r="R137" s="10"/>
      <c r="S137" s="8"/>
      <c r="T137" s="11"/>
      <c r="U137" s="3"/>
      <c r="V137" s="10"/>
      <c r="W137" s="8"/>
      <c r="X137" s="11"/>
      <c r="Y137" s="5">
        <v>4.1666666666666664E-2</v>
      </c>
      <c r="Z137" s="10"/>
      <c r="AA137" s="8"/>
      <c r="AB137" s="11"/>
      <c r="AE137">
        <f t="shared" si="530"/>
        <v>0</v>
      </c>
      <c r="AG137">
        <f t="shared" si="531"/>
        <v>0</v>
      </c>
      <c r="AI137">
        <f t="shared" si="532"/>
        <v>0</v>
      </c>
      <c r="AK137">
        <f t="shared" si="533"/>
        <v>0</v>
      </c>
      <c r="AM137">
        <f t="shared" si="534"/>
        <v>0</v>
      </c>
      <c r="AO137">
        <f t="shared" si="535"/>
        <v>0</v>
      </c>
      <c r="AQ137">
        <f t="shared" si="536"/>
        <v>0</v>
      </c>
      <c r="AS137">
        <f t="shared" si="537"/>
        <v>0</v>
      </c>
      <c r="AU137">
        <f t="shared" si="538"/>
        <v>0</v>
      </c>
      <c r="AW137">
        <f t="shared" si="539"/>
        <v>0</v>
      </c>
      <c r="AY137">
        <f t="shared" si="540"/>
        <v>0</v>
      </c>
      <c r="BA137">
        <f t="shared" si="541"/>
        <v>0</v>
      </c>
      <c r="BB137" s="7" t="s">
        <v>9</v>
      </c>
      <c r="BC137" s="7">
        <f>COUNTIF($AG135:$AG140,BC134)+COUNTIF($AK135:$AK140,BC134)+COUNTIF($AO135:$AO140,BC134)+COUNTIF($AS135:$AS140,BC134)+COUNTIF($AW135:$AW140,BC134)+COUNTIF($BA135:$BA140,BC134)</f>
        <v>0</v>
      </c>
      <c r="BD137" s="7">
        <f t="shared" ref="BD137:BG137" si="545">COUNTIF($AG135:$AG140,BD134)+COUNTIF($AK135:$AK140,BD134)+COUNTIF($AO135:$AO140,BD134)+COUNTIF($AS135:$AS140,BD134)+COUNTIF($AW135:$AW140,BD134)+COUNTIF($BA135:$BA140,BD134)</f>
        <v>0</v>
      </c>
      <c r="BE137" s="7">
        <f t="shared" si="545"/>
        <v>0</v>
      </c>
      <c r="BF137" s="7">
        <f t="shared" si="545"/>
        <v>0</v>
      </c>
      <c r="BG137" s="7">
        <f t="shared" si="545"/>
        <v>0</v>
      </c>
      <c r="BH137" s="7">
        <f>SUM(BC137:BG137)</f>
        <v>0</v>
      </c>
      <c r="BJ137" s="7" t="s">
        <v>9</v>
      </c>
      <c r="BK137" s="7">
        <f>COUNTIF($AG135:$AG140,BK134)+COUNTIF($AK135:$AK140,BK134)+COUNTIF($AO135:$AO140,BK134)+COUNTIF($AS135:$AS140,BK134)+COUNTIF($AW135:$AW140,BK134)+COUNTIF($BA135:$BA140,BK134)</f>
        <v>0</v>
      </c>
      <c r="BL137" s="7">
        <f t="shared" ref="BL137:BO137" si="546">COUNTIF($AG135:$AG140,BL134)+COUNTIF($AK135:$AK140,BL134)+COUNTIF($AO135:$AO140,BL134)+COUNTIF($AS135:$AS140,BL134)+COUNTIF($AW135:$AW140,BL134)+COUNTIF($BA135:$BA140,BL134)</f>
        <v>0</v>
      </c>
      <c r="BM137" s="7">
        <f t="shared" si="546"/>
        <v>0</v>
      </c>
      <c r="BN137" s="7">
        <f t="shared" ref="BN137" si="547">COUNTIF($AG135:$AG140,BN134)+COUNTIF($AK135:$AK140,BN134)+COUNTIF($AO135:$AO140,BN134)+COUNTIF($AS135:$AS140,BN134)+COUNTIF($AW135:$AW140,BN134)+COUNTIF($BA135:$BA140,BN134)</f>
        <v>0</v>
      </c>
      <c r="BO137" s="7">
        <f t="shared" si="546"/>
        <v>0</v>
      </c>
      <c r="BP137" s="7">
        <f>SUM(BK137:BO137)</f>
        <v>0</v>
      </c>
      <c r="BR137" s="7" t="s">
        <v>9</v>
      </c>
      <c r="BS137" s="7">
        <f>COUNTIF($AG135:$AG140,BS134)+COUNTIF($AK135:$AK140,BS134)+COUNTIF($AO135:$AO140,BS134)+COUNTIF($AS135:$AS140,BS134)+COUNTIF($AW135:$AW140,BS134)+COUNTIF($BA135:$BA140,BS134)+COUNTIF('Colt Field'!$AG135:$AG140,BS134)+COUNTIF('Colt Field'!$AK135:$AK140,BS134)+COUNTIF('Colt Field'!$AO135:$AO140,BS134)+COUNTIF('Colt Field'!$AS135:$AS140,BS134)+COUNTIF('Colt Field'!$AW135:$AW140,BS134)+COUNTIF('Colt Field'!$BA135:$BA140,BS134)</f>
        <v>0</v>
      </c>
      <c r="BT137" s="7">
        <f>COUNTIF($AG135:$AG140,BT134)+COUNTIF($AK135:$AK140,BT134)+COUNTIF($AO135:$AO140,BT134)+COUNTIF($AS135:$AS140,BT134)+COUNTIF($AW135:$AW140,BT134)+COUNTIF($BA135:$BA140,BT134)+COUNTIF('Colt Field'!$AG135:$AG140,BT134)+COUNTIF('Colt Field'!$AK135:$AK140,BT134)+COUNTIF('Colt Field'!$AO135:$AO140,BT134)+COUNTIF('Colt Field'!$AS135:$AS140,BT134)+COUNTIF('Colt Field'!$AW135:$AW140,BT134)+COUNTIF('Colt Field'!$BA135:$BA140,BT134)</f>
        <v>0</v>
      </c>
      <c r="BU137" s="7">
        <f>COUNTIF($AG135:$AG140,BU134)+COUNTIF($AK135:$AK140,BU134)+COUNTIF($AO135:$AO140,BU134)+COUNTIF($AS135:$AS140,BU134)+COUNTIF($AW135:$AW140,BU134)+COUNTIF($BA135:$BA140,BU134)+COUNTIF('Colt Field'!$AG135:$AG140,BU134)+COUNTIF('Colt Field'!$AK135:$AK140,BU134)+COUNTIF('Colt Field'!$AO135:$AO140,BU134)+COUNTIF('Colt Field'!$AS135:$AS140,BU134)+COUNTIF('Colt Field'!$AW135:$AW140,BU134)+COUNTIF('Colt Field'!$BA135:$BA140,BU134)</f>
        <v>0</v>
      </c>
      <c r="BV137" s="7">
        <f>SUM(BS137:BU137)</f>
        <v>0</v>
      </c>
    </row>
    <row r="138" spans="1:74" ht="24.75" customHeight="1" x14ac:dyDescent="0.25">
      <c r="A138" s="5"/>
      <c r="B138" s="10"/>
      <c r="C138" s="8"/>
      <c r="D138" s="11"/>
      <c r="E138" s="5"/>
      <c r="F138" s="10"/>
      <c r="G138" s="8"/>
      <c r="H138" s="11"/>
      <c r="I138" s="5"/>
      <c r="J138" s="10"/>
      <c r="K138" s="8"/>
      <c r="L138" s="11"/>
      <c r="M138" s="5"/>
      <c r="N138" s="10"/>
      <c r="O138" s="8"/>
      <c r="P138" s="11"/>
      <c r="Q138" s="5"/>
      <c r="R138" s="10"/>
      <c r="S138" s="8"/>
      <c r="T138" s="11"/>
      <c r="U138" s="5"/>
      <c r="V138" s="10"/>
      <c r="W138" s="8"/>
      <c r="X138" s="11"/>
      <c r="Y138" s="5">
        <v>0.125</v>
      </c>
      <c r="Z138" s="10"/>
      <c r="AA138" s="8"/>
      <c r="AB138" s="11"/>
      <c r="AE138">
        <f t="shared" si="530"/>
        <v>0</v>
      </c>
      <c r="AG138">
        <f t="shared" si="531"/>
        <v>0</v>
      </c>
      <c r="AI138">
        <f t="shared" si="532"/>
        <v>0</v>
      </c>
      <c r="AK138">
        <f t="shared" si="533"/>
        <v>0</v>
      </c>
      <c r="AM138">
        <f t="shared" si="534"/>
        <v>0</v>
      </c>
      <c r="AO138">
        <f t="shared" si="535"/>
        <v>0</v>
      </c>
      <c r="AQ138">
        <f t="shared" si="536"/>
        <v>0</v>
      </c>
      <c r="AS138">
        <f t="shared" si="537"/>
        <v>0</v>
      </c>
      <c r="AU138">
        <f t="shared" si="538"/>
        <v>0</v>
      </c>
      <c r="AW138">
        <f t="shared" si="539"/>
        <v>0</v>
      </c>
      <c r="AY138">
        <f t="shared" si="540"/>
        <v>0</v>
      </c>
      <c r="BA138">
        <f t="shared" si="541"/>
        <v>0</v>
      </c>
      <c r="BB138" s="7" t="s">
        <v>51</v>
      </c>
      <c r="BC138" s="7">
        <f>COUNTIF($AE139:$BA139,BC134)</f>
        <v>0</v>
      </c>
      <c r="BD138" s="7">
        <f t="shared" ref="BD138" si="548">COUNTIF($AE139:$BA139,BD134)</f>
        <v>0</v>
      </c>
      <c r="BE138" s="7">
        <f t="shared" ref="BE138" si="549">COUNTIF($AE139:$BA139,BE134)</f>
        <v>0</v>
      </c>
      <c r="BF138" s="7">
        <f t="shared" ref="BF138" si="550">COUNTIF($AE139:$BA139,BF134)</f>
        <v>0</v>
      </c>
      <c r="BG138" s="7">
        <f t="shared" ref="BG138" si="551">COUNTIF($AE139:$BA139,BG134)</f>
        <v>0</v>
      </c>
      <c r="BH138" s="7">
        <f>SUM(BC138:BG138)</f>
        <v>0</v>
      </c>
      <c r="BJ138" s="7" t="s">
        <v>51</v>
      </c>
      <c r="BK138" s="7">
        <f>COUNTIF($AE139:$BA139,BK134)</f>
        <v>0</v>
      </c>
      <c r="BL138" s="7">
        <f t="shared" ref="BL138:BO138" si="552">COUNTIF($AE139:$BA139,BL134)</f>
        <v>0</v>
      </c>
      <c r="BM138" s="7">
        <f t="shared" si="552"/>
        <v>0</v>
      </c>
      <c r="BN138" s="7">
        <f t="shared" si="552"/>
        <v>0</v>
      </c>
      <c r="BO138" s="7">
        <f t="shared" si="552"/>
        <v>0</v>
      </c>
      <c r="BP138" s="7">
        <f>SUM(BK138:BO138)</f>
        <v>0</v>
      </c>
      <c r="BR138" s="7" t="s">
        <v>51</v>
      </c>
      <c r="BS138" s="7">
        <f>COUNTIF($AE139:$BA139,BS134)+COUNTIF('Colt Field'!$AE139:$BA139,BS134)</f>
        <v>0</v>
      </c>
      <c r="BT138" s="7">
        <f>COUNTIF($AE139:$BA139,BT134)+COUNTIF('Colt Field'!$AE139:$BA139,BT134)</f>
        <v>0</v>
      </c>
      <c r="BU138" s="7">
        <f>COUNTIF($AE139:$BA139,BU134)+COUNTIF('Colt Field'!$AE139:$BA139,BU134)</f>
        <v>0</v>
      </c>
      <c r="BV138" s="7">
        <f>SUM(BS138:BU138)</f>
        <v>0</v>
      </c>
    </row>
    <row r="139" spans="1:74" ht="24.75" customHeight="1" x14ac:dyDescent="0.25">
      <c r="A139" s="18"/>
      <c r="B139" s="19"/>
      <c r="C139" s="17"/>
      <c r="D139" s="20"/>
      <c r="E139" s="5">
        <v>0.22916666666666666</v>
      </c>
      <c r="F139" s="10"/>
      <c r="G139" s="8"/>
      <c r="H139" s="11"/>
      <c r="I139" s="5">
        <v>0.22916666666666666</v>
      </c>
      <c r="J139" s="10"/>
      <c r="K139" s="8"/>
      <c r="L139" s="11"/>
      <c r="M139" s="5">
        <v>0.22916666666666666</v>
      </c>
      <c r="N139" s="10"/>
      <c r="O139" s="8"/>
      <c r="P139" s="11"/>
      <c r="Q139" s="5">
        <v>0.22916666666666666</v>
      </c>
      <c r="R139" s="10"/>
      <c r="S139" s="8"/>
      <c r="T139" s="11"/>
      <c r="U139" s="5">
        <v>0.22916666666666666</v>
      </c>
      <c r="V139" s="10"/>
      <c r="W139" s="8"/>
      <c r="X139" s="11"/>
      <c r="Y139" s="18">
        <v>0.20833333333333334</v>
      </c>
      <c r="Z139" s="19"/>
      <c r="AA139" s="8"/>
      <c r="AB139" s="20"/>
      <c r="AE139">
        <f t="shared" si="530"/>
        <v>0</v>
      </c>
      <c r="AG139">
        <f t="shared" si="531"/>
        <v>0</v>
      </c>
      <c r="AI139">
        <f t="shared" si="532"/>
        <v>0</v>
      </c>
      <c r="AK139">
        <f t="shared" si="533"/>
        <v>0</v>
      </c>
      <c r="AM139">
        <f t="shared" si="534"/>
        <v>0</v>
      </c>
      <c r="AO139">
        <f t="shared" si="535"/>
        <v>0</v>
      </c>
      <c r="AQ139">
        <f t="shared" si="536"/>
        <v>0</v>
      </c>
      <c r="AS139">
        <f t="shared" si="537"/>
        <v>0</v>
      </c>
      <c r="AU139">
        <f t="shared" si="538"/>
        <v>0</v>
      </c>
      <c r="AW139">
        <f t="shared" si="539"/>
        <v>0</v>
      </c>
      <c r="AY139">
        <f t="shared" si="540"/>
        <v>0</v>
      </c>
      <c r="BA139">
        <f t="shared" si="541"/>
        <v>0</v>
      </c>
      <c r="BB139" s="7" t="s">
        <v>52</v>
      </c>
      <c r="BC139" s="7">
        <f>COUNTIF($AE140:$BA140,BC134)</f>
        <v>0</v>
      </c>
      <c r="BD139" s="7">
        <f t="shared" ref="BD139" si="553">COUNTIF($AE140:$BA140,BD134)</f>
        <v>0</v>
      </c>
      <c r="BE139" s="7">
        <f t="shared" ref="BE139" si="554">COUNTIF($AE140:$BA140,BE134)</f>
        <v>0</v>
      </c>
      <c r="BF139" s="7">
        <f t="shared" ref="BF139" si="555">COUNTIF($AE140:$BA140,BF134)</f>
        <v>0</v>
      </c>
      <c r="BG139" s="7">
        <f t="shared" ref="BG139" si="556">COUNTIF($AE140:$BA140,BG134)</f>
        <v>0</v>
      </c>
      <c r="BH139" s="7">
        <f>SUM(BC139:BG139)</f>
        <v>0</v>
      </c>
      <c r="BJ139" s="7" t="s">
        <v>52</v>
      </c>
      <c r="BK139" s="7">
        <f>COUNTIF($AE140:$BA140,BK134)</f>
        <v>0</v>
      </c>
      <c r="BL139" s="7">
        <f t="shared" ref="BL139:BO139" si="557">COUNTIF($AE140:$BA140,BL134)</f>
        <v>0</v>
      </c>
      <c r="BM139" s="7">
        <f t="shared" si="557"/>
        <v>0</v>
      </c>
      <c r="BN139" s="7">
        <f t="shared" si="557"/>
        <v>0</v>
      </c>
      <c r="BO139" s="7">
        <f t="shared" si="557"/>
        <v>0</v>
      </c>
      <c r="BP139" s="7">
        <f>SUM(BK139:BO139)</f>
        <v>0</v>
      </c>
      <c r="BR139" s="7" t="s">
        <v>52</v>
      </c>
      <c r="BS139" s="7">
        <f>COUNTIF($AE140:$BA140,BS134)+COUNTIF('Colt Field'!$AE140:$BA140,BS134)</f>
        <v>0</v>
      </c>
      <c r="BT139" s="7">
        <f>COUNTIF($AE140:$BA140,BT134)+COUNTIF('Colt Field'!$AE140:$BA140,BT134)</f>
        <v>0</v>
      </c>
      <c r="BU139" s="7">
        <f>COUNTIF($AE140:$BA140,BU134)+COUNTIF('Colt Field'!$AE140:$BA140,BU134)</f>
        <v>0</v>
      </c>
      <c r="BV139" s="7">
        <f>SUM(BS139:BU139)</f>
        <v>0</v>
      </c>
    </row>
    <row r="140" spans="1:74" ht="24.75" customHeight="1" thickBot="1" x14ac:dyDescent="0.3">
      <c r="A140" s="6"/>
      <c r="B140" s="12"/>
      <c r="C140" s="9"/>
      <c r="D140" s="13"/>
      <c r="E140" s="6">
        <v>0.3125</v>
      </c>
      <c r="F140" s="12"/>
      <c r="G140" s="9"/>
      <c r="H140" s="13"/>
      <c r="I140" s="6">
        <v>0.3125</v>
      </c>
      <c r="J140" s="12"/>
      <c r="K140" s="9"/>
      <c r="L140" s="13"/>
      <c r="M140" s="6">
        <v>0.3125</v>
      </c>
      <c r="N140" s="12"/>
      <c r="O140" s="9"/>
      <c r="P140" s="13"/>
      <c r="Q140" s="6">
        <v>0.3125</v>
      </c>
      <c r="R140" s="12"/>
      <c r="S140" s="9"/>
      <c r="T140" s="13"/>
      <c r="U140" s="6">
        <v>0.3125</v>
      </c>
      <c r="V140" s="12"/>
      <c r="W140" s="9"/>
      <c r="X140" s="13"/>
      <c r="Y140" s="6">
        <v>0.29166666666666669</v>
      </c>
      <c r="Z140" s="12"/>
      <c r="AA140" s="9"/>
      <c r="AB140" s="13"/>
      <c r="AE140">
        <f t="shared" si="530"/>
        <v>0</v>
      </c>
      <c r="AG140">
        <f t="shared" si="531"/>
        <v>0</v>
      </c>
      <c r="AI140">
        <f t="shared" si="532"/>
        <v>0</v>
      </c>
      <c r="AK140">
        <f t="shared" si="533"/>
        <v>0</v>
      </c>
      <c r="AM140">
        <f t="shared" si="534"/>
        <v>0</v>
      </c>
      <c r="AO140">
        <f t="shared" si="535"/>
        <v>0</v>
      </c>
      <c r="AQ140">
        <f t="shared" si="536"/>
        <v>0</v>
      </c>
      <c r="AS140">
        <f t="shared" si="537"/>
        <v>0</v>
      </c>
      <c r="AU140">
        <f t="shared" si="538"/>
        <v>0</v>
      </c>
      <c r="AW140">
        <f t="shared" si="539"/>
        <v>0</v>
      </c>
      <c r="AY140">
        <f t="shared" si="540"/>
        <v>0</v>
      </c>
      <c r="BA140">
        <f t="shared" si="541"/>
        <v>0</v>
      </c>
    </row>
    <row r="141" spans="1:74" ht="24.75" customHeight="1" x14ac:dyDescent="0.25">
      <c r="A141" s="4">
        <f>Y134+1</f>
        <v>23</v>
      </c>
      <c r="B141" s="14" t="s">
        <v>6</v>
      </c>
      <c r="C141" s="15"/>
      <c r="D141" s="16"/>
      <c r="E141" s="4">
        <f>A141+1</f>
        <v>24</v>
      </c>
      <c r="F141" s="14" t="s">
        <v>0</v>
      </c>
      <c r="G141" s="15"/>
      <c r="H141" s="16"/>
      <c r="I141" s="4">
        <f>E141+1</f>
        <v>25</v>
      </c>
      <c r="J141" s="14" t="s">
        <v>1</v>
      </c>
      <c r="K141" s="15"/>
      <c r="L141" s="16"/>
      <c r="M141" s="4">
        <f>I141+1</f>
        <v>26</v>
      </c>
      <c r="N141" s="14" t="s">
        <v>2</v>
      </c>
      <c r="O141" s="15"/>
      <c r="P141" s="16"/>
      <c r="Q141" s="4">
        <f>M141+1</f>
        <v>27</v>
      </c>
      <c r="R141" s="14" t="s">
        <v>3</v>
      </c>
      <c r="S141" s="15"/>
      <c r="T141" s="16"/>
      <c r="U141" s="4">
        <f>Q141+1</f>
        <v>28</v>
      </c>
      <c r="V141" s="14" t="s">
        <v>4</v>
      </c>
      <c r="W141" s="15"/>
      <c r="X141" s="16"/>
      <c r="Y141" s="4">
        <f>U141+1</f>
        <v>29</v>
      </c>
      <c r="Z141" s="14" t="s">
        <v>5</v>
      </c>
      <c r="AA141" s="15"/>
      <c r="AB141" s="16"/>
      <c r="BB141" s="7" t="s">
        <v>27</v>
      </c>
      <c r="BC141" s="7" t="str">
        <f>BC134</f>
        <v>PW Angels</v>
      </c>
      <c r="BD141" s="7" t="str">
        <f t="shared" ref="BD141:BG141" si="558">BD134</f>
        <v>PW Mets</v>
      </c>
      <c r="BE141" s="7" t="str">
        <f t="shared" si="558"/>
        <v>PW Padres</v>
      </c>
      <c r="BF141" s="7" t="str">
        <f t="shared" si="558"/>
        <v>PW Pirates</v>
      </c>
      <c r="BG141" s="7" t="str">
        <f t="shared" si="558"/>
        <v>PW Yankees</v>
      </c>
      <c r="BH141" s="7" t="s">
        <v>10</v>
      </c>
      <c r="BJ141" s="7" t="s">
        <v>27</v>
      </c>
      <c r="BK141" s="7" t="str">
        <f>BK134</f>
        <v>Colt Cubs</v>
      </c>
      <c r="BL141" s="7" t="str">
        <f t="shared" ref="BL141:BO141" si="559">BL134</f>
        <v>Colt Giants</v>
      </c>
      <c r="BM141" s="7" t="str">
        <f t="shared" si="559"/>
        <v>Colt Mets</v>
      </c>
      <c r="BN141" s="7" t="str">
        <f t="shared" si="559"/>
        <v>Colt Royals</v>
      </c>
      <c r="BO141" s="7" t="str">
        <f t="shared" si="559"/>
        <v>Colt White Sox</v>
      </c>
      <c r="BP141" s="7" t="s">
        <v>10</v>
      </c>
      <c r="BR141" s="7" t="s">
        <v>27</v>
      </c>
      <c r="BS141" s="7" t="str">
        <f>BS134</f>
        <v>Florida Gators</v>
      </c>
      <c r="BT141" s="7" t="str">
        <f t="shared" ref="BT141:BU141" si="560">BT134</f>
        <v>Miami Hurricanes</v>
      </c>
      <c r="BU141" s="7" t="str">
        <f t="shared" si="560"/>
        <v>Notre Dame</v>
      </c>
      <c r="BV141" s="7" t="s">
        <v>10</v>
      </c>
    </row>
    <row r="142" spans="1:74" ht="24.75" customHeight="1" x14ac:dyDescent="0.25">
      <c r="A142" s="5"/>
      <c r="B142" s="10"/>
      <c r="C142" s="8"/>
      <c r="D142" s="11"/>
      <c r="E142" s="5"/>
      <c r="F142" s="10"/>
      <c r="G142" s="8"/>
      <c r="H142" s="11"/>
      <c r="I142" s="5"/>
      <c r="J142" s="10"/>
      <c r="K142" s="8"/>
      <c r="L142" s="11"/>
      <c r="M142" s="5"/>
      <c r="N142" s="10"/>
      <c r="O142" s="8"/>
      <c r="P142" s="11"/>
      <c r="Q142" s="5"/>
      <c r="R142" s="10"/>
      <c r="S142" s="8"/>
      <c r="T142" s="11"/>
      <c r="U142" s="5"/>
      <c r="V142" s="10"/>
      <c r="W142" s="8"/>
      <c r="X142" s="11"/>
      <c r="Y142" s="5">
        <v>0.375</v>
      </c>
      <c r="Z142" s="10"/>
      <c r="AA142" s="8"/>
      <c r="AB142" s="11"/>
      <c r="AE142">
        <f t="shared" ref="AE142:AE147" si="561">F142</f>
        <v>0</v>
      </c>
      <c r="AG142">
        <f t="shared" ref="AG142:AG147" si="562">H142</f>
        <v>0</v>
      </c>
      <c r="AI142">
        <f t="shared" ref="AI142:AI147" si="563">J142</f>
        <v>0</v>
      </c>
      <c r="AK142">
        <f t="shared" ref="AK142:AK147" si="564">L142</f>
        <v>0</v>
      </c>
      <c r="AM142">
        <f t="shared" ref="AM142:AM147" si="565">N142</f>
        <v>0</v>
      </c>
      <c r="AO142">
        <f t="shared" ref="AO142:AO147" si="566">P142</f>
        <v>0</v>
      </c>
      <c r="AQ142">
        <f t="shared" ref="AQ142:AQ147" si="567">R142</f>
        <v>0</v>
      </c>
      <c r="AS142">
        <f t="shared" ref="AS142:AS147" si="568">T142</f>
        <v>0</v>
      </c>
      <c r="AU142">
        <f t="shared" ref="AU142:AU147" si="569">V142</f>
        <v>0</v>
      </c>
      <c r="AW142">
        <f t="shared" ref="AW142:AW147" si="570">X142</f>
        <v>0</v>
      </c>
      <c r="AY142">
        <f t="shared" ref="AY142:AY147" si="571">Z142</f>
        <v>0</v>
      </c>
      <c r="BA142">
        <f t="shared" ref="BA142:BA147" si="572">AB142</f>
        <v>0</v>
      </c>
      <c r="BB142" s="7" t="s">
        <v>7</v>
      </c>
      <c r="BC142" s="7">
        <f>COUNTIF($AE142:$BA147,BC141)</f>
        <v>0</v>
      </c>
      <c r="BD142" s="7">
        <f t="shared" ref="BD142:BG142" si="573">COUNTIF($AE142:$BA147,BD141)</f>
        <v>0</v>
      </c>
      <c r="BE142" s="7">
        <f t="shared" si="573"/>
        <v>0</v>
      </c>
      <c r="BF142" s="7">
        <f t="shared" si="573"/>
        <v>0</v>
      </c>
      <c r="BG142" s="7">
        <f t="shared" si="573"/>
        <v>0</v>
      </c>
      <c r="BH142" s="7">
        <f>SUM(BC142:BG142)/2</f>
        <v>0</v>
      </c>
      <c r="BJ142" s="7" t="s">
        <v>7</v>
      </c>
      <c r="BK142" s="7">
        <f>COUNTIF($AE142:$BA147,BK141)</f>
        <v>0</v>
      </c>
      <c r="BL142" s="7">
        <f t="shared" ref="BL142:BO142" si="574">COUNTIF($AE142:$BA147,BL141)</f>
        <v>0</v>
      </c>
      <c r="BM142" s="7">
        <f t="shared" si="574"/>
        <v>0</v>
      </c>
      <c r="BN142" s="7">
        <f t="shared" ref="BN142" si="575">COUNTIF($AE142:$BA147,BN141)</f>
        <v>0</v>
      </c>
      <c r="BO142" s="7">
        <f t="shared" si="574"/>
        <v>0</v>
      </c>
      <c r="BP142" s="7">
        <f>SUM(BK142:BO142)/2</f>
        <v>0</v>
      </c>
      <c r="BR142" s="7" t="s">
        <v>7</v>
      </c>
      <c r="BS142" s="7">
        <f>COUNTIF($AE142:$BA147,BS141)+COUNTIF('Colt Field'!$AE142:$BA147,BS141)</f>
        <v>0</v>
      </c>
      <c r="BT142" s="7">
        <f>COUNTIF($AE142:$BA147,BT141)+COUNTIF('Colt Field'!$AE142:$BA147,BT141)</f>
        <v>0</v>
      </c>
      <c r="BU142" s="7">
        <f>COUNTIF($AE142:$BA147,BU141)+COUNTIF('Colt Field'!$AE142:$BA147,BU141)</f>
        <v>0</v>
      </c>
      <c r="BV142" s="7">
        <f>SUM(BS142:BU142)/2</f>
        <v>0</v>
      </c>
    </row>
    <row r="143" spans="1:74" ht="24.75" customHeight="1" x14ac:dyDescent="0.25">
      <c r="A143" s="5"/>
      <c r="B143" s="10"/>
      <c r="C143" s="8"/>
      <c r="D143" s="11"/>
      <c r="E143" s="5"/>
      <c r="F143" s="10"/>
      <c r="G143" s="8"/>
      <c r="H143" s="11"/>
      <c r="I143" s="5"/>
      <c r="J143" s="10"/>
      <c r="K143" s="8"/>
      <c r="L143" s="11"/>
      <c r="M143" s="5"/>
      <c r="N143" s="10"/>
      <c r="O143" s="8"/>
      <c r="P143" s="11"/>
      <c r="Q143" s="5"/>
      <c r="R143" s="10"/>
      <c r="S143" s="8"/>
      <c r="T143" s="11"/>
      <c r="U143" s="5"/>
      <c r="V143" s="10"/>
      <c r="W143" s="8"/>
      <c r="X143" s="11"/>
      <c r="Y143" s="5">
        <v>0.45833333333333331</v>
      </c>
      <c r="Z143" s="10"/>
      <c r="AA143" s="8"/>
      <c r="AB143" s="11"/>
      <c r="AE143">
        <f t="shared" si="561"/>
        <v>0</v>
      </c>
      <c r="AG143">
        <f t="shared" si="562"/>
        <v>0</v>
      </c>
      <c r="AI143">
        <f t="shared" si="563"/>
        <v>0</v>
      </c>
      <c r="AK143">
        <f t="shared" si="564"/>
        <v>0</v>
      </c>
      <c r="AM143">
        <f t="shared" si="565"/>
        <v>0</v>
      </c>
      <c r="AO143">
        <f t="shared" si="566"/>
        <v>0</v>
      </c>
      <c r="AQ143">
        <f t="shared" si="567"/>
        <v>0</v>
      </c>
      <c r="AS143">
        <f t="shared" si="568"/>
        <v>0</v>
      </c>
      <c r="AU143">
        <f t="shared" si="569"/>
        <v>0</v>
      </c>
      <c r="AW143">
        <f t="shared" si="570"/>
        <v>0</v>
      </c>
      <c r="AY143">
        <f t="shared" si="571"/>
        <v>0</v>
      </c>
      <c r="BA143">
        <f t="shared" si="572"/>
        <v>0</v>
      </c>
      <c r="BB143" s="7" t="s">
        <v>8</v>
      </c>
      <c r="BC143" s="7"/>
      <c r="BD143" s="7"/>
      <c r="BE143" s="7"/>
      <c r="BF143" s="7"/>
      <c r="BG143" s="7"/>
      <c r="BH143" s="7"/>
      <c r="BJ143" s="7" t="s">
        <v>8</v>
      </c>
      <c r="BK143" s="7"/>
      <c r="BL143" s="7"/>
      <c r="BM143" s="7"/>
      <c r="BN143" s="7"/>
      <c r="BO143" s="7"/>
      <c r="BP143" s="7"/>
      <c r="BR143" s="7" t="s">
        <v>8</v>
      </c>
      <c r="BS143" s="7"/>
      <c r="BT143" s="7"/>
      <c r="BU143" s="7"/>
      <c r="BV143" s="7"/>
    </row>
    <row r="144" spans="1:74" ht="24.75" customHeight="1" x14ac:dyDescent="0.25">
      <c r="A144" s="3"/>
      <c r="B144" s="10"/>
      <c r="C144" s="8"/>
      <c r="D144" s="11"/>
      <c r="E144" s="3"/>
      <c r="F144" s="10"/>
      <c r="G144" s="8"/>
      <c r="H144" s="11"/>
      <c r="I144" s="3"/>
      <c r="J144" s="10"/>
      <c r="K144" s="8"/>
      <c r="L144" s="11"/>
      <c r="M144" s="3"/>
      <c r="N144" s="10"/>
      <c r="O144" s="8"/>
      <c r="P144" s="11"/>
      <c r="Q144" s="3"/>
      <c r="R144" s="10"/>
      <c r="S144" s="8"/>
      <c r="T144" s="11"/>
      <c r="U144" s="3"/>
      <c r="V144" s="10"/>
      <c r="W144" s="8"/>
      <c r="X144" s="11"/>
      <c r="Y144" s="5">
        <v>4.1666666666666664E-2</v>
      </c>
      <c r="Z144" s="10"/>
      <c r="AA144" s="8" t="s">
        <v>396</v>
      </c>
      <c r="AB144" s="11"/>
      <c r="AE144">
        <f t="shared" si="561"/>
        <v>0</v>
      </c>
      <c r="AG144">
        <f t="shared" si="562"/>
        <v>0</v>
      </c>
      <c r="AI144">
        <f t="shared" si="563"/>
        <v>0</v>
      </c>
      <c r="AK144">
        <f t="shared" si="564"/>
        <v>0</v>
      </c>
      <c r="AM144">
        <f t="shared" si="565"/>
        <v>0</v>
      </c>
      <c r="AO144">
        <f t="shared" si="566"/>
        <v>0</v>
      </c>
      <c r="AQ144">
        <f t="shared" si="567"/>
        <v>0</v>
      </c>
      <c r="AS144">
        <f t="shared" si="568"/>
        <v>0</v>
      </c>
      <c r="AU144">
        <f t="shared" si="569"/>
        <v>0</v>
      </c>
      <c r="AW144">
        <f t="shared" si="570"/>
        <v>0</v>
      </c>
      <c r="AY144">
        <f t="shared" si="571"/>
        <v>0</v>
      </c>
      <c r="BA144">
        <f t="shared" si="572"/>
        <v>0</v>
      </c>
      <c r="BB144" s="7" t="s">
        <v>9</v>
      </c>
      <c r="BC144" s="7">
        <f>COUNTIF($AG142:$AG147,BC141)+COUNTIF($AK142:$AK147,BC141)+COUNTIF($AO142:$AO147,BC141)+COUNTIF($AS142:$AS147,BC141)+COUNTIF($AW142:$AW147,BC141)+COUNTIF($BA142:$BA147,BC141)</f>
        <v>0</v>
      </c>
      <c r="BD144" s="7">
        <f t="shared" ref="BD144:BG144" si="576">COUNTIF($AG142:$AG147,BD141)+COUNTIF($AK142:$AK147,BD141)+COUNTIF($AO142:$AO147,BD141)+COUNTIF($AS142:$AS147,BD141)+COUNTIF($AW142:$AW147,BD141)+COUNTIF($BA142:$BA147,BD141)</f>
        <v>0</v>
      </c>
      <c r="BE144" s="7">
        <f t="shared" si="576"/>
        <v>0</v>
      </c>
      <c r="BF144" s="7">
        <f t="shared" si="576"/>
        <v>0</v>
      </c>
      <c r="BG144" s="7">
        <f t="shared" si="576"/>
        <v>0</v>
      </c>
      <c r="BH144" s="7">
        <f>SUM(BC144:BG144)</f>
        <v>0</v>
      </c>
      <c r="BJ144" s="7" t="s">
        <v>9</v>
      </c>
      <c r="BK144" s="7">
        <f>COUNTIF($AG142:$AG147,BK141)+COUNTIF($AK142:$AK147,BK141)+COUNTIF($AO142:$AO147,BK141)+COUNTIF($AS142:$AS147,BK141)+COUNTIF($AW142:$AW147,BK141)+COUNTIF($BA142:$BA147,BK141)</f>
        <v>0</v>
      </c>
      <c r="BL144" s="7">
        <f t="shared" ref="BL144:BO144" si="577">COUNTIF($AG142:$AG147,BL141)+COUNTIF($AK142:$AK147,BL141)+COUNTIF($AO142:$AO147,BL141)+COUNTIF($AS142:$AS147,BL141)+COUNTIF($AW142:$AW147,BL141)+COUNTIF($BA142:$BA147,BL141)</f>
        <v>0</v>
      </c>
      <c r="BM144" s="7">
        <f t="shared" si="577"/>
        <v>0</v>
      </c>
      <c r="BN144" s="7">
        <f t="shared" ref="BN144" si="578">COUNTIF($AG142:$AG147,BN141)+COUNTIF($AK142:$AK147,BN141)+COUNTIF($AO142:$AO147,BN141)+COUNTIF($AS142:$AS147,BN141)+COUNTIF($AW142:$AW147,BN141)+COUNTIF($BA142:$BA147,BN141)</f>
        <v>0</v>
      </c>
      <c r="BO144" s="7">
        <f t="shared" si="577"/>
        <v>0</v>
      </c>
      <c r="BP144" s="7">
        <f>SUM(BK144:BO144)</f>
        <v>0</v>
      </c>
      <c r="BR144" s="7" t="s">
        <v>9</v>
      </c>
      <c r="BS144" s="7">
        <f>COUNTIF($AG142:$AG147,BS141)+COUNTIF($AK142:$AK147,BS141)+COUNTIF($AO142:$AO147,BS141)+COUNTIF($AS142:$AS147,BS141)+COUNTIF($AW142:$AW147,BS141)+COUNTIF($BA142:$BA147,BS141)+COUNTIF('Colt Field'!$AG142:$AG147,BS141)+COUNTIF('Colt Field'!$AK142:$AK147,BS141)+COUNTIF('Colt Field'!$AO142:$AO147,BS141)+COUNTIF('Colt Field'!$AS142:$AS147,BS141)+COUNTIF('Colt Field'!$AW142:$AW147,BS141)+COUNTIF('Colt Field'!$BA142:$BA147,BS141)</f>
        <v>0</v>
      </c>
      <c r="BT144" s="7">
        <f>COUNTIF($AG142:$AG147,BT141)+COUNTIF($AK142:$AK147,BT141)+COUNTIF($AO142:$AO147,BT141)+COUNTIF($AS142:$AS147,BT141)+COUNTIF($AW142:$AW147,BT141)+COUNTIF($BA142:$BA147,BT141)+COUNTIF('Colt Field'!$AG142:$AG147,BT141)+COUNTIF('Colt Field'!$AK142:$AK147,BT141)+COUNTIF('Colt Field'!$AO142:$AO147,BT141)+COUNTIF('Colt Field'!$AS142:$AS147,BT141)+COUNTIF('Colt Field'!$AW142:$AW147,BT141)+COUNTIF('Colt Field'!$BA142:$BA147,BT141)</f>
        <v>0</v>
      </c>
      <c r="BU144" s="7">
        <f>COUNTIF($AG142:$AG147,BU141)+COUNTIF($AK142:$AK147,BU141)+COUNTIF($AO142:$AO147,BU141)+COUNTIF($AS142:$AS147,BU141)+COUNTIF($AW142:$AW147,BU141)+COUNTIF($BA142:$BA147,BU141)+COUNTIF('Colt Field'!$AG142:$AG147,BU141)+COUNTIF('Colt Field'!$AK142:$AK147,BU141)+COUNTIF('Colt Field'!$AO142:$AO147,BU141)+COUNTIF('Colt Field'!$AS142:$AS147,BU141)+COUNTIF('Colt Field'!$AW142:$AW147,BU141)+COUNTIF('Colt Field'!$BA142:$BA147,BU141)</f>
        <v>0</v>
      </c>
      <c r="BV144" s="7">
        <f>SUM(BS144:BU144)</f>
        <v>0</v>
      </c>
    </row>
    <row r="145" spans="1:74" ht="24.75" customHeight="1" x14ac:dyDescent="0.25">
      <c r="A145" s="5"/>
      <c r="B145" s="10"/>
      <c r="C145" s="8"/>
      <c r="D145" s="11"/>
      <c r="E145" s="5"/>
      <c r="F145" s="10"/>
      <c r="G145" s="8"/>
      <c r="H145" s="11"/>
      <c r="I145" s="5"/>
      <c r="J145" s="10"/>
      <c r="K145" s="8"/>
      <c r="L145" s="11"/>
      <c r="M145" s="5"/>
      <c r="N145" s="10"/>
      <c r="O145" s="8"/>
      <c r="P145" s="11"/>
      <c r="Q145" s="5"/>
      <c r="R145" s="10"/>
      <c r="S145" s="8"/>
      <c r="T145" s="11"/>
      <c r="U145" s="5"/>
      <c r="V145" s="10"/>
      <c r="W145" s="8"/>
      <c r="X145" s="11"/>
      <c r="Y145" s="5">
        <v>0.125</v>
      </c>
      <c r="Z145" s="10"/>
      <c r="AA145" s="8"/>
      <c r="AB145" s="11"/>
      <c r="AE145">
        <f t="shared" si="561"/>
        <v>0</v>
      </c>
      <c r="AG145">
        <f t="shared" si="562"/>
        <v>0</v>
      </c>
      <c r="AI145">
        <f t="shared" si="563"/>
        <v>0</v>
      </c>
      <c r="AK145">
        <f t="shared" si="564"/>
        <v>0</v>
      </c>
      <c r="AM145">
        <f t="shared" si="565"/>
        <v>0</v>
      </c>
      <c r="AO145">
        <f t="shared" si="566"/>
        <v>0</v>
      </c>
      <c r="AQ145">
        <f t="shared" si="567"/>
        <v>0</v>
      </c>
      <c r="AS145">
        <f t="shared" si="568"/>
        <v>0</v>
      </c>
      <c r="AU145">
        <f t="shared" si="569"/>
        <v>0</v>
      </c>
      <c r="AW145">
        <f t="shared" si="570"/>
        <v>0</v>
      </c>
      <c r="AY145">
        <f t="shared" si="571"/>
        <v>0</v>
      </c>
      <c r="BA145">
        <f t="shared" si="572"/>
        <v>0</v>
      </c>
      <c r="BB145" s="7" t="s">
        <v>51</v>
      </c>
      <c r="BC145" s="7">
        <f>COUNTIF($AE146:$BA146,BC141)</f>
        <v>0</v>
      </c>
      <c r="BD145" s="7">
        <f t="shared" ref="BD145" si="579">COUNTIF($AE146:$BA146,BD141)</f>
        <v>0</v>
      </c>
      <c r="BE145" s="7">
        <f t="shared" ref="BE145" si="580">COUNTIF($AE146:$BA146,BE141)</f>
        <v>0</v>
      </c>
      <c r="BF145" s="7">
        <f t="shared" ref="BF145" si="581">COUNTIF($AE146:$BA146,BF141)</f>
        <v>0</v>
      </c>
      <c r="BG145" s="7">
        <f t="shared" ref="BG145" si="582">COUNTIF($AE146:$BA146,BG141)</f>
        <v>0</v>
      </c>
      <c r="BH145" s="7">
        <f>SUM(BC145:BG145)</f>
        <v>0</v>
      </c>
      <c r="BJ145" s="7" t="s">
        <v>51</v>
      </c>
      <c r="BK145" s="7">
        <f>COUNTIF($AE146:$BA146,BK141)</f>
        <v>0</v>
      </c>
      <c r="BL145" s="7">
        <f t="shared" ref="BL145:BO145" si="583">COUNTIF($AE146:$BA146,BL141)</f>
        <v>0</v>
      </c>
      <c r="BM145" s="7">
        <f t="shared" si="583"/>
        <v>0</v>
      </c>
      <c r="BN145" s="7">
        <f t="shared" si="583"/>
        <v>0</v>
      </c>
      <c r="BO145" s="7">
        <f t="shared" si="583"/>
        <v>0</v>
      </c>
      <c r="BP145" s="7">
        <f>SUM(BK145:BO145)</f>
        <v>0</v>
      </c>
      <c r="BR145" s="7" t="s">
        <v>51</v>
      </c>
      <c r="BS145" s="7">
        <f>COUNTIF($AE146:$BA146,BS141)+COUNTIF('Colt Field'!$AE146:$BA146,BS141)</f>
        <v>0</v>
      </c>
      <c r="BT145" s="7">
        <f>COUNTIF($AE146:$BA146,BT141)+COUNTIF('Colt Field'!$AE146:$BA146,BT141)</f>
        <v>0</v>
      </c>
      <c r="BU145" s="7">
        <f>COUNTIF($AE146:$BA146,BU141)+COUNTIF('Colt Field'!$AE146:$BA146,BU141)</f>
        <v>0</v>
      </c>
      <c r="BV145" s="7">
        <f>SUM(BS145:BU145)</f>
        <v>0</v>
      </c>
    </row>
    <row r="146" spans="1:74" ht="24.75" customHeight="1" x14ac:dyDescent="0.25">
      <c r="A146" s="18"/>
      <c r="B146" s="19"/>
      <c r="C146" s="17"/>
      <c r="D146" s="20"/>
      <c r="E146" s="5">
        <v>0.22916666666666666</v>
      </c>
      <c r="F146" s="10"/>
      <c r="G146" s="8" t="s">
        <v>435</v>
      </c>
      <c r="H146" s="11"/>
      <c r="I146" s="5">
        <v>0.22916666666666666</v>
      </c>
      <c r="J146" s="10"/>
      <c r="K146" s="8" t="s">
        <v>434</v>
      </c>
      <c r="L146" s="11"/>
      <c r="M146" s="5">
        <v>0.22916666666666666</v>
      </c>
      <c r="N146" s="10"/>
      <c r="O146" s="8" t="s">
        <v>392</v>
      </c>
      <c r="P146" s="11"/>
      <c r="Q146" s="5">
        <v>0.22916666666666666</v>
      </c>
      <c r="R146" s="10"/>
      <c r="S146" s="8"/>
      <c r="T146" s="11"/>
      <c r="U146" s="5">
        <v>0.22916666666666666</v>
      </c>
      <c r="V146" s="10"/>
      <c r="W146" s="8"/>
      <c r="X146" s="11"/>
      <c r="Y146" s="18">
        <v>0.20833333333333334</v>
      </c>
      <c r="Z146" s="19"/>
      <c r="AA146" s="8"/>
      <c r="AB146" s="20"/>
      <c r="AE146">
        <f t="shared" si="561"/>
        <v>0</v>
      </c>
      <c r="AG146">
        <f t="shared" si="562"/>
        <v>0</v>
      </c>
      <c r="AI146">
        <f t="shared" si="563"/>
        <v>0</v>
      </c>
      <c r="AK146">
        <f t="shared" si="564"/>
        <v>0</v>
      </c>
      <c r="AM146">
        <f t="shared" si="565"/>
        <v>0</v>
      </c>
      <c r="AO146">
        <f t="shared" si="566"/>
        <v>0</v>
      </c>
      <c r="AQ146">
        <f t="shared" si="567"/>
        <v>0</v>
      </c>
      <c r="AS146">
        <f t="shared" si="568"/>
        <v>0</v>
      </c>
      <c r="AU146">
        <f t="shared" si="569"/>
        <v>0</v>
      </c>
      <c r="AW146">
        <f t="shared" si="570"/>
        <v>0</v>
      </c>
      <c r="AY146">
        <f t="shared" si="571"/>
        <v>0</v>
      </c>
      <c r="BA146">
        <f t="shared" si="572"/>
        <v>0</v>
      </c>
      <c r="BB146" s="7" t="s">
        <v>52</v>
      </c>
      <c r="BC146" s="7">
        <f>COUNTIF($AE147:$BA147,BC141)</f>
        <v>0</v>
      </c>
      <c r="BD146" s="7">
        <f t="shared" ref="BD146" si="584">COUNTIF($AE147:$BA147,BD141)</f>
        <v>0</v>
      </c>
      <c r="BE146" s="7">
        <f t="shared" ref="BE146" si="585">COUNTIF($AE147:$BA147,BE141)</f>
        <v>0</v>
      </c>
      <c r="BF146" s="7">
        <f t="shared" ref="BF146" si="586">COUNTIF($AE147:$BA147,BF141)</f>
        <v>0</v>
      </c>
      <c r="BG146" s="7">
        <f t="shared" ref="BG146" si="587">COUNTIF($AE147:$BA147,BG141)</f>
        <v>0</v>
      </c>
      <c r="BH146" s="7">
        <f>SUM(BC146:BG146)</f>
        <v>0</v>
      </c>
      <c r="BJ146" s="7" t="s">
        <v>52</v>
      </c>
      <c r="BK146" s="7">
        <f>COUNTIF($AE147:$BA147,BK141)</f>
        <v>0</v>
      </c>
      <c r="BL146" s="7">
        <f t="shared" ref="BL146:BO146" si="588">COUNTIF($AE147:$BA147,BL141)</f>
        <v>0</v>
      </c>
      <c r="BM146" s="7">
        <f t="shared" si="588"/>
        <v>0</v>
      </c>
      <c r="BN146" s="7">
        <f t="shared" si="588"/>
        <v>0</v>
      </c>
      <c r="BO146" s="7">
        <f t="shared" si="588"/>
        <v>0</v>
      </c>
      <c r="BP146" s="7">
        <f>SUM(BK146:BO146)</f>
        <v>0</v>
      </c>
      <c r="BR146" s="7" t="s">
        <v>52</v>
      </c>
      <c r="BS146" s="7">
        <f>COUNTIF($AE147:$BA147,BS141)+COUNTIF('Colt Field'!$AE147:$BA147,BS141)</f>
        <v>0</v>
      </c>
      <c r="BT146" s="7">
        <f>COUNTIF($AE147:$BA147,BT141)+COUNTIF('Colt Field'!$AE147:$BA147,BT141)</f>
        <v>0</v>
      </c>
      <c r="BU146" s="7">
        <f>COUNTIF($AE147:$BA147,BU141)+COUNTIF('Colt Field'!$AE147:$BA147,BU141)</f>
        <v>0</v>
      </c>
      <c r="BV146" s="7">
        <f>SUM(BS146:BU146)</f>
        <v>0</v>
      </c>
    </row>
    <row r="147" spans="1:74" ht="24.75" customHeight="1" thickBot="1" x14ac:dyDescent="0.3">
      <c r="A147" s="6"/>
      <c r="B147" s="12"/>
      <c r="C147" s="9"/>
      <c r="D147" s="13"/>
      <c r="E147" s="6">
        <v>0.3125</v>
      </c>
      <c r="F147" s="12"/>
      <c r="G147" s="9"/>
      <c r="H147" s="13"/>
      <c r="I147" s="6">
        <v>0.3125</v>
      </c>
      <c r="J147" s="12"/>
      <c r="K147" s="9"/>
      <c r="L147" s="13"/>
      <c r="M147" s="6">
        <v>0.3125</v>
      </c>
      <c r="N147" s="12"/>
      <c r="O147" s="9" t="s">
        <v>393</v>
      </c>
      <c r="P147" s="13"/>
      <c r="Q147" s="6">
        <v>0.3125</v>
      </c>
      <c r="R147" s="12"/>
      <c r="S147" s="9"/>
      <c r="T147" s="13"/>
      <c r="U147" s="6">
        <v>0.3125</v>
      </c>
      <c r="V147" s="12"/>
      <c r="W147" s="9"/>
      <c r="X147" s="13"/>
      <c r="Y147" s="6">
        <v>0.29166666666666669</v>
      </c>
      <c r="Z147" s="12"/>
      <c r="AA147" s="9"/>
      <c r="AB147" s="13"/>
      <c r="AE147">
        <f t="shared" si="561"/>
        <v>0</v>
      </c>
      <c r="AG147">
        <f t="shared" si="562"/>
        <v>0</v>
      </c>
      <c r="AI147">
        <f t="shared" si="563"/>
        <v>0</v>
      </c>
      <c r="AK147">
        <f t="shared" si="564"/>
        <v>0</v>
      </c>
      <c r="AM147">
        <f t="shared" si="565"/>
        <v>0</v>
      </c>
      <c r="AO147">
        <f t="shared" si="566"/>
        <v>0</v>
      </c>
      <c r="AQ147">
        <f t="shared" si="567"/>
        <v>0</v>
      </c>
      <c r="AS147">
        <f t="shared" si="568"/>
        <v>0</v>
      </c>
      <c r="AU147">
        <f t="shared" si="569"/>
        <v>0</v>
      </c>
      <c r="AW147">
        <f t="shared" si="570"/>
        <v>0</v>
      </c>
      <c r="AY147">
        <f t="shared" si="571"/>
        <v>0</v>
      </c>
      <c r="BA147">
        <f t="shared" si="572"/>
        <v>0</v>
      </c>
      <c r="BB147" s="22"/>
      <c r="BJ147" s="22"/>
      <c r="BR147" s="22"/>
    </row>
    <row r="148" spans="1:74" ht="24.75" customHeight="1" x14ac:dyDescent="0.25">
      <c r="A148" s="4">
        <f>Y141+1</f>
        <v>30</v>
      </c>
      <c r="B148" s="14" t="s">
        <v>6</v>
      </c>
      <c r="C148" s="15"/>
      <c r="D148" s="16"/>
      <c r="E148" s="4">
        <f>A148+1</f>
        <v>31</v>
      </c>
      <c r="F148" s="14" t="s">
        <v>0</v>
      </c>
      <c r="G148" s="15"/>
      <c r="H148" s="16"/>
      <c r="BB148" s="7" t="s">
        <v>27</v>
      </c>
      <c r="BC148" s="7" t="str">
        <f>BC141</f>
        <v>PW Angels</v>
      </c>
      <c r="BD148" s="7" t="str">
        <f t="shared" ref="BD148:BG148" si="589">BD141</f>
        <v>PW Mets</v>
      </c>
      <c r="BE148" s="7" t="str">
        <f t="shared" si="589"/>
        <v>PW Padres</v>
      </c>
      <c r="BF148" s="7" t="str">
        <f t="shared" si="589"/>
        <v>PW Pirates</v>
      </c>
      <c r="BG148" s="7" t="str">
        <f t="shared" si="589"/>
        <v>PW Yankees</v>
      </c>
      <c r="BH148" s="7" t="s">
        <v>10</v>
      </c>
      <c r="BJ148" s="7" t="s">
        <v>27</v>
      </c>
      <c r="BK148" s="7" t="str">
        <f>BK141</f>
        <v>Colt Cubs</v>
      </c>
      <c r="BL148" s="7" t="str">
        <f t="shared" ref="BL148:BO148" si="590">BL141</f>
        <v>Colt Giants</v>
      </c>
      <c r="BM148" s="7" t="str">
        <f t="shared" si="590"/>
        <v>Colt Mets</v>
      </c>
      <c r="BN148" s="7" t="str">
        <f t="shared" si="590"/>
        <v>Colt Royals</v>
      </c>
      <c r="BO148" s="7" t="str">
        <f t="shared" si="590"/>
        <v>Colt White Sox</v>
      </c>
      <c r="BP148" s="7" t="s">
        <v>10</v>
      </c>
      <c r="BR148" s="7" t="s">
        <v>27</v>
      </c>
      <c r="BS148" s="7" t="str">
        <f>BS141</f>
        <v>Florida Gators</v>
      </c>
      <c r="BT148" s="7" t="str">
        <f t="shared" ref="BT148:BU148" si="591">BT141</f>
        <v>Miami Hurricanes</v>
      </c>
      <c r="BU148" s="7" t="str">
        <f t="shared" si="591"/>
        <v>Notre Dame</v>
      </c>
      <c r="BV148" s="7" t="s">
        <v>10</v>
      </c>
    </row>
    <row r="149" spans="1:74" ht="24.75" customHeight="1" x14ac:dyDescent="0.25">
      <c r="A149" s="5"/>
      <c r="B149" s="10"/>
      <c r="C149" s="8"/>
      <c r="D149" s="11"/>
      <c r="E149" s="5"/>
      <c r="F149" s="10"/>
      <c r="G149" s="8"/>
      <c r="H149" s="11"/>
      <c r="AE149">
        <f t="shared" ref="AE149:AE154" si="592">F149</f>
        <v>0</v>
      </c>
      <c r="AG149">
        <f t="shared" ref="AG149:AG154" si="593">H149</f>
        <v>0</v>
      </c>
      <c r="AI149">
        <f t="shared" ref="AI149:AI154" si="594">J149</f>
        <v>0</v>
      </c>
      <c r="AK149">
        <f t="shared" ref="AK149:AK154" si="595">L149</f>
        <v>0</v>
      </c>
      <c r="AM149">
        <f t="shared" ref="AM149:AM154" si="596">N149</f>
        <v>0</v>
      </c>
      <c r="AO149">
        <f t="shared" ref="AO149:AO154" si="597">P149</f>
        <v>0</v>
      </c>
      <c r="AQ149">
        <f t="shared" ref="AQ149:AQ154" si="598">R149</f>
        <v>0</v>
      </c>
      <c r="AS149">
        <f t="shared" ref="AS149:AS154" si="599">T149</f>
        <v>0</v>
      </c>
      <c r="AU149">
        <f t="shared" ref="AU149:AU154" si="600">V149</f>
        <v>0</v>
      </c>
      <c r="AW149">
        <f t="shared" ref="AW149:AW154" si="601">X149</f>
        <v>0</v>
      </c>
      <c r="AY149">
        <f t="shared" ref="AY149:AY154" si="602">Z149</f>
        <v>0</v>
      </c>
      <c r="BA149">
        <f t="shared" ref="BA149:BA154" si="603">AB149</f>
        <v>0</v>
      </c>
      <c r="BB149" s="7" t="s">
        <v>30</v>
      </c>
      <c r="BC149" s="7">
        <f>SUM(BC2,BC9,BC16,BC23,BC30,BC37,BC44,BC51,BC58,BC65,BC72,BC79,BC86,BC93,BC100,BC107,BC114,BC121,BC128,BC135,BC142)</f>
        <v>11</v>
      </c>
      <c r="BD149" s="7">
        <f t="shared" ref="BD149:BH153" si="604">SUM(BD2,BD9,BD16,BD23,BD30,BD37,BD44,BD51,BD58,BD65,BD72,BD79,BD86,BD93,BD100,BD107,BD114,BD121,BD128,BD135,BD142)</f>
        <v>11</v>
      </c>
      <c r="BE149" s="7">
        <f t="shared" si="604"/>
        <v>11</v>
      </c>
      <c r="BF149" s="7">
        <f t="shared" si="604"/>
        <v>11</v>
      </c>
      <c r="BG149" s="7">
        <f t="shared" si="604"/>
        <v>12</v>
      </c>
      <c r="BH149" s="7">
        <f t="shared" si="604"/>
        <v>28</v>
      </c>
      <c r="BJ149" s="7" t="s">
        <v>30</v>
      </c>
      <c r="BK149" s="7">
        <f>SUM(BK2,BK9,BK16,BK23,BK30,BK37,BK44,BK51,BK58,BK65,BK72,BK79,BK86,BK93,BK100,BK107,BK114,BK121,BK128,BK135,BK142)</f>
        <v>12</v>
      </c>
      <c r="BL149" s="7">
        <f t="shared" ref="BL149:BP153" si="605">SUM(BL2,BL9,BL16,BL23,BL30,BL37,BL44,BL51,BL58,BL65,BL72,BL79,BL86,BL93,BL100,BL107,BL114,BL121,BL128,BL135,BL142)</f>
        <v>12</v>
      </c>
      <c r="BM149" s="7">
        <f t="shared" si="605"/>
        <v>12</v>
      </c>
      <c r="BN149" s="7">
        <f t="shared" ref="BN149" si="606">SUM(BN2,BN9,BN16,BN23,BN30,BN37,BN44,BN51,BN58,BN65,BN72,BN79,BN86,BN93,BN100,BN107,BN114,BN121,BN128,BN135,BN142)</f>
        <v>10</v>
      </c>
      <c r="BO149" s="7">
        <f t="shared" si="605"/>
        <v>12</v>
      </c>
      <c r="BP149" s="7">
        <f t="shared" si="605"/>
        <v>29</v>
      </c>
      <c r="BR149" s="7" t="s">
        <v>30</v>
      </c>
      <c r="BS149" s="7">
        <f>SUM(BS2,BS9,BS16,BS23,BS30,BS37,BS44,BS51,BS58,BS65,BS72,BS79,BS86,BS93,BS100,BS107,BS114,BS121,BS128,BS135,BS142)</f>
        <v>13</v>
      </c>
      <c r="BT149" s="7">
        <f t="shared" ref="BT149:BU149" si="607">SUM(BT2,BT9,BT16,BT23,BT30,BT37,BT44,BT51,BT58,BT65,BT72,BT79,BT86,BT93,BT100,BT107,BT114,BT121,BT128,BT135,BT142)</f>
        <v>13</v>
      </c>
      <c r="BU149" s="7">
        <f t="shared" si="607"/>
        <v>13</v>
      </c>
      <c r="BV149" s="7">
        <f>SUM(BV2,BV9,BV16,BV23,BV30,BV37,BV44,BV51,BV58,BV65,BV72,BV79,BV86,BV93,BV100,BV107,BV114,BV121,BV128,BV135,BV142)+SUM('Colt Field'!BS2,'Colt Field'!BS9,'Colt Field'!BS16,'Colt Field'!BS23,'Colt Field'!BS30,'Colt Field'!BS37,'Colt Field'!BS44,'Colt Field'!BS51,'Colt Field'!BS58,'Colt Field'!BS65,'Colt Field'!BS72,'Colt Field'!BS79,'Colt Field'!BS86,'Colt Field'!BS93,'Colt Field'!BS100,'Colt Field'!BS107,'Colt Field'!BS114,'Colt Field'!BS121,'Colt Field'!BS128,'Colt Field'!BS135,'Colt Field'!BS142)</f>
        <v>19.5</v>
      </c>
    </row>
    <row r="150" spans="1:74" ht="24.75" customHeight="1" x14ac:dyDescent="0.25">
      <c r="A150" s="5"/>
      <c r="B150" s="10"/>
      <c r="C150" s="8"/>
      <c r="D150" s="11"/>
      <c r="E150" s="5"/>
      <c r="F150" s="10"/>
      <c r="G150" s="8"/>
      <c r="H150" s="11"/>
      <c r="AE150">
        <f t="shared" si="592"/>
        <v>0</v>
      </c>
      <c r="AG150">
        <f t="shared" si="593"/>
        <v>0</v>
      </c>
      <c r="AI150">
        <f t="shared" si="594"/>
        <v>0</v>
      </c>
      <c r="AK150">
        <f t="shared" si="595"/>
        <v>0</v>
      </c>
      <c r="AM150">
        <f t="shared" si="596"/>
        <v>0</v>
      </c>
      <c r="AO150">
        <f t="shared" si="597"/>
        <v>0</v>
      </c>
      <c r="AQ150">
        <f t="shared" si="598"/>
        <v>0</v>
      </c>
      <c r="AS150">
        <f t="shared" si="599"/>
        <v>0</v>
      </c>
      <c r="AU150">
        <f t="shared" si="600"/>
        <v>0</v>
      </c>
      <c r="AW150">
        <f t="shared" si="601"/>
        <v>0</v>
      </c>
      <c r="AY150">
        <f t="shared" si="602"/>
        <v>0</v>
      </c>
      <c r="BA150">
        <f t="shared" si="603"/>
        <v>0</v>
      </c>
      <c r="BB150" s="7" t="s">
        <v>8</v>
      </c>
      <c r="BC150" s="7">
        <f>SUM(BC3,BC10,BC17,BC24,BC31,BC38,BC45,BC52,BC59,BC66,BC73,BC80,BC87,BC94,BC101,BC108,BC115,BC122,BC129,BC136,BC143)</f>
        <v>0</v>
      </c>
      <c r="BD150" s="7">
        <f t="shared" si="604"/>
        <v>0</v>
      </c>
      <c r="BE150" s="7">
        <f t="shared" si="604"/>
        <v>0</v>
      </c>
      <c r="BF150" s="7">
        <f t="shared" si="604"/>
        <v>0</v>
      </c>
      <c r="BG150" s="7">
        <f t="shared" si="604"/>
        <v>0</v>
      </c>
      <c r="BH150" s="7">
        <f t="shared" si="604"/>
        <v>0</v>
      </c>
      <c r="BJ150" s="7" t="s">
        <v>8</v>
      </c>
      <c r="BK150" s="7">
        <f>SUM(BK3,BK10,BK17,BK24,BK31,BK38,BK45,BK52,BK59,BK66,BK73,BK80,BK87,BK94,BK101,BK108,BK115,BK122,BK129,BK136,BK143)</f>
        <v>0</v>
      </c>
      <c r="BL150" s="7">
        <f t="shared" si="605"/>
        <v>0</v>
      </c>
      <c r="BM150" s="7">
        <f t="shared" si="605"/>
        <v>0</v>
      </c>
      <c r="BN150" s="7">
        <f t="shared" ref="BN150" si="608">SUM(BN3,BN10,BN17,BN24,BN31,BN38,BN45,BN52,BN59,BN66,BN73,BN80,BN87,BN94,BN101,BN108,BN115,BN122,BN129,BN136,BN143)</f>
        <v>0</v>
      </c>
      <c r="BO150" s="7">
        <f t="shared" si="605"/>
        <v>0</v>
      </c>
      <c r="BP150" s="7">
        <f t="shared" si="605"/>
        <v>0</v>
      </c>
      <c r="BR150" s="7" t="s">
        <v>8</v>
      </c>
      <c r="BS150" s="7">
        <f>SUM(BS3,BS10,BS17,BS24,BS31,BS38,BS45,BS52,BS59,BS66,BS73,BS80,BS87,BS94,BS101,BS108,BS115,BS122,BS129,BS136,BS143)</f>
        <v>0</v>
      </c>
      <c r="BT150" s="7">
        <f t="shared" ref="BT150:BU150" si="609">SUM(BT3,BT10,BT17,BT24,BT31,BT38,BT45,BT52,BT59,BT66,BT73,BT80,BT87,BT94,BT101,BT108,BT115,BT122,BT129,BT136,BT143)</f>
        <v>0</v>
      </c>
      <c r="BU150" s="7">
        <f t="shared" si="609"/>
        <v>0</v>
      </c>
      <c r="BV150" s="7">
        <f>SUM(BV3,BV10,BV17,BV24,BV31,BV38,BV45,BV52,BV59,BV66,BV73,BV80,BV87,BV94,BV101,BV108,BV115,BV122,BV129,BV136,BV143)+SUM('Colt Field'!BS3,'Colt Field'!BS10,'Colt Field'!BS17,'Colt Field'!BS24,'Colt Field'!BS31,'Colt Field'!BS38,'Colt Field'!BS45,'Colt Field'!BS52,'Colt Field'!BS59,'Colt Field'!BS66,'Colt Field'!BS73,'Colt Field'!BS80,'Colt Field'!BS87,'Colt Field'!BS94,'Colt Field'!BS101,'Colt Field'!BS108,'Colt Field'!BS115,'Colt Field'!BS122,'Colt Field'!BS129,'Colt Field'!BS136,'Colt Field'!BS143)</f>
        <v>0</v>
      </c>
    </row>
    <row r="151" spans="1:74" ht="24.75" customHeight="1" x14ac:dyDescent="0.25">
      <c r="A151" s="3"/>
      <c r="B151" s="10"/>
      <c r="C151" s="8" t="s">
        <v>396</v>
      </c>
      <c r="D151" s="11"/>
      <c r="E151" s="3"/>
      <c r="F151" s="10"/>
      <c r="G151" s="8"/>
      <c r="H151" s="11"/>
      <c r="AE151">
        <f t="shared" si="592"/>
        <v>0</v>
      </c>
      <c r="AG151">
        <f t="shared" si="593"/>
        <v>0</v>
      </c>
      <c r="AI151">
        <f t="shared" si="594"/>
        <v>0</v>
      </c>
      <c r="AK151">
        <f t="shared" si="595"/>
        <v>0</v>
      </c>
      <c r="AM151">
        <f t="shared" si="596"/>
        <v>0</v>
      </c>
      <c r="AO151">
        <f t="shared" si="597"/>
        <v>0</v>
      </c>
      <c r="AQ151">
        <f t="shared" si="598"/>
        <v>0</v>
      </c>
      <c r="AS151">
        <f t="shared" si="599"/>
        <v>0</v>
      </c>
      <c r="AU151">
        <f t="shared" si="600"/>
        <v>0</v>
      </c>
      <c r="AW151">
        <f t="shared" si="601"/>
        <v>0</v>
      </c>
      <c r="AY151">
        <f t="shared" si="602"/>
        <v>0</v>
      </c>
      <c r="BA151">
        <f t="shared" si="603"/>
        <v>0</v>
      </c>
      <c r="BB151" s="7" t="s">
        <v>9</v>
      </c>
      <c r="BC151" s="7">
        <f>SUM(BC4,BC11,BC18,BC25,BC32,BC39,BC46,BC53,BC60,BC67,BC74,BC81,BC88,BC95,BC102,BC109,BC116,BC123,BC130,BC137,BC144)</f>
        <v>7</v>
      </c>
      <c r="BD151" s="7">
        <f t="shared" si="604"/>
        <v>6</v>
      </c>
      <c r="BE151" s="7">
        <f t="shared" si="604"/>
        <v>5</v>
      </c>
      <c r="BF151" s="7">
        <f t="shared" si="604"/>
        <v>4</v>
      </c>
      <c r="BG151" s="7">
        <f t="shared" si="604"/>
        <v>6</v>
      </c>
      <c r="BH151" s="7">
        <f t="shared" si="604"/>
        <v>28</v>
      </c>
      <c r="BJ151" s="7" t="s">
        <v>9</v>
      </c>
      <c r="BK151" s="7">
        <f>SUM(BK4,BK11,BK18,BK25,BK32,BK39,BK46,BK53,BK60,BK67,BK74,BK81,BK88,BK95,BK102,BK109,BK116,BK123,BK130,BK137,BK144)</f>
        <v>6</v>
      </c>
      <c r="BL151" s="7">
        <f t="shared" si="605"/>
        <v>7</v>
      </c>
      <c r="BM151" s="7">
        <f t="shared" si="605"/>
        <v>6</v>
      </c>
      <c r="BN151" s="7">
        <f t="shared" ref="BN151" si="610">SUM(BN4,BN11,BN18,BN25,BN32,BN39,BN46,BN53,BN60,BN67,BN74,BN81,BN88,BN95,BN102,BN109,BN116,BN123,BN130,BN137,BN144)</f>
        <v>4</v>
      </c>
      <c r="BO151" s="7">
        <f t="shared" si="605"/>
        <v>6</v>
      </c>
      <c r="BP151" s="7">
        <f t="shared" si="605"/>
        <v>29</v>
      </c>
      <c r="BR151" s="7" t="s">
        <v>9</v>
      </c>
      <c r="BS151" s="7">
        <f>SUM(BS4,BS11,BS18,BS25,BS32,BS39,BS46,BS53,BS60,BS67,BS74,BS81,BS88,BS95,BS102,BS109,BS116,BS123,BS130,BS137,BS144)</f>
        <v>7</v>
      </c>
      <c r="BT151" s="7">
        <f t="shared" ref="BT151:BU151" si="611">SUM(BT4,BT11,BT18,BT25,BT32,BT39,BT46,BT53,BT60,BT67,BT74,BT81,BT88,BT95,BT102,BT109,BT116,BT123,BT130,BT137,BT144)</f>
        <v>7</v>
      </c>
      <c r="BU151" s="7">
        <f t="shared" si="611"/>
        <v>7</v>
      </c>
      <c r="BV151" s="7">
        <f>SUM(BV4,BV11,BV18,BV25,BV32,BV39,BV46,BV53,BV60,BV67,BV74,BV81,BV88,BV95,BV102,BV109,BV116,BV123,BV130,BV137,BV144)+SUM('Colt Field'!BS4,'Colt Field'!BS11,'Colt Field'!BS18,'Colt Field'!BS25,'Colt Field'!BS32,'Colt Field'!BS39,'Colt Field'!BS46,'Colt Field'!BS53,'Colt Field'!BS60,'Colt Field'!BS67,'Colt Field'!BS74,'Colt Field'!BS81,'Colt Field'!BS88,'Colt Field'!BS95,'Colt Field'!BS102,'Colt Field'!BS109,'Colt Field'!BS116,'Colt Field'!BS123,'Colt Field'!BS130,'Colt Field'!BS137,'Colt Field'!BS144)</f>
        <v>21</v>
      </c>
    </row>
    <row r="152" spans="1:74" ht="24.75" customHeight="1" x14ac:dyDescent="0.25">
      <c r="A152" s="5"/>
      <c r="B152" s="10"/>
      <c r="C152" s="8"/>
      <c r="D152" s="11"/>
      <c r="E152" s="5"/>
      <c r="F152" s="10"/>
      <c r="G152" s="8"/>
      <c r="H152" s="11"/>
      <c r="AE152">
        <f t="shared" si="592"/>
        <v>0</v>
      </c>
      <c r="AG152">
        <f t="shared" si="593"/>
        <v>0</v>
      </c>
      <c r="AI152">
        <f t="shared" si="594"/>
        <v>0</v>
      </c>
      <c r="AK152">
        <f t="shared" si="595"/>
        <v>0</v>
      </c>
      <c r="AM152">
        <f t="shared" si="596"/>
        <v>0</v>
      </c>
      <c r="AO152">
        <f t="shared" si="597"/>
        <v>0</v>
      </c>
      <c r="AQ152">
        <f t="shared" si="598"/>
        <v>0</v>
      </c>
      <c r="AS152">
        <f t="shared" si="599"/>
        <v>0</v>
      </c>
      <c r="AU152">
        <f t="shared" si="600"/>
        <v>0</v>
      </c>
      <c r="AW152">
        <f t="shared" si="601"/>
        <v>0</v>
      </c>
      <c r="AY152">
        <f t="shared" si="602"/>
        <v>0</v>
      </c>
      <c r="BA152">
        <f t="shared" si="603"/>
        <v>0</v>
      </c>
      <c r="BB152" s="7" t="s">
        <v>51</v>
      </c>
      <c r="BC152" s="7">
        <f>SUM(BC5,BC12,BC19,BC26,BC33,BC40,BC47,BC54,BC61,BC68,BC75,BC82,BC89,BC96,BC103,BC110,BC117,BC124,BC131,BC138,BC145)</f>
        <v>6</v>
      </c>
      <c r="BD152" s="7">
        <f t="shared" si="604"/>
        <v>8</v>
      </c>
      <c r="BE152" s="7">
        <f t="shared" si="604"/>
        <v>8</v>
      </c>
      <c r="BF152" s="7">
        <f t="shared" si="604"/>
        <v>7</v>
      </c>
      <c r="BG152" s="7">
        <f t="shared" si="604"/>
        <v>9</v>
      </c>
      <c r="BH152" s="7">
        <f t="shared" si="604"/>
        <v>38</v>
      </c>
      <c r="BJ152" s="7" t="s">
        <v>51</v>
      </c>
      <c r="BK152" s="7">
        <f>SUM(BK5,BK12,BK19,BK26,BK33,BK40,BK47,BK54,BK61,BK68,BK75,BK82,BK89,BK96,BK103,BK110,BK117,BK124,BK131,BK138,BK145)</f>
        <v>6</v>
      </c>
      <c r="BL152" s="7">
        <f t="shared" si="605"/>
        <v>9</v>
      </c>
      <c r="BM152" s="7">
        <f t="shared" si="605"/>
        <v>5</v>
      </c>
      <c r="BN152" s="7">
        <f t="shared" ref="BN152" si="612">SUM(BN5,BN12,BN19,BN26,BN33,BN40,BN47,BN54,BN61,BN68,BN75,BN82,BN89,BN96,BN103,BN110,BN117,BN124,BN131,BN138,BN145)</f>
        <v>5</v>
      </c>
      <c r="BO152" s="7">
        <f t="shared" si="605"/>
        <v>7</v>
      </c>
      <c r="BP152" s="7">
        <f>SUM(BK152:BO152)</f>
        <v>32</v>
      </c>
      <c r="BR152" s="7" t="s">
        <v>51</v>
      </c>
      <c r="BS152" s="7">
        <f>SUM(BS5,BS12,BS19,BS26,BS33,BS40,BS47,BS54,BS61,BS68,BS75,BS82,BS89,BS96,BS103,BS110,BS117,BS124,BS131,BS138,BS145)</f>
        <v>9</v>
      </c>
      <c r="BT152" s="7">
        <f t="shared" ref="BT152:BU152" si="613">SUM(BT5,BT12,BT19,BT26,BT33,BT40,BT47,BT54,BT61,BT68,BT75,BT82,BT89,BT96,BT103,BT110,BT117,BT124,BT131,BT138,BT145)</f>
        <v>7</v>
      </c>
      <c r="BU152" s="7">
        <f t="shared" si="613"/>
        <v>7</v>
      </c>
      <c r="BV152" s="7">
        <f>SUM(BV5,BV12,BV19,BV26,BV33,BV40,BV47,BV54,BV61,BV68,BV75,BV82,BV89,BV96,BV103,BV110,BV117,BV124,BV131,BV138,BV145)+SUM('Colt Field'!BS5,'Colt Field'!BS12,'Colt Field'!BS19,'Colt Field'!BS26,'Colt Field'!BS33,'Colt Field'!BS40,'Colt Field'!BS47,'Colt Field'!BS54,'Colt Field'!BS61,'Colt Field'!BS68,'Colt Field'!BS75,'Colt Field'!BS82,'Colt Field'!BS89,'Colt Field'!BS96,'Colt Field'!BS103,'Colt Field'!BS110,'Colt Field'!BS117,'Colt Field'!BS124,'Colt Field'!BS131,'Colt Field'!BS138,'Colt Field'!BS145)</f>
        <v>23</v>
      </c>
    </row>
    <row r="153" spans="1:74" ht="24.75" customHeight="1" x14ac:dyDescent="0.25">
      <c r="A153" s="18"/>
      <c r="B153" s="19"/>
      <c r="C153" s="17"/>
      <c r="D153" s="20"/>
      <c r="E153" s="5">
        <v>0.22916666666666666</v>
      </c>
      <c r="F153" s="10"/>
      <c r="G153" s="8"/>
      <c r="H153" s="11"/>
      <c r="AE153">
        <f t="shared" si="592"/>
        <v>0</v>
      </c>
      <c r="AG153">
        <f t="shared" si="593"/>
        <v>0</v>
      </c>
      <c r="AI153">
        <f t="shared" si="594"/>
        <v>0</v>
      </c>
      <c r="AK153">
        <f t="shared" si="595"/>
        <v>0</v>
      </c>
      <c r="AM153">
        <f t="shared" si="596"/>
        <v>0</v>
      </c>
      <c r="AO153">
        <f t="shared" si="597"/>
        <v>0</v>
      </c>
      <c r="AQ153">
        <f t="shared" si="598"/>
        <v>0</v>
      </c>
      <c r="AS153">
        <f t="shared" si="599"/>
        <v>0</v>
      </c>
      <c r="AU153">
        <f t="shared" si="600"/>
        <v>0</v>
      </c>
      <c r="AW153">
        <f t="shared" si="601"/>
        <v>0</v>
      </c>
      <c r="AY153">
        <f t="shared" si="602"/>
        <v>0</v>
      </c>
      <c r="BA153">
        <f t="shared" si="603"/>
        <v>0</v>
      </c>
      <c r="BB153" s="7" t="s">
        <v>52</v>
      </c>
      <c r="BC153" s="7">
        <f>SUM(BC6,BC13,BC20,BC27,BC34,BC41,BC48,BC55,BC62,BC69,BC76,BC83,BC90,BC97,BC104,BC111,BC118,BC125,BC132,BC139,BC146)</f>
        <v>0</v>
      </c>
      <c r="BD153" s="7">
        <f t="shared" si="604"/>
        <v>0</v>
      </c>
      <c r="BE153" s="7">
        <f t="shared" si="604"/>
        <v>0</v>
      </c>
      <c r="BF153" s="7">
        <f t="shared" si="604"/>
        <v>0</v>
      </c>
      <c r="BG153" s="7">
        <f t="shared" si="604"/>
        <v>0</v>
      </c>
      <c r="BH153" s="7">
        <f t="shared" si="604"/>
        <v>0</v>
      </c>
      <c r="BJ153" s="7" t="s">
        <v>52</v>
      </c>
      <c r="BK153" s="7">
        <f>SUM(BK6,BK13,BK20,BK27,BK34,BK41,BK48,BK55,BK62,BK69,BK76,BK83,BK90,BK97,BK104,BK111,BK118,BK125,BK132,BK139,BK146)</f>
        <v>0</v>
      </c>
      <c r="BL153" s="7">
        <f t="shared" si="605"/>
        <v>0</v>
      </c>
      <c r="BM153" s="7">
        <f t="shared" si="605"/>
        <v>0</v>
      </c>
      <c r="BN153" s="7">
        <f t="shared" ref="BN153" si="614">SUM(BN6,BN13,BN20,BN27,BN34,BN41,BN48,BN55,BN62,BN69,BN76,BN83,BN90,BN97,BN104,BN111,BN118,BN125,BN132,BN139,BN146)</f>
        <v>0</v>
      </c>
      <c r="BO153" s="7">
        <f t="shared" si="605"/>
        <v>0</v>
      </c>
      <c r="BP153" s="7">
        <f>SUM(BK153:BO153)</f>
        <v>0</v>
      </c>
      <c r="BR153" s="7" t="s">
        <v>52</v>
      </c>
      <c r="BS153" s="7">
        <f>SUM(BS6,BS13,BS20,BS27,BS34,BS41,BS48,BS55,BS62,BS69,BS76,BS83,BS90,BS97,BS104,BS111,BS118,BS125,BS132,BS139,BS146)</f>
        <v>4</v>
      </c>
      <c r="BT153" s="7">
        <f t="shared" ref="BT153:BU153" si="615">SUM(BT6,BT13,BT20,BT27,BT34,BT41,BT48,BT55,BT62,BT69,BT76,BT83,BT90,BT97,BT104,BT111,BT118,BT125,BT132,BT139,BT146)</f>
        <v>6</v>
      </c>
      <c r="BU153" s="7">
        <f t="shared" si="615"/>
        <v>6</v>
      </c>
      <c r="BV153" s="7">
        <f>SUM(BV6,BV13,BV20,BV27,BV34,BV41,BV48,BV55,BV62,BV69,BV76,BV83,BV90,BV97,BV104,BV111,BV118,BV125,BV132,BV139,BV146)+SUM('Colt Field'!BS6,'Colt Field'!BS13,'Colt Field'!BS20,'Colt Field'!BS27,'Colt Field'!BS34,'Colt Field'!BS41,'Colt Field'!BS48,'Colt Field'!BS55,'Colt Field'!BS62,'Colt Field'!BS69,'Colt Field'!BS76,'Colt Field'!BS83,'Colt Field'!BS90,'Colt Field'!BS97,'Colt Field'!BS104,'Colt Field'!BS111,'Colt Field'!BS118,'Colt Field'!BS125,'Colt Field'!BS132,'Colt Field'!BS139,'Colt Field'!BS146)</f>
        <v>16</v>
      </c>
    </row>
    <row r="154" spans="1:74" ht="24.75" customHeight="1" thickBot="1" x14ac:dyDescent="0.3">
      <c r="A154" s="6"/>
      <c r="B154" s="12"/>
      <c r="C154" s="9"/>
      <c r="D154" s="13"/>
      <c r="E154" s="6">
        <v>0.3125</v>
      </c>
      <c r="F154" s="12"/>
      <c r="G154" s="9"/>
      <c r="H154" s="13"/>
      <c r="AE154">
        <f t="shared" si="592"/>
        <v>0</v>
      </c>
      <c r="AG154">
        <f t="shared" si="593"/>
        <v>0</v>
      </c>
      <c r="AI154">
        <f t="shared" si="594"/>
        <v>0</v>
      </c>
      <c r="AK154">
        <f t="shared" si="595"/>
        <v>0</v>
      </c>
      <c r="AM154">
        <f t="shared" si="596"/>
        <v>0</v>
      </c>
      <c r="AO154">
        <f t="shared" si="597"/>
        <v>0</v>
      </c>
      <c r="AQ154">
        <f t="shared" si="598"/>
        <v>0</v>
      </c>
      <c r="AS154">
        <f t="shared" si="599"/>
        <v>0</v>
      </c>
      <c r="AU154">
        <f t="shared" si="600"/>
        <v>0</v>
      </c>
      <c r="AW154">
        <f t="shared" si="601"/>
        <v>0</v>
      </c>
      <c r="AY154">
        <f t="shared" si="602"/>
        <v>0</v>
      </c>
      <c r="BA154">
        <f t="shared" si="603"/>
        <v>0</v>
      </c>
    </row>
    <row r="155" spans="1:74" ht="24.75" customHeight="1" x14ac:dyDescent="0.25">
      <c r="E155" s="85" t="s">
        <v>16</v>
      </c>
      <c r="F155" s="86"/>
      <c r="G155" s="86"/>
      <c r="H155" s="87"/>
      <c r="I155" s="4">
        <v>1</v>
      </c>
      <c r="J155" s="14" t="s">
        <v>1</v>
      </c>
      <c r="K155" s="15"/>
      <c r="L155" s="16"/>
      <c r="M155" s="4">
        <f>I155+1</f>
        <v>2</v>
      </c>
      <c r="N155" s="14" t="s">
        <v>2</v>
      </c>
      <c r="O155" s="15"/>
      <c r="P155" s="16"/>
      <c r="Q155" s="4">
        <f>M155+1</f>
        <v>3</v>
      </c>
      <c r="R155" s="14" t="s">
        <v>3</v>
      </c>
      <c r="S155" s="15"/>
      <c r="T155" s="16"/>
      <c r="U155" s="4">
        <f>Q155+1</f>
        <v>4</v>
      </c>
      <c r="V155" s="14" t="s">
        <v>4</v>
      </c>
      <c r="W155" s="15"/>
      <c r="X155" s="16"/>
      <c r="Y155" s="4">
        <f>U155+1</f>
        <v>5</v>
      </c>
      <c r="Z155" s="14" t="s">
        <v>5</v>
      </c>
      <c r="AA155" s="15"/>
      <c r="AB155" s="16"/>
    </row>
    <row r="156" spans="1:74" ht="24.75" customHeight="1" x14ac:dyDescent="0.25">
      <c r="E156" s="88"/>
      <c r="F156" s="89"/>
      <c r="G156" s="89"/>
      <c r="H156" s="90"/>
      <c r="I156" s="5"/>
      <c r="J156" s="10"/>
      <c r="K156" s="8"/>
      <c r="L156" s="11"/>
      <c r="M156" s="5"/>
      <c r="N156" s="10"/>
      <c r="O156" s="8"/>
      <c r="P156" s="11"/>
      <c r="Q156" s="5"/>
      <c r="R156" s="10"/>
      <c r="S156" s="8"/>
      <c r="T156" s="11"/>
      <c r="U156" s="5"/>
      <c r="V156" s="10"/>
      <c r="W156" s="8"/>
      <c r="X156" s="11"/>
      <c r="Y156" s="5">
        <v>0.375</v>
      </c>
      <c r="Z156" s="10"/>
      <c r="AA156" s="8"/>
      <c r="AB156" s="11"/>
      <c r="AE156">
        <f t="shared" ref="AE156:AE161" si="616">F156</f>
        <v>0</v>
      </c>
      <c r="AG156">
        <f t="shared" ref="AG156:AG161" si="617">H156</f>
        <v>0</v>
      </c>
      <c r="AI156">
        <f t="shared" ref="AI156:AI161" si="618">J156</f>
        <v>0</v>
      </c>
      <c r="AK156">
        <f t="shared" ref="AK156:AK161" si="619">L156</f>
        <v>0</v>
      </c>
      <c r="AM156">
        <f t="shared" ref="AM156:AM161" si="620">N156</f>
        <v>0</v>
      </c>
      <c r="AO156">
        <f t="shared" ref="AO156:AO161" si="621">P156</f>
        <v>0</v>
      </c>
      <c r="AQ156">
        <f t="shared" ref="AQ156:AQ161" si="622">R156</f>
        <v>0</v>
      </c>
      <c r="AS156">
        <f t="shared" ref="AS156:AS161" si="623">T156</f>
        <v>0</v>
      </c>
      <c r="AU156">
        <f t="shared" ref="AU156:AU161" si="624">V156</f>
        <v>0</v>
      </c>
      <c r="AW156">
        <f t="shared" ref="AW156:AW161" si="625">X156</f>
        <v>0</v>
      </c>
      <c r="AY156">
        <f t="shared" ref="AY156:AY161" si="626">Z156</f>
        <v>0</v>
      </c>
      <c r="BA156">
        <f t="shared" ref="BA156:BA161" si="627">AB156</f>
        <v>0</v>
      </c>
    </row>
    <row r="157" spans="1:74" ht="24.75" customHeight="1" x14ac:dyDescent="0.25">
      <c r="E157" s="88"/>
      <c r="F157" s="89"/>
      <c r="G157" s="89"/>
      <c r="H157" s="90"/>
      <c r="I157" s="5"/>
      <c r="J157" s="10"/>
      <c r="K157" s="8"/>
      <c r="L157" s="11"/>
      <c r="M157" s="5"/>
      <c r="N157" s="10"/>
      <c r="O157" s="8"/>
      <c r="P157" s="11"/>
      <c r="Q157" s="5"/>
      <c r="R157" s="10"/>
      <c r="S157" s="8"/>
      <c r="T157" s="11"/>
      <c r="U157" s="5"/>
      <c r="V157" s="10"/>
      <c r="W157" s="8"/>
      <c r="X157" s="11"/>
      <c r="Y157" s="5">
        <v>0.45833333333333331</v>
      </c>
      <c r="Z157" s="10"/>
      <c r="AA157" s="8"/>
      <c r="AB157" s="11"/>
      <c r="AE157">
        <f t="shared" si="616"/>
        <v>0</v>
      </c>
      <c r="AG157">
        <f t="shared" si="617"/>
        <v>0</v>
      </c>
      <c r="AI157">
        <f t="shared" si="618"/>
        <v>0</v>
      </c>
      <c r="AK157">
        <f t="shared" si="619"/>
        <v>0</v>
      </c>
      <c r="AM157">
        <f t="shared" si="620"/>
        <v>0</v>
      </c>
      <c r="AO157">
        <f t="shared" si="621"/>
        <v>0</v>
      </c>
      <c r="AQ157">
        <f t="shared" si="622"/>
        <v>0</v>
      </c>
      <c r="AS157">
        <f t="shared" si="623"/>
        <v>0</v>
      </c>
      <c r="AU157">
        <f t="shared" si="624"/>
        <v>0</v>
      </c>
      <c r="AW157">
        <f t="shared" si="625"/>
        <v>0</v>
      </c>
      <c r="AY157">
        <f t="shared" si="626"/>
        <v>0</v>
      </c>
      <c r="BA157">
        <f t="shared" si="627"/>
        <v>0</v>
      </c>
    </row>
    <row r="158" spans="1:74" ht="24.75" customHeight="1" x14ac:dyDescent="0.25">
      <c r="E158" s="88"/>
      <c r="F158" s="89"/>
      <c r="G158" s="89"/>
      <c r="H158" s="90"/>
      <c r="I158" s="3"/>
      <c r="J158" s="10"/>
      <c r="K158" s="8"/>
      <c r="L158" s="11"/>
      <c r="M158" s="3"/>
      <c r="N158" s="10"/>
      <c r="O158" s="8"/>
      <c r="P158" s="11"/>
      <c r="Q158" s="3"/>
      <c r="R158" s="10"/>
      <c r="S158" s="8"/>
      <c r="T158" s="11"/>
      <c r="U158" s="3"/>
      <c r="V158" s="10"/>
      <c r="W158" s="8"/>
      <c r="X158" s="11"/>
      <c r="Y158" s="5">
        <v>4.1666666666666664E-2</v>
      </c>
      <c r="Z158" s="10"/>
      <c r="AA158" s="8"/>
      <c r="AB158" s="11"/>
      <c r="AE158">
        <f t="shared" si="616"/>
        <v>0</v>
      </c>
      <c r="AG158">
        <f t="shared" si="617"/>
        <v>0</v>
      </c>
      <c r="AI158">
        <f t="shared" si="618"/>
        <v>0</v>
      </c>
      <c r="AK158">
        <f t="shared" si="619"/>
        <v>0</v>
      </c>
      <c r="AM158">
        <f t="shared" si="620"/>
        <v>0</v>
      </c>
      <c r="AO158">
        <f t="shared" si="621"/>
        <v>0</v>
      </c>
      <c r="AQ158">
        <f t="shared" si="622"/>
        <v>0</v>
      </c>
      <c r="AS158">
        <f t="shared" si="623"/>
        <v>0</v>
      </c>
      <c r="AU158">
        <f t="shared" si="624"/>
        <v>0</v>
      </c>
      <c r="AW158">
        <f t="shared" si="625"/>
        <v>0</v>
      </c>
      <c r="AY158">
        <f t="shared" si="626"/>
        <v>0</v>
      </c>
      <c r="BA158">
        <f t="shared" si="627"/>
        <v>0</v>
      </c>
    </row>
    <row r="159" spans="1:74" ht="24.75" customHeight="1" x14ac:dyDescent="0.25">
      <c r="E159" s="88"/>
      <c r="F159" s="89"/>
      <c r="G159" s="89"/>
      <c r="H159" s="90"/>
      <c r="I159" s="5"/>
      <c r="J159" s="10"/>
      <c r="K159" s="8"/>
      <c r="L159" s="11"/>
      <c r="M159" s="5"/>
      <c r="N159" s="10"/>
      <c r="O159" s="8"/>
      <c r="P159" s="11"/>
      <c r="Q159" s="5"/>
      <c r="R159" s="10"/>
      <c r="S159" s="8"/>
      <c r="T159" s="11"/>
      <c r="U159" s="5"/>
      <c r="V159" s="10"/>
      <c r="W159" s="8"/>
      <c r="X159" s="11"/>
      <c r="Y159" s="5">
        <v>0.125</v>
      </c>
      <c r="Z159" s="10"/>
      <c r="AA159" s="8"/>
      <c r="AB159" s="11"/>
      <c r="AE159">
        <f t="shared" si="616"/>
        <v>0</v>
      </c>
      <c r="AG159">
        <f t="shared" si="617"/>
        <v>0</v>
      </c>
      <c r="AI159">
        <f t="shared" si="618"/>
        <v>0</v>
      </c>
      <c r="AK159">
        <f t="shared" si="619"/>
        <v>0</v>
      </c>
      <c r="AM159">
        <f t="shared" si="620"/>
        <v>0</v>
      </c>
      <c r="AO159">
        <f t="shared" si="621"/>
        <v>0</v>
      </c>
      <c r="AQ159">
        <f t="shared" si="622"/>
        <v>0</v>
      </c>
      <c r="AS159">
        <f t="shared" si="623"/>
        <v>0</v>
      </c>
      <c r="AU159">
        <f t="shared" si="624"/>
        <v>0</v>
      </c>
      <c r="AW159">
        <f t="shared" si="625"/>
        <v>0</v>
      </c>
      <c r="AY159">
        <f t="shared" si="626"/>
        <v>0</v>
      </c>
      <c r="BA159">
        <f t="shared" si="627"/>
        <v>0</v>
      </c>
    </row>
    <row r="160" spans="1:74" ht="24.75" customHeight="1" x14ac:dyDescent="0.25">
      <c r="E160" s="88"/>
      <c r="F160" s="89"/>
      <c r="G160" s="89"/>
      <c r="H160" s="90"/>
      <c r="I160" s="5">
        <v>0.22916666666666666</v>
      </c>
      <c r="J160" s="10"/>
      <c r="K160" s="8"/>
      <c r="L160" s="11"/>
      <c r="M160" s="5">
        <v>0.22916666666666666</v>
      </c>
      <c r="N160" s="10"/>
      <c r="O160" s="8"/>
      <c r="P160" s="11"/>
      <c r="Q160" s="5">
        <v>0.22916666666666666</v>
      </c>
      <c r="R160" s="10"/>
      <c r="S160" s="8"/>
      <c r="T160" s="11"/>
      <c r="U160" s="5">
        <v>0.22916666666666666</v>
      </c>
      <c r="V160" s="10"/>
      <c r="W160" s="8"/>
      <c r="X160" s="11"/>
      <c r="Y160" s="18">
        <v>0.20833333333333334</v>
      </c>
      <c r="Z160" s="19"/>
      <c r="AA160" s="8"/>
      <c r="AB160" s="20"/>
      <c r="AE160">
        <f t="shared" si="616"/>
        <v>0</v>
      </c>
      <c r="AG160">
        <f t="shared" si="617"/>
        <v>0</v>
      </c>
      <c r="AI160">
        <f t="shared" si="618"/>
        <v>0</v>
      </c>
      <c r="AK160">
        <f t="shared" si="619"/>
        <v>0</v>
      </c>
      <c r="AM160">
        <f t="shared" si="620"/>
        <v>0</v>
      </c>
      <c r="AO160">
        <f t="shared" si="621"/>
        <v>0</v>
      </c>
      <c r="AQ160">
        <f t="shared" si="622"/>
        <v>0</v>
      </c>
      <c r="AS160">
        <f t="shared" si="623"/>
        <v>0</v>
      </c>
      <c r="AU160">
        <f t="shared" si="624"/>
        <v>0</v>
      </c>
      <c r="AW160">
        <f t="shared" si="625"/>
        <v>0</v>
      </c>
      <c r="AY160">
        <f t="shared" si="626"/>
        <v>0</v>
      </c>
      <c r="BA160">
        <f t="shared" si="627"/>
        <v>0</v>
      </c>
    </row>
    <row r="161" spans="1:53" ht="24.75" customHeight="1" thickBot="1" x14ac:dyDescent="0.3">
      <c r="E161" s="91"/>
      <c r="F161" s="92"/>
      <c r="G161" s="92"/>
      <c r="H161" s="93"/>
      <c r="I161" s="6">
        <v>0.3125</v>
      </c>
      <c r="J161" s="12"/>
      <c r="K161" s="9"/>
      <c r="L161" s="13"/>
      <c r="M161" s="6">
        <v>0.3125</v>
      </c>
      <c r="N161" s="12"/>
      <c r="O161" s="9"/>
      <c r="P161" s="13"/>
      <c r="Q161" s="6">
        <v>0.3125</v>
      </c>
      <c r="R161" s="12"/>
      <c r="S161" s="9"/>
      <c r="T161" s="13"/>
      <c r="U161" s="6">
        <v>0.3125</v>
      </c>
      <c r="V161" s="12"/>
      <c r="W161" s="9"/>
      <c r="X161" s="13"/>
      <c r="Y161" s="6">
        <v>0.29166666666666669</v>
      </c>
      <c r="Z161" s="12"/>
      <c r="AA161" s="9"/>
      <c r="AB161" s="13"/>
      <c r="AE161">
        <f t="shared" si="616"/>
        <v>0</v>
      </c>
      <c r="AG161">
        <f t="shared" si="617"/>
        <v>0</v>
      </c>
      <c r="AI161">
        <f t="shared" si="618"/>
        <v>0</v>
      </c>
      <c r="AK161">
        <f t="shared" si="619"/>
        <v>0</v>
      </c>
      <c r="AM161">
        <f t="shared" si="620"/>
        <v>0</v>
      </c>
      <c r="AO161">
        <f t="shared" si="621"/>
        <v>0</v>
      </c>
      <c r="AQ161">
        <f t="shared" si="622"/>
        <v>0</v>
      </c>
      <c r="AS161">
        <f t="shared" si="623"/>
        <v>0</v>
      </c>
      <c r="AU161">
        <f t="shared" si="624"/>
        <v>0</v>
      </c>
      <c r="AW161">
        <f t="shared" si="625"/>
        <v>0</v>
      </c>
      <c r="AY161">
        <f t="shared" si="626"/>
        <v>0</v>
      </c>
      <c r="BA161">
        <f t="shared" si="627"/>
        <v>0</v>
      </c>
    </row>
    <row r="162" spans="1:53" ht="24.75" customHeight="1" x14ac:dyDescent="0.25">
      <c r="A162" s="4">
        <f>Y155+1</f>
        <v>6</v>
      </c>
      <c r="B162" s="14" t="s">
        <v>6</v>
      </c>
      <c r="C162" s="15"/>
      <c r="D162" s="16"/>
      <c r="E162" s="4">
        <f>A162+1</f>
        <v>7</v>
      </c>
      <c r="F162" s="14" t="s">
        <v>0</v>
      </c>
      <c r="G162" s="15"/>
      <c r="H162" s="16"/>
      <c r="I162" s="4">
        <f>E162+1</f>
        <v>8</v>
      </c>
      <c r="J162" s="14" t="s">
        <v>1</v>
      </c>
      <c r="K162" s="15"/>
      <c r="L162" s="16"/>
      <c r="M162" s="4">
        <f>I162+1</f>
        <v>9</v>
      </c>
      <c r="N162" s="14" t="s">
        <v>2</v>
      </c>
      <c r="O162" s="15"/>
      <c r="P162" s="16"/>
      <c r="Q162" s="4">
        <f>M162+1</f>
        <v>10</v>
      </c>
      <c r="R162" s="14" t="s">
        <v>3</v>
      </c>
      <c r="S162" s="15"/>
      <c r="T162" s="16"/>
      <c r="U162" s="4">
        <f>Q162+1</f>
        <v>11</v>
      </c>
      <c r="V162" s="14" t="s">
        <v>4</v>
      </c>
      <c r="W162" s="15"/>
      <c r="X162" s="16"/>
      <c r="Y162" s="4">
        <f>U162+1</f>
        <v>12</v>
      </c>
      <c r="Z162" s="14" t="s">
        <v>5</v>
      </c>
      <c r="AA162" s="15"/>
      <c r="AB162" s="16"/>
    </row>
    <row r="163" spans="1:53" ht="24.75" customHeight="1" x14ac:dyDescent="0.25">
      <c r="A163" s="5"/>
      <c r="B163" s="10"/>
      <c r="C163" s="8"/>
      <c r="D163" s="11"/>
      <c r="E163" s="5"/>
      <c r="F163" s="10"/>
      <c r="G163" s="8"/>
      <c r="H163" s="11"/>
      <c r="I163" s="5"/>
      <c r="J163" s="10"/>
      <c r="K163" s="8"/>
      <c r="L163" s="11"/>
      <c r="M163" s="5"/>
      <c r="N163" s="10"/>
      <c r="O163" s="8"/>
      <c r="P163" s="11"/>
      <c r="Q163" s="5"/>
      <c r="R163" s="10"/>
      <c r="S163" s="8"/>
      <c r="T163" s="11"/>
      <c r="U163" s="5"/>
      <c r="V163" s="10"/>
      <c r="W163" s="8"/>
      <c r="X163" s="11"/>
      <c r="Y163" s="5">
        <v>0.375</v>
      </c>
      <c r="Z163" s="10"/>
      <c r="AA163" s="8"/>
      <c r="AB163" s="11"/>
      <c r="AE163">
        <f t="shared" ref="AE163:AE168" si="628">F163</f>
        <v>0</v>
      </c>
      <c r="AG163">
        <f t="shared" ref="AG163:AG168" si="629">H163</f>
        <v>0</v>
      </c>
      <c r="AI163">
        <f t="shared" ref="AI163:AI168" si="630">J163</f>
        <v>0</v>
      </c>
      <c r="AK163">
        <f t="shared" ref="AK163:AK168" si="631">L163</f>
        <v>0</v>
      </c>
      <c r="AM163">
        <f t="shared" ref="AM163:AM168" si="632">N163</f>
        <v>0</v>
      </c>
      <c r="AO163">
        <f t="shared" ref="AO163:AO168" si="633">P163</f>
        <v>0</v>
      </c>
      <c r="AQ163">
        <f t="shared" ref="AQ163:AQ168" si="634">R163</f>
        <v>0</v>
      </c>
      <c r="AS163">
        <f t="shared" ref="AS163:AS168" si="635">T163</f>
        <v>0</v>
      </c>
      <c r="AU163">
        <f t="shared" ref="AU163:AU168" si="636">V163</f>
        <v>0</v>
      </c>
      <c r="AW163">
        <f t="shared" ref="AW163:AW168" si="637">X163</f>
        <v>0</v>
      </c>
      <c r="AY163">
        <f t="shared" ref="AY163:AY168" si="638">Z163</f>
        <v>0</v>
      </c>
      <c r="BA163">
        <f t="shared" ref="BA163:BA168" si="639">AB163</f>
        <v>0</v>
      </c>
    </row>
    <row r="164" spans="1:53" ht="24.75" customHeight="1" x14ac:dyDescent="0.25">
      <c r="A164" s="5"/>
      <c r="B164" s="10"/>
      <c r="C164" s="8"/>
      <c r="D164" s="11"/>
      <c r="E164" s="5"/>
      <c r="F164" s="10"/>
      <c r="G164" s="8"/>
      <c r="H164" s="11"/>
      <c r="I164" s="5"/>
      <c r="J164" s="10"/>
      <c r="K164" s="8"/>
      <c r="L164" s="11"/>
      <c r="M164" s="5"/>
      <c r="N164" s="10"/>
      <c r="O164" s="8"/>
      <c r="P164" s="11"/>
      <c r="Q164" s="5"/>
      <c r="R164" s="10"/>
      <c r="S164" s="8"/>
      <c r="T164" s="11"/>
      <c r="U164" s="5"/>
      <c r="V164" s="10"/>
      <c r="W164" s="8"/>
      <c r="X164" s="11"/>
      <c r="Y164" s="5">
        <v>0.45833333333333331</v>
      </c>
      <c r="Z164" s="10"/>
      <c r="AA164" s="8"/>
      <c r="AB164" s="11"/>
      <c r="AE164">
        <f t="shared" si="628"/>
        <v>0</v>
      </c>
      <c r="AG164">
        <f t="shared" si="629"/>
        <v>0</v>
      </c>
      <c r="AI164">
        <f t="shared" si="630"/>
        <v>0</v>
      </c>
      <c r="AK164">
        <f t="shared" si="631"/>
        <v>0</v>
      </c>
      <c r="AM164">
        <f t="shared" si="632"/>
        <v>0</v>
      </c>
      <c r="AO164">
        <f t="shared" si="633"/>
        <v>0</v>
      </c>
      <c r="AQ164">
        <f t="shared" si="634"/>
        <v>0</v>
      </c>
      <c r="AS164">
        <f t="shared" si="635"/>
        <v>0</v>
      </c>
      <c r="AU164">
        <f t="shared" si="636"/>
        <v>0</v>
      </c>
      <c r="AW164">
        <f t="shared" si="637"/>
        <v>0</v>
      </c>
      <c r="AY164">
        <f t="shared" si="638"/>
        <v>0</v>
      </c>
      <c r="BA164">
        <f t="shared" si="639"/>
        <v>0</v>
      </c>
    </row>
    <row r="165" spans="1:53" ht="24.75" customHeight="1" x14ac:dyDescent="0.25">
      <c r="A165" s="3"/>
      <c r="B165" s="10"/>
      <c r="C165" s="8"/>
      <c r="D165" s="11"/>
      <c r="E165" s="3"/>
      <c r="F165" s="10"/>
      <c r="G165" s="8"/>
      <c r="H165" s="11"/>
      <c r="I165" s="3"/>
      <c r="J165" s="10"/>
      <c r="K165" s="8"/>
      <c r="L165" s="11"/>
      <c r="M165" s="3"/>
      <c r="N165" s="10"/>
      <c r="O165" s="8"/>
      <c r="P165" s="11"/>
      <c r="Q165" s="3"/>
      <c r="R165" s="10"/>
      <c r="S165" s="8"/>
      <c r="T165" s="11"/>
      <c r="U165" s="3"/>
      <c r="V165" s="10"/>
      <c r="W165" s="8"/>
      <c r="X165" s="11"/>
      <c r="Y165" s="5">
        <v>4.1666666666666664E-2</v>
      </c>
      <c r="Z165" s="10"/>
      <c r="AA165" s="8"/>
      <c r="AB165" s="11"/>
      <c r="AE165">
        <f t="shared" si="628"/>
        <v>0</v>
      </c>
      <c r="AG165">
        <f t="shared" si="629"/>
        <v>0</v>
      </c>
      <c r="AI165">
        <f t="shared" si="630"/>
        <v>0</v>
      </c>
      <c r="AK165">
        <f t="shared" si="631"/>
        <v>0</v>
      </c>
      <c r="AM165">
        <f t="shared" si="632"/>
        <v>0</v>
      </c>
      <c r="AO165">
        <f t="shared" si="633"/>
        <v>0</v>
      </c>
      <c r="AQ165">
        <f t="shared" si="634"/>
        <v>0</v>
      </c>
      <c r="AS165">
        <f t="shared" si="635"/>
        <v>0</v>
      </c>
      <c r="AU165">
        <f t="shared" si="636"/>
        <v>0</v>
      </c>
      <c r="AW165">
        <f t="shared" si="637"/>
        <v>0</v>
      </c>
      <c r="AY165">
        <f t="shared" si="638"/>
        <v>0</v>
      </c>
      <c r="BA165">
        <f t="shared" si="639"/>
        <v>0</v>
      </c>
    </row>
    <row r="166" spans="1:53" ht="24.75" customHeight="1" x14ac:dyDescent="0.25">
      <c r="A166" s="5"/>
      <c r="B166" s="10"/>
      <c r="C166" s="8"/>
      <c r="D166" s="11"/>
      <c r="E166" s="5"/>
      <c r="F166" s="10"/>
      <c r="G166" s="8"/>
      <c r="H166" s="11"/>
      <c r="I166" s="5"/>
      <c r="J166" s="10"/>
      <c r="K166" s="8"/>
      <c r="L166" s="11"/>
      <c r="M166" s="5"/>
      <c r="N166" s="10"/>
      <c r="O166" s="8"/>
      <c r="P166" s="11"/>
      <c r="Q166" s="5"/>
      <c r="R166" s="10"/>
      <c r="S166" s="8"/>
      <c r="T166" s="11"/>
      <c r="U166" s="5"/>
      <c r="V166" s="10"/>
      <c r="W166" s="8"/>
      <c r="X166" s="11"/>
      <c r="Y166" s="5">
        <v>0.125</v>
      </c>
      <c r="Z166" s="10"/>
      <c r="AA166" s="8"/>
      <c r="AB166" s="11"/>
      <c r="AE166">
        <f t="shared" si="628"/>
        <v>0</v>
      </c>
      <c r="AG166">
        <f t="shared" si="629"/>
        <v>0</v>
      </c>
      <c r="AI166">
        <f t="shared" si="630"/>
        <v>0</v>
      </c>
      <c r="AK166">
        <f t="shared" si="631"/>
        <v>0</v>
      </c>
      <c r="AM166">
        <f t="shared" si="632"/>
        <v>0</v>
      </c>
      <c r="AO166">
        <f t="shared" si="633"/>
        <v>0</v>
      </c>
      <c r="AQ166">
        <f t="shared" si="634"/>
        <v>0</v>
      </c>
      <c r="AS166">
        <f t="shared" si="635"/>
        <v>0</v>
      </c>
      <c r="AU166">
        <f t="shared" si="636"/>
        <v>0</v>
      </c>
      <c r="AW166">
        <f t="shared" si="637"/>
        <v>0</v>
      </c>
      <c r="AY166">
        <f t="shared" si="638"/>
        <v>0</v>
      </c>
      <c r="BA166">
        <f t="shared" si="639"/>
        <v>0</v>
      </c>
    </row>
    <row r="167" spans="1:53" ht="24.75" customHeight="1" x14ac:dyDescent="0.25">
      <c r="A167" s="18"/>
      <c r="B167" s="19"/>
      <c r="C167" s="17"/>
      <c r="D167" s="20"/>
      <c r="E167" s="5">
        <v>0.22916666666666666</v>
      </c>
      <c r="F167" s="10"/>
      <c r="G167" s="8"/>
      <c r="H167" s="11"/>
      <c r="I167" s="5">
        <v>0.22916666666666666</v>
      </c>
      <c r="J167" s="10"/>
      <c r="K167" s="8"/>
      <c r="L167" s="11"/>
      <c r="M167" s="5">
        <v>0.22916666666666666</v>
      </c>
      <c r="N167" s="10"/>
      <c r="O167" s="8"/>
      <c r="P167" s="11"/>
      <c r="Q167" s="5">
        <v>0.22916666666666666</v>
      </c>
      <c r="R167" s="10"/>
      <c r="S167" s="8"/>
      <c r="T167" s="11"/>
      <c r="U167" s="5">
        <v>0.22916666666666666</v>
      </c>
      <c r="V167" s="10"/>
      <c r="W167" s="8"/>
      <c r="X167" s="11"/>
      <c r="Y167" s="18">
        <v>0.20833333333333334</v>
      </c>
      <c r="Z167" s="19"/>
      <c r="AA167" s="8"/>
      <c r="AB167" s="20"/>
      <c r="AE167">
        <f t="shared" si="628"/>
        <v>0</v>
      </c>
      <c r="AG167">
        <f t="shared" si="629"/>
        <v>0</v>
      </c>
      <c r="AI167">
        <f t="shared" si="630"/>
        <v>0</v>
      </c>
      <c r="AK167">
        <f t="shared" si="631"/>
        <v>0</v>
      </c>
      <c r="AM167">
        <f t="shared" si="632"/>
        <v>0</v>
      </c>
      <c r="AO167">
        <f t="shared" si="633"/>
        <v>0</v>
      </c>
      <c r="AQ167">
        <f t="shared" si="634"/>
        <v>0</v>
      </c>
      <c r="AS167">
        <f t="shared" si="635"/>
        <v>0</v>
      </c>
      <c r="AU167">
        <f t="shared" si="636"/>
        <v>0</v>
      </c>
      <c r="AW167">
        <f t="shared" si="637"/>
        <v>0</v>
      </c>
      <c r="AY167">
        <f t="shared" si="638"/>
        <v>0</v>
      </c>
      <c r="BA167">
        <f t="shared" si="639"/>
        <v>0</v>
      </c>
    </row>
    <row r="168" spans="1:53" ht="24.75" customHeight="1" thickBot="1" x14ac:dyDescent="0.3">
      <c r="A168" s="6"/>
      <c r="B168" s="12"/>
      <c r="C168" s="9"/>
      <c r="D168" s="13"/>
      <c r="E168" s="6">
        <v>0.3125</v>
      </c>
      <c r="F168" s="12"/>
      <c r="G168" s="9"/>
      <c r="H168" s="13"/>
      <c r="I168" s="6">
        <v>0.3125</v>
      </c>
      <c r="J168" s="12"/>
      <c r="K168" s="9"/>
      <c r="L168" s="13"/>
      <c r="M168" s="6">
        <v>0.3125</v>
      </c>
      <c r="N168" s="12"/>
      <c r="O168" s="9"/>
      <c r="P168" s="13"/>
      <c r="Q168" s="6">
        <v>0.3125</v>
      </c>
      <c r="R168" s="12"/>
      <c r="S168" s="9"/>
      <c r="T168" s="13"/>
      <c r="U168" s="6">
        <v>0.3125</v>
      </c>
      <c r="V168" s="12"/>
      <c r="W168" s="9"/>
      <c r="X168" s="13"/>
      <c r="Y168" s="6">
        <v>0.29166666666666669</v>
      </c>
      <c r="Z168" s="12"/>
      <c r="AA168" s="9"/>
      <c r="AB168" s="13"/>
      <c r="AE168">
        <f t="shared" si="628"/>
        <v>0</v>
      </c>
      <c r="AG168">
        <f t="shared" si="629"/>
        <v>0</v>
      </c>
      <c r="AI168">
        <f t="shared" si="630"/>
        <v>0</v>
      </c>
      <c r="AK168">
        <f t="shared" si="631"/>
        <v>0</v>
      </c>
      <c r="AM168">
        <f t="shared" si="632"/>
        <v>0</v>
      </c>
      <c r="AO168">
        <f t="shared" si="633"/>
        <v>0</v>
      </c>
      <c r="AQ168">
        <f t="shared" si="634"/>
        <v>0</v>
      </c>
      <c r="AS168">
        <f t="shared" si="635"/>
        <v>0</v>
      </c>
      <c r="AU168">
        <f t="shared" si="636"/>
        <v>0</v>
      </c>
      <c r="AW168">
        <f t="shared" si="637"/>
        <v>0</v>
      </c>
      <c r="AY168">
        <f t="shared" si="638"/>
        <v>0</v>
      </c>
      <c r="BA168">
        <f t="shared" si="639"/>
        <v>0</v>
      </c>
    </row>
    <row r="169" spans="1:53" ht="24.75" customHeight="1" x14ac:dyDescent="0.25">
      <c r="A169" s="4">
        <f>Y162+1</f>
        <v>13</v>
      </c>
      <c r="B169" s="14" t="s">
        <v>6</v>
      </c>
      <c r="C169" s="15"/>
      <c r="D169" s="16"/>
      <c r="E169" s="4">
        <f>A169+1</f>
        <v>14</v>
      </c>
      <c r="F169" s="14" t="s">
        <v>0</v>
      </c>
      <c r="G169" s="15"/>
      <c r="H169" s="16"/>
      <c r="I169" s="4">
        <f>E169+1</f>
        <v>15</v>
      </c>
      <c r="J169" s="14" t="s">
        <v>1</v>
      </c>
      <c r="K169" s="15"/>
      <c r="L169" s="16"/>
      <c r="M169" s="4">
        <f>I169+1</f>
        <v>16</v>
      </c>
      <c r="N169" s="14" t="s">
        <v>2</v>
      </c>
      <c r="O169" s="15"/>
      <c r="P169" s="16"/>
      <c r="Q169" s="4">
        <f>M169+1</f>
        <v>17</v>
      </c>
      <c r="R169" s="14" t="s">
        <v>3</v>
      </c>
      <c r="S169" s="15"/>
      <c r="T169" s="16"/>
      <c r="U169" s="4">
        <f>Q169+1</f>
        <v>18</v>
      </c>
      <c r="V169" s="14" t="s">
        <v>4</v>
      </c>
      <c r="W169" s="15"/>
      <c r="X169" s="16"/>
      <c r="Y169" s="4">
        <f>U169+1</f>
        <v>19</v>
      </c>
      <c r="Z169" s="14" t="s">
        <v>5</v>
      </c>
      <c r="AA169" s="15"/>
      <c r="AB169" s="16"/>
    </row>
    <row r="170" spans="1:53" ht="24.75" customHeight="1" x14ac:dyDescent="0.25">
      <c r="A170" s="5"/>
      <c r="B170" s="10"/>
      <c r="C170" s="8"/>
      <c r="D170" s="11"/>
      <c r="E170" s="5"/>
      <c r="F170" s="10"/>
      <c r="G170" s="8"/>
      <c r="H170" s="11"/>
      <c r="I170" s="5"/>
      <c r="J170" s="10"/>
      <c r="K170" s="8"/>
      <c r="L170" s="11"/>
      <c r="M170" s="5"/>
      <c r="N170" s="10"/>
      <c r="O170" s="8"/>
      <c r="P170" s="11"/>
      <c r="Q170" s="5"/>
      <c r="R170" s="10"/>
      <c r="S170" s="8"/>
      <c r="T170" s="11"/>
      <c r="U170" s="5"/>
      <c r="V170" s="10"/>
      <c r="W170" s="8"/>
      <c r="X170" s="11"/>
      <c r="Y170" s="5">
        <v>0.375</v>
      </c>
      <c r="Z170" s="10"/>
      <c r="AA170" s="8"/>
      <c r="AB170" s="11"/>
      <c r="AE170">
        <f t="shared" ref="AE170:AE175" si="640">F170</f>
        <v>0</v>
      </c>
      <c r="AG170">
        <f t="shared" ref="AG170:AG175" si="641">H170</f>
        <v>0</v>
      </c>
      <c r="AI170">
        <f t="shared" ref="AI170:AI175" si="642">J170</f>
        <v>0</v>
      </c>
      <c r="AK170">
        <f t="shared" ref="AK170:AK175" si="643">L170</f>
        <v>0</v>
      </c>
      <c r="AM170">
        <f t="shared" ref="AM170:AM175" si="644">N170</f>
        <v>0</v>
      </c>
      <c r="AO170">
        <f t="shared" ref="AO170:AO175" si="645">P170</f>
        <v>0</v>
      </c>
      <c r="AQ170">
        <f t="shared" ref="AQ170:AQ175" si="646">R170</f>
        <v>0</v>
      </c>
      <c r="AS170">
        <f t="shared" ref="AS170:AS175" si="647">T170</f>
        <v>0</v>
      </c>
      <c r="AU170">
        <f t="shared" ref="AU170:AU175" si="648">V170</f>
        <v>0</v>
      </c>
      <c r="AW170">
        <f t="shared" ref="AW170:AW175" si="649">X170</f>
        <v>0</v>
      </c>
      <c r="AY170">
        <f t="shared" ref="AY170:AY175" si="650">Z170</f>
        <v>0</v>
      </c>
      <c r="BA170">
        <f t="shared" ref="BA170:BA175" si="651">AB170</f>
        <v>0</v>
      </c>
    </row>
    <row r="171" spans="1:53" ht="24.75" customHeight="1" x14ac:dyDescent="0.25">
      <c r="A171" s="5"/>
      <c r="B171" s="10"/>
      <c r="C171" s="8"/>
      <c r="D171" s="11"/>
      <c r="E171" s="5"/>
      <c r="F171" s="10"/>
      <c r="G171" s="8"/>
      <c r="H171" s="11"/>
      <c r="I171" s="5"/>
      <c r="J171" s="10"/>
      <c r="K171" s="8"/>
      <c r="L171" s="11"/>
      <c r="M171" s="5"/>
      <c r="N171" s="10"/>
      <c r="O171" s="8"/>
      <c r="P171" s="11"/>
      <c r="Q171" s="5"/>
      <c r="R171" s="10"/>
      <c r="S171" s="8"/>
      <c r="T171" s="11"/>
      <c r="U171" s="5"/>
      <c r="V171" s="10"/>
      <c r="W171" s="8"/>
      <c r="X171" s="11"/>
      <c r="Y171" s="5">
        <v>0.45833333333333331</v>
      </c>
      <c r="Z171" s="10"/>
      <c r="AA171" s="8"/>
      <c r="AB171" s="11"/>
      <c r="AE171">
        <f t="shared" si="640"/>
        <v>0</v>
      </c>
      <c r="AG171">
        <f t="shared" si="641"/>
        <v>0</v>
      </c>
      <c r="AI171">
        <f t="shared" si="642"/>
        <v>0</v>
      </c>
      <c r="AK171">
        <f t="shared" si="643"/>
        <v>0</v>
      </c>
      <c r="AM171">
        <f t="shared" si="644"/>
        <v>0</v>
      </c>
      <c r="AO171">
        <f t="shared" si="645"/>
        <v>0</v>
      </c>
      <c r="AQ171">
        <f t="shared" si="646"/>
        <v>0</v>
      </c>
      <c r="AS171">
        <f t="shared" si="647"/>
        <v>0</v>
      </c>
      <c r="AU171">
        <f t="shared" si="648"/>
        <v>0</v>
      </c>
      <c r="AW171">
        <f t="shared" si="649"/>
        <v>0</v>
      </c>
      <c r="AY171">
        <f t="shared" si="650"/>
        <v>0</v>
      </c>
      <c r="BA171">
        <f t="shared" si="651"/>
        <v>0</v>
      </c>
    </row>
    <row r="172" spans="1:53" ht="24.75" customHeight="1" x14ac:dyDescent="0.25">
      <c r="A172" s="3"/>
      <c r="B172" s="10"/>
      <c r="C172" s="8"/>
      <c r="D172" s="11"/>
      <c r="E172" s="3"/>
      <c r="F172" s="10"/>
      <c r="G172" s="8"/>
      <c r="H172" s="11"/>
      <c r="I172" s="3"/>
      <c r="J172" s="10"/>
      <c r="K172" s="8"/>
      <c r="L172" s="11"/>
      <c r="M172" s="3"/>
      <c r="N172" s="10"/>
      <c r="O172" s="8"/>
      <c r="P172" s="11"/>
      <c r="Q172" s="3"/>
      <c r="R172" s="10"/>
      <c r="S172" s="8"/>
      <c r="T172" s="11"/>
      <c r="U172" s="3"/>
      <c r="V172" s="10"/>
      <c r="W172" s="8"/>
      <c r="X172" s="11"/>
      <c r="Y172" s="5">
        <v>4.1666666666666664E-2</v>
      </c>
      <c r="Z172" s="10"/>
      <c r="AA172" s="8"/>
      <c r="AB172" s="11"/>
      <c r="AE172">
        <f t="shared" si="640"/>
        <v>0</v>
      </c>
      <c r="AG172">
        <f t="shared" si="641"/>
        <v>0</v>
      </c>
      <c r="AI172">
        <f t="shared" si="642"/>
        <v>0</v>
      </c>
      <c r="AK172">
        <f t="shared" si="643"/>
        <v>0</v>
      </c>
      <c r="AM172">
        <f t="shared" si="644"/>
        <v>0</v>
      </c>
      <c r="AO172">
        <f t="shared" si="645"/>
        <v>0</v>
      </c>
      <c r="AQ172">
        <f t="shared" si="646"/>
        <v>0</v>
      </c>
      <c r="AS172">
        <f t="shared" si="647"/>
        <v>0</v>
      </c>
      <c r="AU172">
        <f t="shared" si="648"/>
        <v>0</v>
      </c>
      <c r="AW172">
        <f t="shared" si="649"/>
        <v>0</v>
      </c>
      <c r="AY172">
        <f t="shared" si="650"/>
        <v>0</v>
      </c>
      <c r="BA172">
        <f t="shared" si="651"/>
        <v>0</v>
      </c>
    </row>
    <row r="173" spans="1:53" ht="24.75" customHeight="1" x14ac:dyDescent="0.25">
      <c r="A173" s="5"/>
      <c r="B173" s="10"/>
      <c r="C173" s="8"/>
      <c r="D173" s="11"/>
      <c r="E173" s="5"/>
      <c r="F173" s="10"/>
      <c r="G173" s="8"/>
      <c r="H173" s="11"/>
      <c r="I173" s="5"/>
      <c r="J173" s="10"/>
      <c r="K173" s="8"/>
      <c r="L173" s="11"/>
      <c r="M173" s="5"/>
      <c r="N173" s="10"/>
      <c r="O173" s="8"/>
      <c r="P173" s="11"/>
      <c r="Q173" s="5"/>
      <c r="R173" s="10"/>
      <c r="S173" s="8"/>
      <c r="T173" s="11"/>
      <c r="U173" s="5"/>
      <c r="V173" s="10"/>
      <c r="W173" s="8"/>
      <c r="X173" s="11"/>
      <c r="Y173" s="5">
        <v>0.125</v>
      </c>
      <c r="Z173" s="10"/>
      <c r="AA173" s="8"/>
      <c r="AB173" s="11"/>
      <c r="AE173">
        <f t="shared" si="640"/>
        <v>0</v>
      </c>
      <c r="AG173">
        <f t="shared" si="641"/>
        <v>0</v>
      </c>
      <c r="AI173">
        <f t="shared" si="642"/>
        <v>0</v>
      </c>
      <c r="AK173">
        <f t="shared" si="643"/>
        <v>0</v>
      </c>
      <c r="AM173">
        <f t="shared" si="644"/>
        <v>0</v>
      </c>
      <c r="AO173">
        <f t="shared" si="645"/>
        <v>0</v>
      </c>
      <c r="AQ173">
        <f t="shared" si="646"/>
        <v>0</v>
      </c>
      <c r="AS173">
        <f t="shared" si="647"/>
        <v>0</v>
      </c>
      <c r="AU173">
        <f t="shared" si="648"/>
        <v>0</v>
      </c>
      <c r="AW173">
        <f t="shared" si="649"/>
        <v>0</v>
      </c>
      <c r="AY173">
        <f t="shared" si="650"/>
        <v>0</v>
      </c>
      <c r="BA173">
        <f t="shared" si="651"/>
        <v>0</v>
      </c>
    </row>
    <row r="174" spans="1:53" ht="24.75" customHeight="1" x14ac:dyDescent="0.25">
      <c r="A174" s="18"/>
      <c r="B174" s="19"/>
      <c r="C174" s="17"/>
      <c r="D174" s="20"/>
      <c r="E174" s="5">
        <v>0.22916666666666666</v>
      </c>
      <c r="F174" s="10"/>
      <c r="G174" s="8"/>
      <c r="H174" s="11"/>
      <c r="I174" s="5">
        <v>0.22916666666666666</v>
      </c>
      <c r="J174" s="10"/>
      <c r="K174" s="8"/>
      <c r="L174" s="11"/>
      <c r="M174" s="5">
        <v>0.22916666666666666</v>
      </c>
      <c r="N174" s="10"/>
      <c r="O174" s="8"/>
      <c r="P174" s="11"/>
      <c r="Q174" s="5">
        <v>0.22916666666666666</v>
      </c>
      <c r="R174" s="10"/>
      <c r="S174" s="8"/>
      <c r="T174" s="11"/>
      <c r="U174" s="5">
        <v>0.22916666666666666</v>
      </c>
      <c r="V174" s="10"/>
      <c r="W174" s="8"/>
      <c r="X174" s="11"/>
      <c r="Y174" s="18">
        <v>0.20833333333333334</v>
      </c>
      <c r="Z174" s="19"/>
      <c r="AA174" s="8"/>
      <c r="AB174" s="20"/>
      <c r="AE174">
        <f t="shared" si="640"/>
        <v>0</v>
      </c>
      <c r="AG174">
        <f t="shared" si="641"/>
        <v>0</v>
      </c>
      <c r="AI174">
        <f t="shared" si="642"/>
        <v>0</v>
      </c>
      <c r="AK174">
        <f t="shared" si="643"/>
        <v>0</v>
      </c>
      <c r="AM174">
        <f t="shared" si="644"/>
        <v>0</v>
      </c>
      <c r="AO174">
        <f t="shared" si="645"/>
        <v>0</v>
      </c>
      <c r="AQ174">
        <f t="shared" si="646"/>
        <v>0</v>
      </c>
      <c r="AS174">
        <f t="shared" si="647"/>
        <v>0</v>
      </c>
      <c r="AU174">
        <f t="shared" si="648"/>
        <v>0</v>
      </c>
      <c r="AW174">
        <f t="shared" si="649"/>
        <v>0</v>
      </c>
      <c r="AY174">
        <f t="shared" si="650"/>
        <v>0</v>
      </c>
      <c r="BA174">
        <f t="shared" si="651"/>
        <v>0</v>
      </c>
    </row>
    <row r="175" spans="1:53" ht="24.75" customHeight="1" thickBot="1" x14ac:dyDescent="0.3">
      <c r="A175" s="6"/>
      <c r="B175" s="12"/>
      <c r="C175" s="9"/>
      <c r="D175" s="13"/>
      <c r="E175" s="6">
        <v>0.3125</v>
      </c>
      <c r="F175" s="12"/>
      <c r="G175" s="9"/>
      <c r="H175" s="13"/>
      <c r="I175" s="6">
        <v>0.3125</v>
      </c>
      <c r="J175" s="12"/>
      <c r="K175" s="9"/>
      <c r="L175" s="13"/>
      <c r="M175" s="6">
        <v>0.3125</v>
      </c>
      <c r="N175" s="12"/>
      <c r="O175" s="9"/>
      <c r="P175" s="13"/>
      <c r="Q175" s="6">
        <v>0.3125</v>
      </c>
      <c r="R175" s="12"/>
      <c r="S175" s="9"/>
      <c r="T175" s="13"/>
      <c r="U175" s="6">
        <v>0.3125</v>
      </c>
      <c r="V175" s="12"/>
      <c r="W175" s="9"/>
      <c r="X175" s="13"/>
      <c r="Y175" s="6">
        <v>0.29166666666666669</v>
      </c>
      <c r="Z175" s="12"/>
      <c r="AA175" s="9"/>
      <c r="AB175" s="13"/>
      <c r="AE175">
        <f t="shared" si="640"/>
        <v>0</v>
      </c>
      <c r="AG175">
        <f t="shared" si="641"/>
        <v>0</v>
      </c>
      <c r="AI175">
        <f t="shared" si="642"/>
        <v>0</v>
      </c>
      <c r="AK175">
        <f t="shared" si="643"/>
        <v>0</v>
      </c>
      <c r="AM175">
        <f t="shared" si="644"/>
        <v>0</v>
      </c>
      <c r="AO175">
        <f t="shared" si="645"/>
        <v>0</v>
      </c>
      <c r="AQ175">
        <f t="shared" si="646"/>
        <v>0</v>
      </c>
      <c r="AS175">
        <f t="shared" si="647"/>
        <v>0</v>
      </c>
      <c r="AU175">
        <f t="shared" si="648"/>
        <v>0</v>
      </c>
      <c r="AW175">
        <f t="shared" si="649"/>
        <v>0</v>
      </c>
      <c r="AY175">
        <f t="shared" si="650"/>
        <v>0</v>
      </c>
      <c r="BA175">
        <f t="shared" si="651"/>
        <v>0</v>
      </c>
    </row>
    <row r="176" spans="1:53" ht="24.75" customHeight="1" x14ac:dyDescent="0.25">
      <c r="A176" s="4">
        <f>Y169+1</f>
        <v>20</v>
      </c>
      <c r="B176" s="14" t="s">
        <v>6</v>
      </c>
      <c r="C176" s="15"/>
      <c r="D176" s="16"/>
      <c r="E176" s="4">
        <f>A176+1</f>
        <v>21</v>
      </c>
      <c r="F176" s="14" t="s">
        <v>0</v>
      </c>
      <c r="G176" s="15"/>
      <c r="H176" s="16"/>
      <c r="I176" s="4">
        <f>E176+1</f>
        <v>22</v>
      </c>
      <c r="J176" s="14" t="s">
        <v>1</v>
      </c>
      <c r="K176" s="15"/>
      <c r="L176" s="16"/>
      <c r="M176" s="4">
        <f>I176+1</f>
        <v>23</v>
      </c>
      <c r="N176" s="14" t="s">
        <v>2</v>
      </c>
      <c r="O176" s="15"/>
      <c r="P176" s="16"/>
      <c r="Q176" s="4">
        <f>M176+1</f>
        <v>24</v>
      </c>
      <c r="R176" s="14" t="s">
        <v>3</v>
      </c>
      <c r="S176" s="15"/>
      <c r="T176" s="16"/>
      <c r="U176" s="4">
        <f>Q176+1</f>
        <v>25</v>
      </c>
      <c r="V176" s="14" t="s">
        <v>4</v>
      </c>
      <c r="W176" s="15"/>
      <c r="X176" s="16"/>
      <c r="Y176" s="4">
        <f>U176+1</f>
        <v>26</v>
      </c>
      <c r="Z176" s="14" t="s">
        <v>5</v>
      </c>
      <c r="AA176" s="15"/>
      <c r="AB176" s="16"/>
    </row>
    <row r="177" spans="1:53" ht="24.75" customHeight="1" x14ac:dyDescent="0.25">
      <c r="A177" s="5"/>
      <c r="B177" s="10"/>
      <c r="C177" s="8"/>
      <c r="D177" s="11"/>
      <c r="E177" s="5"/>
      <c r="F177" s="10"/>
      <c r="G177" s="8"/>
      <c r="H177" s="11"/>
      <c r="I177" s="5"/>
      <c r="J177" s="10"/>
      <c r="K177" s="8"/>
      <c r="L177" s="11"/>
      <c r="M177" s="5"/>
      <c r="N177" s="10"/>
      <c r="O177" s="8"/>
      <c r="P177" s="11"/>
      <c r="Q177" s="5"/>
      <c r="R177" s="10"/>
      <c r="S177" s="8"/>
      <c r="T177" s="11"/>
      <c r="U177" s="5"/>
      <c r="V177" s="10"/>
      <c r="W177" s="8"/>
      <c r="X177" s="11"/>
      <c r="Y177" s="5">
        <v>0.375</v>
      </c>
      <c r="Z177" s="10"/>
      <c r="AA177" s="8"/>
      <c r="AB177" s="11"/>
      <c r="AE177">
        <f t="shared" ref="AE177:AE182" si="652">F177</f>
        <v>0</v>
      </c>
      <c r="AG177">
        <f t="shared" ref="AG177:AG182" si="653">H177</f>
        <v>0</v>
      </c>
      <c r="AI177">
        <f t="shared" ref="AI177:AI182" si="654">J177</f>
        <v>0</v>
      </c>
      <c r="AK177">
        <f t="shared" ref="AK177:AK182" si="655">L177</f>
        <v>0</v>
      </c>
      <c r="AM177">
        <f t="shared" ref="AM177:AM182" si="656">N177</f>
        <v>0</v>
      </c>
      <c r="AO177">
        <f t="shared" ref="AO177:AO182" si="657">P177</f>
        <v>0</v>
      </c>
      <c r="AQ177">
        <f t="shared" ref="AQ177:AQ182" si="658">R177</f>
        <v>0</v>
      </c>
      <c r="AS177">
        <f t="shared" ref="AS177:AS182" si="659">T177</f>
        <v>0</v>
      </c>
      <c r="AU177">
        <f t="shared" ref="AU177:AU182" si="660">V177</f>
        <v>0</v>
      </c>
      <c r="AW177">
        <f t="shared" ref="AW177:AW182" si="661">X177</f>
        <v>0</v>
      </c>
      <c r="AY177">
        <f t="shared" ref="AY177:AY182" si="662">Z177</f>
        <v>0</v>
      </c>
      <c r="BA177">
        <f t="shared" ref="BA177:BA182" si="663">AB177</f>
        <v>0</v>
      </c>
    </row>
    <row r="178" spans="1:53" ht="24.75" customHeight="1" x14ac:dyDescent="0.25">
      <c r="A178" s="5"/>
      <c r="B178" s="10"/>
      <c r="C178" s="8"/>
      <c r="D178" s="11"/>
      <c r="E178" s="5"/>
      <c r="F178" s="10"/>
      <c r="G178" s="8"/>
      <c r="H178" s="11"/>
      <c r="I178" s="5"/>
      <c r="J178" s="10"/>
      <c r="K178" s="8"/>
      <c r="L178" s="11"/>
      <c r="M178" s="5"/>
      <c r="N178" s="10"/>
      <c r="O178" s="8"/>
      <c r="P178" s="11"/>
      <c r="Q178" s="5"/>
      <c r="R178" s="10"/>
      <c r="S178" s="8"/>
      <c r="T178" s="11"/>
      <c r="U178" s="5"/>
      <c r="V178" s="10"/>
      <c r="W178" s="8"/>
      <c r="X178" s="11"/>
      <c r="Y178" s="5">
        <v>0.45833333333333331</v>
      </c>
      <c r="Z178" s="10"/>
      <c r="AA178" s="8"/>
      <c r="AB178" s="11"/>
      <c r="AE178">
        <f t="shared" si="652"/>
        <v>0</v>
      </c>
      <c r="AG178">
        <f t="shared" si="653"/>
        <v>0</v>
      </c>
      <c r="AI178">
        <f t="shared" si="654"/>
        <v>0</v>
      </c>
      <c r="AK178">
        <f t="shared" si="655"/>
        <v>0</v>
      </c>
      <c r="AM178">
        <f t="shared" si="656"/>
        <v>0</v>
      </c>
      <c r="AO178">
        <f t="shared" si="657"/>
        <v>0</v>
      </c>
      <c r="AQ178">
        <f t="shared" si="658"/>
        <v>0</v>
      </c>
      <c r="AS178">
        <f t="shared" si="659"/>
        <v>0</v>
      </c>
      <c r="AU178">
        <f t="shared" si="660"/>
        <v>0</v>
      </c>
      <c r="AW178">
        <f t="shared" si="661"/>
        <v>0</v>
      </c>
      <c r="AY178">
        <f t="shared" si="662"/>
        <v>0</v>
      </c>
      <c r="BA178">
        <f t="shared" si="663"/>
        <v>0</v>
      </c>
    </row>
    <row r="179" spans="1:53" ht="24.75" customHeight="1" x14ac:dyDescent="0.25">
      <c r="A179" s="3"/>
      <c r="B179" s="10"/>
      <c r="C179" s="8"/>
      <c r="D179" s="11"/>
      <c r="E179" s="3"/>
      <c r="F179" s="10"/>
      <c r="G179" s="8"/>
      <c r="H179" s="11"/>
      <c r="I179" s="3"/>
      <c r="J179" s="10"/>
      <c r="K179" s="8"/>
      <c r="L179" s="11"/>
      <c r="M179" s="3"/>
      <c r="N179" s="10"/>
      <c r="O179" s="8"/>
      <c r="P179" s="11"/>
      <c r="Q179" s="3"/>
      <c r="R179" s="10"/>
      <c r="S179" s="8"/>
      <c r="T179" s="11"/>
      <c r="U179" s="3"/>
      <c r="V179" s="10"/>
      <c r="W179" s="8"/>
      <c r="X179" s="11"/>
      <c r="Y179" s="5">
        <v>4.1666666666666664E-2</v>
      </c>
      <c r="Z179" s="10"/>
      <c r="AA179" s="8"/>
      <c r="AB179" s="11"/>
      <c r="AE179">
        <f t="shared" si="652"/>
        <v>0</v>
      </c>
      <c r="AG179">
        <f t="shared" si="653"/>
        <v>0</v>
      </c>
      <c r="AI179">
        <f t="shared" si="654"/>
        <v>0</v>
      </c>
      <c r="AK179">
        <f t="shared" si="655"/>
        <v>0</v>
      </c>
      <c r="AM179">
        <f t="shared" si="656"/>
        <v>0</v>
      </c>
      <c r="AO179">
        <f t="shared" si="657"/>
        <v>0</v>
      </c>
      <c r="AQ179">
        <f t="shared" si="658"/>
        <v>0</v>
      </c>
      <c r="AS179">
        <f t="shared" si="659"/>
        <v>0</v>
      </c>
      <c r="AU179">
        <f t="shared" si="660"/>
        <v>0</v>
      </c>
      <c r="AW179">
        <f t="shared" si="661"/>
        <v>0</v>
      </c>
      <c r="AY179">
        <f t="shared" si="662"/>
        <v>0</v>
      </c>
      <c r="BA179">
        <f t="shared" si="663"/>
        <v>0</v>
      </c>
    </row>
    <row r="180" spans="1:53" ht="24.75" customHeight="1" x14ac:dyDescent="0.25">
      <c r="A180" s="5"/>
      <c r="B180" s="10"/>
      <c r="C180" s="8"/>
      <c r="D180" s="11"/>
      <c r="E180" s="5"/>
      <c r="F180" s="10"/>
      <c r="G180" s="8"/>
      <c r="H180" s="11"/>
      <c r="I180" s="5"/>
      <c r="J180" s="10"/>
      <c r="K180" s="8"/>
      <c r="L180" s="11"/>
      <c r="M180" s="5"/>
      <c r="N180" s="10"/>
      <c r="O180" s="8"/>
      <c r="P180" s="11"/>
      <c r="Q180" s="5"/>
      <c r="R180" s="10"/>
      <c r="S180" s="8"/>
      <c r="T180" s="11"/>
      <c r="U180" s="5"/>
      <c r="V180" s="10"/>
      <c r="W180" s="8"/>
      <c r="X180" s="11"/>
      <c r="Y180" s="5">
        <v>0.125</v>
      </c>
      <c r="Z180" s="10"/>
      <c r="AA180" s="8"/>
      <c r="AB180" s="11"/>
      <c r="AE180">
        <f t="shared" si="652"/>
        <v>0</v>
      </c>
      <c r="AG180">
        <f t="shared" si="653"/>
        <v>0</v>
      </c>
      <c r="AI180">
        <f t="shared" si="654"/>
        <v>0</v>
      </c>
      <c r="AK180">
        <f t="shared" si="655"/>
        <v>0</v>
      </c>
      <c r="AM180">
        <f t="shared" si="656"/>
        <v>0</v>
      </c>
      <c r="AO180">
        <f t="shared" si="657"/>
        <v>0</v>
      </c>
      <c r="AQ180">
        <f t="shared" si="658"/>
        <v>0</v>
      </c>
      <c r="AS180">
        <f t="shared" si="659"/>
        <v>0</v>
      </c>
      <c r="AU180">
        <f t="shared" si="660"/>
        <v>0</v>
      </c>
      <c r="AW180">
        <f t="shared" si="661"/>
        <v>0</v>
      </c>
      <c r="AY180">
        <f t="shared" si="662"/>
        <v>0</v>
      </c>
      <c r="BA180">
        <f t="shared" si="663"/>
        <v>0</v>
      </c>
    </row>
    <row r="181" spans="1:53" ht="24.75" customHeight="1" x14ac:dyDescent="0.25">
      <c r="A181" s="18"/>
      <c r="B181" s="19"/>
      <c r="C181" s="17"/>
      <c r="D181" s="20"/>
      <c r="E181" s="5">
        <v>0.22916666666666666</v>
      </c>
      <c r="F181" s="10"/>
      <c r="G181" s="8"/>
      <c r="H181" s="11"/>
      <c r="I181" s="5">
        <v>0.22916666666666666</v>
      </c>
      <c r="J181" s="10"/>
      <c r="K181" s="8"/>
      <c r="L181" s="11"/>
      <c r="M181" s="5">
        <v>0.22916666666666666</v>
      </c>
      <c r="N181" s="10"/>
      <c r="O181" s="8"/>
      <c r="P181" s="11"/>
      <c r="Q181" s="5">
        <v>0.22916666666666666</v>
      </c>
      <c r="R181" s="10"/>
      <c r="S181" s="8"/>
      <c r="T181" s="11"/>
      <c r="U181" s="5">
        <v>0.22916666666666666</v>
      </c>
      <c r="V181" s="10"/>
      <c r="W181" s="8"/>
      <c r="X181" s="11"/>
      <c r="Y181" s="18">
        <v>0.20833333333333334</v>
      </c>
      <c r="Z181" s="19"/>
      <c r="AA181" s="8"/>
      <c r="AB181" s="20"/>
      <c r="AE181">
        <f t="shared" si="652"/>
        <v>0</v>
      </c>
      <c r="AG181">
        <f t="shared" si="653"/>
        <v>0</v>
      </c>
      <c r="AI181">
        <f t="shared" si="654"/>
        <v>0</v>
      </c>
      <c r="AK181">
        <f t="shared" si="655"/>
        <v>0</v>
      </c>
      <c r="AM181">
        <f t="shared" si="656"/>
        <v>0</v>
      </c>
      <c r="AO181">
        <f t="shared" si="657"/>
        <v>0</v>
      </c>
      <c r="AQ181">
        <f t="shared" si="658"/>
        <v>0</v>
      </c>
      <c r="AS181">
        <f t="shared" si="659"/>
        <v>0</v>
      </c>
      <c r="AU181">
        <f t="shared" si="660"/>
        <v>0</v>
      </c>
      <c r="AW181">
        <f t="shared" si="661"/>
        <v>0</v>
      </c>
      <c r="AY181">
        <f t="shared" si="662"/>
        <v>0</v>
      </c>
      <c r="BA181">
        <f t="shared" si="663"/>
        <v>0</v>
      </c>
    </row>
    <row r="182" spans="1:53" ht="24.75" customHeight="1" thickBot="1" x14ac:dyDescent="0.3">
      <c r="A182" s="6"/>
      <c r="B182" s="12"/>
      <c r="C182" s="9"/>
      <c r="D182" s="13"/>
      <c r="E182" s="6">
        <v>0.3125</v>
      </c>
      <c r="F182" s="12"/>
      <c r="G182" s="9"/>
      <c r="H182" s="13"/>
      <c r="I182" s="6">
        <v>0.3125</v>
      </c>
      <c r="J182" s="12"/>
      <c r="K182" s="9"/>
      <c r="L182" s="13"/>
      <c r="M182" s="6">
        <v>0.3125</v>
      </c>
      <c r="N182" s="12"/>
      <c r="O182" s="9"/>
      <c r="P182" s="13"/>
      <c r="Q182" s="6">
        <v>0.3125</v>
      </c>
      <c r="R182" s="12"/>
      <c r="S182" s="9"/>
      <c r="T182" s="13"/>
      <c r="U182" s="6">
        <v>0.3125</v>
      </c>
      <c r="V182" s="12"/>
      <c r="W182" s="9"/>
      <c r="X182" s="13"/>
      <c r="Y182" s="6">
        <v>0.29166666666666669</v>
      </c>
      <c r="Z182" s="12"/>
      <c r="AA182" s="9"/>
      <c r="AB182" s="13"/>
      <c r="AE182">
        <f t="shared" si="652"/>
        <v>0</v>
      </c>
      <c r="AG182">
        <f t="shared" si="653"/>
        <v>0</v>
      </c>
      <c r="AI182">
        <f t="shared" si="654"/>
        <v>0</v>
      </c>
      <c r="AK182">
        <f t="shared" si="655"/>
        <v>0</v>
      </c>
      <c r="AM182">
        <f t="shared" si="656"/>
        <v>0</v>
      </c>
      <c r="AO182">
        <f t="shared" si="657"/>
        <v>0</v>
      </c>
      <c r="AQ182">
        <f t="shared" si="658"/>
        <v>0</v>
      </c>
      <c r="AS182">
        <f t="shared" si="659"/>
        <v>0</v>
      </c>
      <c r="AU182">
        <f t="shared" si="660"/>
        <v>0</v>
      </c>
      <c r="AW182">
        <f t="shared" si="661"/>
        <v>0</v>
      </c>
      <c r="AY182">
        <f t="shared" si="662"/>
        <v>0</v>
      </c>
      <c r="BA182">
        <f t="shared" si="663"/>
        <v>0</v>
      </c>
    </row>
    <row r="183" spans="1:53" ht="24.75" customHeight="1" x14ac:dyDescent="0.25">
      <c r="A183" s="4">
        <f>Y176+1</f>
        <v>27</v>
      </c>
      <c r="B183" s="14" t="s">
        <v>6</v>
      </c>
      <c r="C183" s="15"/>
      <c r="D183" s="16"/>
      <c r="E183" s="4">
        <f>A183+1</f>
        <v>28</v>
      </c>
      <c r="F183" s="14" t="s">
        <v>0</v>
      </c>
      <c r="G183" s="15"/>
      <c r="H183" s="16"/>
      <c r="I183" s="4">
        <f>E183+1</f>
        <v>29</v>
      </c>
      <c r="J183" s="14" t="s">
        <v>1</v>
      </c>
      <c r="K183" s="15"/>
      <c r="L183" s="16"/>
      <c r="M183" s="4">
        <f>I183+1</f>
        <v>30</v>
      </c>
      <c r="N183" s="14" t="s">
        <v>2</v>
      </c>
      <c r="O183" s="15"/>
      <c r="P183" s="16"/>
      <c r="Q183" s="4">
        <f>M183+1</f>
        <v>31</v>
      </c>
      <c r="R183" s="14" t="s">
        <v>3</v>
      </c>
      <c r="S183" s="15"/>
      <c r="T183" s="16"/>
    </row>
    <row r="184" spans="1:53" ht="24.75" customHeight="1" x14ac:dyDescent="0.25">
      <c r="A184" s="5"/>
      <c r="B184" s="10"/>
      <c r="C184" s="8"/>
      <c r="D184" s="11"/>
      <c r="E184" s="5"/>
      <c r="F184" s="10"/>
      <c r="G184" s="8"/>
      <c r="H184" s="11"/>
      <c r="I184" s="5"/>
      <c r="J184" s="10"/>
      <c r="K184" s="8"/>
      <c r="L184" s="11"/>
      <c r="M184" s="5"/>
      <c r="N184" s="10"/>
      <c r="O184" s="8"/>
      <c r="P184" s="11"/>
      <c r="Q184" s="5"/>
      <c r="R184" s="10"/>
      <c r="S184" s="8"/>
      <c r="T184" s="11"/>
      <c r="AE184">
        <f t="shared" ref="AE184:AE189" si="664">F184</f>
        <v>0</v>
      </c>
      <c r="AG184">
        <f t="shared" ref="AG184:AG189" si="665">H184</f>
        <v>0</v>
      </c>
      <c r="AI184">
        <f t="shared" ref="AI184:AI189" si="666">J184</f>
        <v>0</v>
      </c>
      <c r="AK184">
        <f t="shared" ref="AK184:AK189" si="667">L184</f>
        <v>0</v>
      </c>
      <c r="AM184">
        <f t="shared" ref="AM184:AM189" si="668">N184</f>
        <v>0</v>
      </c>
      <c r="AO184">
        <f t="shared" ref="AO184:AO189" si="669">P184</f>
        <v>0</v>
      </c>
      <c r="AQ184">
        <f t="shared" ref="AQ184:AQ189" si="670">R184</f>
        <v>0</v>
      </c>
      <c r="AS184">
        <f t="shared" ref="AS184:AS189" si="671">T184</f>
        <v>0</v>
      </c>
      <c r="AU184">
        <f t="shared" ref="AU184:AU189" si="672">V184</f>
        <v>0</v>
      </c>
      <c r="AW184">
        <f t="shared" ref="AW184:AW189" si="673">X184</f>
        <v>0</v>
      </c>
      <c r="AY184">
        <f t="shared" ref="AY184:AY189" si="674">Z184</f>
        <v>0</v>
      </c>
      <c r="BA184">
        <f t="shared" ref="BA184:BA189" si="675">AB184</f>
        <v>0</v>
      </c>
    </row>
    <row r="185" spans="1:53" ht="24.75" customHeight="1" x14ac:dyDescent="0.25">
      <c r="A185" s="5"/>
      <c r="B185" s="10"/>
      <c r="C185" s="8"/>
      <c r="D185" s="11"/>
      <c r="E185" s="5"/>
      <c r="F185" s="10"/>
      <c r="G185" s="8"/>
      <c r="H185" s="11"/>
      <c r="I185" s="5"/>
      <c r="J185" s="10"/>
      <c r="K185" s="8"/>
      <c r="L185" s="11"/>
      <c r="M185" s="5"/>
      <c r="N185" s="10"/>
      <c r="O185" s="8"/>
      <c r="P185" s="11"/>
      <c r="Q185" s="5"/>
      <c r="R185" s="10"/>
      <c r="S185" s="8"/>
      <c r="T185" s="11"/>
      <c r="AE185">
        <f t="shared" si="664"/>
        <v>0</v>
      </c>
      <c r="AG185">
        <f t="shared" si="665"/>
        <v>0</v>
      </c>
      <c r="AI185">
        <f t="shared" si="666"/>
        <v>0</v>
      </c>
      <c r="AK185">
        <f t="shared" si="667"/>
        <v>0</v>
      </c>
      <c r="AM185">
        <f t="shared" si="668"/>
        <v>0</v>
      </c>
      <c r="AO185">
        <f t="shared" si="669"/>
        <v>0</v>
      </c>
      <c r="AQ185">
        <f t="shared" si="670"/>
        <v>0</v>
      </c>
      <c r="AS185">
        <f t="shared" si="671"/>
        <v>0</v>
      </c>
      <c r="AU185">
        <f t="shared" si="672"/>
        <v>0</v>
      </c>
      <c r="AW185">
        <f t="shared" si="673"/>
        <v>0</v>
      </c>
      <c r="AY185">
        <f t="shared" si="674"/>
        <v>0</v>
      </c>
      <c r="BA185">
        <f t="shared" si="675"/>
        <v>0</v>
      </c>
    </row>
    <row r="186" spans="1:53" ht="24.75" customHeight="1" x14ac:dyDescent="0.25">
      <c r="A186" s="3"/>
      <c r="B186" s="10"/>
      <c r="C186" s="8"/>
      <c r="D186" s="11"/>
      <c r="E186" s="3"/>
      <c r="F186" s="10"/>
      <c r="G186" s="8"/>
      <c r="H186" s="11"/>
      <c r="I186" s="3"/>
      <c r="J186" s="10"/>
      <c r="K186" s="8"/>
      <c r="L186" s="11"/>
      <c r="M186" s="3"/>
      <c r="N186" s="10"/>
      <c r="O186" s="8"/>
      <c r="P186" s="11"/>
      <c r="Q186" s="3"/>
      <c r="R186" s="10"/>
      <c r="S186" s="8"/>
      <c r="T186" s="11"/>
      <c r="AE186">
        <f t="shared" si="664"/>
        <v>0</v>
      </c>
      <c r="AG186">
        <f t="shared" si="665"/>
        <v>0</v>
      </c>
      <c r="AI186">
        <f t="shared" si="666"/>
        <v>0</v>
      </c>
      <c r="AK186">
        <f t="shared" si="667"/>
        <v>0</v>
      </c>
      <c r="AM186">
        <f t="shared" si="668"/>
        <v>0</v>
      </c>
      <c r="AO186">
        <f t="shared" si="669"/>
        <v>0</v>
      </c>
      <c r="AQ186">
        <f t="shared" si="670"/>
        <v>0</v>
      </c>
      <c r="AS186">
        <f t="shared" si="671"/>
        <v>0</v>
      </c>
      <c r="AU186">
        <f t="shared" si="672"/>
        <v>0</v>
      </c>
      <c r="AW186">
        <f t="shared" si="673"/>
        <v>0</v>
      </c>
      <c r="AY186">
        <f t="shared" si="674"/>
        <v>0</v>
      </c>
      <c r="BA186">
        <f t="shared" si="675"/>
        <v>0</v>
      </c>
    </row>
    <row r="187" spans="1:53" ht="24.75" customHeight="1" x14ac:dyDescent="0.25">
      <c r="A187" s="5"/>
      <c r="B187" s="10"/>
      <c r="C187" s="8"/>
      <c r="D187" s="11"/>
      <c r="E187" s="5"/>
      <c r="F187" s="10"/>
      <c r="G187" s="8"/>
      <c r="H187" s="11"/>
      <c r="I187" s="5"/>
      <c r="J187" s="10"/>
      <c r="K187" s="8"/>
      <c r="L187" s="11"/>
      <c r="M187" s="5"/>
      <c r="N187" s="10"/>
      <c r="O187" s="8"/>
      <c r="P187" s="11"/>
      <c r="Q187" s="5"/>
      <c r="R187" s="10"/>
      <c r="S187" s="8"/>
      <c r="T187" s="11"/>
      <c r="AE187">
        <f t="shared" si="664"/>
        <v>0</v>
      </c>
      <c r="AG187">
        <f t="shared" si="665"/>
        <v>0</v>
      </c>
      <c r="AI187">
        <f t="shared" si="666"/>
        <v>0</v>
      </c>
      <c r="AK187">
        <f t="shared" si="667"/>
        <v>0</v>
      </c>
      <c r="AM187">
        <f t="shared" si="668"/>
        <v>0</v>
      </c>
      <c r="AO187">
        <f t="shared" si="669"/>
        <v>0</v>
      </c>
      <c r="AQ187">
        <f t="shared" si="670"/>
        <v>0</v>
      </c>
      <c r="AS187">
        <f t="shared" si="671"/>
        <v>0</v>
      </c>
      <c r="AU187">
        <f t="shared" si="672"/>
        <v>0</v>
      </c>
      <c r="AW187">
        <f t="shared" si="673"/>
        <v>0</v>
      </c>
      <c r="AY187">
        <f t="shared" si="674"/>
        <v>0</v>
      </c>
      <c r="BA187">
        <f t="shared" si="675"/>
        <v>0</v>
      </c>
    </row>
    <row r="188" spans="1:53" ht="24.75" customHeight="1" x14ac:dyDescent="0.25">
      <c r="A188" s="18"/>
      <c r="B188" s="19"/>
      <c r="C188" s="17"/>
      <c r="D188" s="20"/>
      <c r="E188" s="5">
        <v>0.22916666666666666</v>
      </c>
      <c r="F188" s="10"/>
      <c r="G188" s="8"/>
      <c r="H188" s="11"/>
      <c r="I188" s="5">
        <v>0.22916666666666666</v>
      </c>
      <c r="J188" s="10"/>
      <c r="K188" s="8"/>
      <c r="L188" s="11"/>
      <c r="M188" s="5">
        <v>0.22916666666666666</v>
      </c>
      <c r="N188" s="10"/>
      <c r="O188" s="8" t="s">
        <v>443</v>
      </c>
      <c r="P188" s="11"/>
      <c r="Q188" s="5">
        <v>0.22916666666666666</v>
      </c>
      <c r="R188" s="10"/>
      <c r="S188" s="8"/>
      <c r="T188" s="11"/>
      <c r="AE188">
        <f t="shared" si="664"/>
        <v>0</v>
      </c>
      <c r="AG188">
        <f t="shared" si="665"/>
        <v>0</v>
      </c>
      <c r="AI188">
        <f t="shared" si="666"/>
        <v>0</v>
      </c>
      <c r="AK188">
        <f t="shared" si="667"/>
        <v>0</v>
      </c>
      <c r="AM188">
        <f t="shared" si="668"/>
        <v>0</v>
      </c>
      <c r="AO188">
        <f t="shared" si="669"/>
        <v>0</v>
      </c>
      <c r="AQ188">
        <f t="shared" si="670"/>
        <v>0</v>
      </c>
      <c r="AS188">
        <f t="shared" si="671"/>
        <v>0</v>
      </c>
      <c r="AU188">
        <f t="shared" si="672"/>
        <v>0</v>
      </c>
      <c r="AW188">
        <f t="shared" si="673"/>
        <v>0</v>
      </c>
      <c r="AY188">
        <f t="shared" si="674"/>
        <v>0</v>
      </c>
      <c r="BA188">
        <f t="shared" si="675"/>
        <v>0</v>
      </c>
    </row>
    <row r="189" spans="1:53" ht="24.75" customHeight="1" thickBot="1" x14ac:dyDescent="0.3">
      <c r="A189" s="6"/>
      <c r="B189" s="12"/>
      <c r="C189" s="9"/>
      <c r="D189" s="13"/>
      <c r="E189" s="6">
        <v>0.3125</v>
      </c>
      <c r="F189" s="12"/>
      <c r="G189" s="9"/>
      <c r="H189" s="13"/>
      <c r="I189" s="6">
        <v>0.3125</v>
      </c>
      <c r="J189" s="12"/>
      <c r="K189" s="9"/>
      <c r="L189" s="13"/>
      <c r="M189" s="6">
        <v>0.3125</v>
      </c>
      <c r="N189" s="12"/>
      <c r="O189" s="9"/>
      <c r="P189" s="13"/>
      <c r="Q189" s="6">
        <v>0.3125</v>
      </c>
      <c r="R189" s="12"/>
      <c r="S189" s="9"/>
      <c r="T189" s="13"/>
      <c r="AE189">
        <f t="shared" si="664"/>
        <v>0</v>
      </c>
      <c r="AG189">
        <f t="shared" si="665"/>
        <v>0</v>
      </c>
      <c r="AI189">
        <f t="shared" si="666"/>
        <v>0</v>
      </c>
      <c r="AK189">
        <f t="shared" si="667"/>
        <v>0</v>
      </c>
      <c r="AM189">
        <f t="shared" si="668"/>
        <v>0</v>
      </c>
      <c r="AO189">
        <f t="shared" si="669"/>
        <v>0</v>
      </c>
      <c r="AQ189">
        <f t="shared" si="670"/>
        <v>0</v>
      </c>
      <c r="AS189">
        <f t="shared" si="671"/>
        <v>0</v>
      </c>
      <c r="AU189">
        <f t="shared" si="672"/>
        <v>0</v>
      </c>
      <c r="AW189">
        <f t="shared" si="673"/>
        <v>0</v>
      </c>
      <c r="AY189">
        <f t="shared" si="674"/>
        <v>0</v>
      </c>
      <c r="BA189">
        <f t="shared" si="675"/>
        <v>0</v>
      </c>
    </row>
    <row r="190" spans="1:53" ht="24.75" customHeight="1" x14ac:dyDescent="0.25">
      <c r="Q190" s="85" t="s">
        <v>11</v>
      </c>
      <c r="R190" s="86"/>
      <c r="S190" s="86"/>
      <c r="T190" s="87"/>
      <c r="U190" s="4">
        <v>1</v>
      </c>
      <c r="V190" s="14" t="s">
        <v>4</v>
      </c>
      <c r="W190" s="15"/>
      <c r="X190" s="16"/>
      <c r="Y190" s="4">
        <f>U190+1</f>
        <v>2</v>
      </c>
      <c r="Z190" s="14" t="s">
        <v>5</v>
      </c>
      <c r="AA190" s="15"/>
      <c r="AB190" s="16"/>
    </row>
    <row r="191" spans="1:53" ht="24.75" customHeight="1" x14ac:dyDescent="0.25">
      <c r="Q191" s="88"/>
      <c r="R191" s="89"/>
      <c r="S191" s="89"/>
      <c r="T191" s="90"/>
      <c r="U191" s="5"/>
      <c r="V191" s="10"/>
      <c r="W191" s="8"/>
      <c r="X191" s="11"/>
      <c r="Y191" s="5">
        <v>0.375</v>
      </c>
      <c r="Z191" s="10"/>
      <c r="AA191" s="8"/>
      <c r="AB191" s="11"/>
      <c r="AE191">
        <f t="shared" ref="AE191:AE196" si="676">F191</f>
        <v>0</v>
      </c>
      <c r="AG191">
        <f t="shared" ref="AG191:AG196" si="677">H191</f>
        <v>0</v>
      </c>
      <c r="AI191">
        <f t="shared" ref="AI191:AI196" si="678">J191</f>
        <v>0</v>
      </c>
      <c r="AK191">
        <f t="shared" ref="AK191:AK196" si="679">L191</f>
        <v>0</v>
      </c>
      <c r="AM191">
        <f t="shared" ref="AM191:AM196" si="680">N191</f>
        <v>0</v>
      </c>
      <c r="AO191">
        <f t="shared" ref="AO191:AO196" si="681">P191</f>
        <v>0</v>
      </c>
      <c r="AQ191">
        <f t="shared" ref="AQ191:AQ196" si="682">R191</f>
        <v>0</v>
      </c>
      <c r="AS191">
        <f t="shared" ref="AS191:AS196" si="683">T191</f>
        <v>0</v>
      </c>
      <c r="AU191">
        <f t="shared" ref="AU191:AU196" si="684">V191</f>
        <v>0</v>
      </c>
      <c r="AW191">
        <f t="shared" ref="AW191:AW196" si="685">X191</f>
        <v>0</v>
      </c>
      <c r="AY191">
        <f t="shared" ref="AY191:AY196" si="686">Z191</f>
        <v>0</v>
      </c>
      <c r="BA191">
        <f t="shared" ref="BA191:BA196" si="687">AB191</f>
        <v>0</v>
      </c>
    </row>
    <row r="192" spans="1:53" ht="24.75" customHeight="1" x14ac:dyDescent="0.25">
      <c r="Q192" s="88"/>
      <c r="R192" s="89"/>
      <c r="S192" s="89"/>
      <c r="T192" s="90"/>
      <c r="U192" s="5"/>
      <c r="V192" s="10"/>
      <c r="W192" s="8"/>
      <c r="X192" s="11"/>
      <c r="Y192" s="5">
        <v>0.45833333333333331</v>
      </c>
      <c r="Z192" s="10"/>
      <c r="AA192" s="8"/>
      <c r="AB192" s="11"/>
      <c r="AE192">
        <f t="shared" si="676"/>
        <v>0</v>
      </c>
      <c r="AG192">
        <f t="shared" si="677"/>
        <v>0</v>
      </c>
      <c r="AI192">
        <f t="shared" si="678"/>
        <v>0</v>
      </c>
      <c r="AK192">
        <f t="shared" si="679"/>
        <v>0</v>
      </c>
      <c r="AM192">
        <f t="shared" si="680"/>
        <v>0</v>
      </c>
      <c r="AO192">
        <f t="shared" si="681"/>
        <v>0</v>
      </c>
      <c r="AQ192">
        <f t="shared" si="682"/>
        <v>0</v>
      </c>
      <c r="AS192">
        <f t="shared" si="683"/>
        <v>0</v>
      </c>
      <c r="AU192">
        <f t="shared" si="684"/>
        <v>0</v>
      </c>
      <c r="AW192">
        <f t="shared" si="685"/>
        <v>0</v>
      </c>
      <c r="AY192">
        <f t="shared" si="686"/>
        <v>0</v>
      </c>
      <c r="BA192">
        <f t="shared" si="687"/>
        <v>0</v>
      </c>
    </row>
    <row r="193" spans="1:53" ht="24.75" customHeight="1" x14ac:dyDescent="0.25">
      <c r="Q193" s="88"/>
      <c r="R193" s="89"/>
      <c r="S193" s="89"/>
      <c r="T193" s="90"/>
      <c r="U193" s="3"/>
      <c r="V193" s="10"/>
      <c r="W193" s="8"/>
      <c r="X193" s="11"/>
      <c r="Y193" s="5">
        <v>4.1666666666666664E-2</v>
      </c>
      <c r="Z193" s="10"/>
      <c r="AA193" s="8"/>
      <c r="AB193" s="11"/>
      <c r="AE193">
        <f t="shared" si="676"/>
        <v>0</v>
      </c>
      <c r="AG193">
        <f t="shared" si="677"/>
        <v>0</v>
      </c>
      <c r="AI193">
        <f t="shared" si="678"/>
        <v>0</v>
      </c>
      <c r="AK193">
        <f t="shared" si="679"/>
        <v>0</v>
      </c>
      <c r="AM193">
        <f t="shared" si="680"/>
        <v>0</v>
      </c>
      <c r="AO193">
        <f t="shared" si="681"/>
        <v>0</v>
      </c>
      <c r="AQ193">
        <f t="shared" si="682"/>
        <v>0</v>
      </c>
      <c r="AS193">
        <f t="shared" si="683"/>
        <v>0</v>
      </c>
      <c r="AU193">
        <f t="shared" si="684"/>
        <v>0</v>
      </c>
      <c r="AW193">
        <f t="shared" si="685"/>
        <v>0</v>
      </c>
      <c r="AY193">
        <f t="shared" si="686"/>
        <v>0</v>
      </c>
      <c r="BA193">
        <f t="shared" si="687"/>
        <v>0</v>
      </c>
    </row>
    <row r="194" spans="1:53" ht="24.75" customHeight="1" x14ac:dyDescent="0.25">
      <c r="Q194" s="88"/>
      <c r="R194" s="89"/>
      <c r="S194" s="89"/>
      <c r="T194" s="90"/>
      <c r="U194" s="5"/>
      <c r="V194" s="10"/>
      <c r="W194" s="8"/>
      <c r="X194" s="11"/>
      <c r="Y194" s="5">
        <v>0.125</v>
      </c>
      <c r="Z194" s="10"/>
      <c r="AA194" s="8"/>
      <c r="AB194" s="11"/>
      <c r="AE194">
        <f t="shared" si="676"/>
        <v>0</v>
      </c>
      <c r="AG194">
        <f t="shared" si="677"/>
        <v>0</v>
      </c>
      <c r="AI194">
        <f t="shared" si="678"/>
        <v>0</v>
      </c>
      <c r="AK194">
        <f t="shared" si="679"/>
        <v>0</v>
      </c>
      <c r="AM194">
        <f t="shared" si="680"/>
        <v>0</v>
      </c>
      <c r="AO194">
        <f t="shared" si="681"/>
        <v>0</v>
      </c>
      <c r="AQ194">
        <f t="shared" si="682"/>
        <v>0</v>
      </c>
      <c r="AS194">
        <f t="shared" si="683"/>
        <v>0</v>
      </c>
      <c r="AU194">
        <f t="shared" si="684"/>
        <v>0</v>
      </c>
      <c r="AW194">
        <f t="shared" si="685"/>
        <v>0</v>
      </c>
      <c r="AY194">
        <f t="shared" si="686"/>
        <v>0</v>
      </c>
      <c r="BA194">
        <f t="shared" si="687"/>
        <v>0</v>
      </c>
    </row>
    <row r="195" spans="1:53" ht="24.75" customHeight="1" x14ac:dyDescent="0.25">
      <c r="Q195" s="88"/>
      <c r="R195" s="89"/>
      <c r="S195" s="89"/>
      <c r="T195" s="90"/>
      <c r="U195" s="5">
        <v>0.22916666666666666</v>
      </c>
      <c r="V195" s="10"/>
      <c r="W195" s="8" t="s">
        <v>442</v>
      </c>
      <c r="X195" s="11"/>
      <c r="Y195" s="18">
        <v>0.20833333333333334</v>
      </c>
      <c r="Z195" s="19"/>
      <c r="AA195" s="8"/>
      <c r="AB195" s="20"/>
      <c r="AE195">
        <f t="shared" si="676"/>
        <v>0</v>
      </c>
      <c r="AG195">
        <f t="shared" si="677"/>
        <v>0</v>
      </c>
      <c r="AI195">
        <f t="shared" si="678"/>
        <v>0</v>
      </c>
      <c r="AK195">
        <f t="shared" si="679"/>
        <v>0</v>
      </c>
      <c r="AM195">
        <f t="shared" si="680"/>
        <v>0</v>
      </c>
      <c r="AO195">
        <f t="shared" si="681"/>
        <v>0</v>
      </c>
      <c r="AQ195">
        <f t="shared" si="682"/>
        <v>0</v>
      </c>
      <c r="AS195">
        <f t="shared" si="683"/>
        <v>0</v>
      </c>
      <c r="AU195">
        <f t="shared" si="684"/>
        <v>0</v>
      </c>
      <c r="AW195">
        <f t="shared" si="685"/>
        <v>0</v>
      </c>
      <c r="AY195">
        <f t="shared" si="686"/>
        <v>0</v>
      </c>
      <c r="BA195">
        <f t="shared" si="687"/>
        <v>0</v>
      </c>
    </row>
    <row r="196" spans="1:53" ht="24.75" customHeight="1" thickBot="1" x14ac:dyDescent="0.3">
      <c r="Q196" s="91"/>
      <c r="R196" s="92"/>
      <c r="S196" s="92"/>
      <c r="T196" s="93"/>
      <c r="U196" s="6">
        <v>0.3125</v>
      </c>
      <c r="V196" s="12"/>
      <c r="W196" s="9"/>
      <c r="X196" s="13"/>
      <c r="Y196" s="6">
        <v>0.29166666666666669</v>
      </c>
      <c r="Z196" s="12"/>
      <c r="AA196" s="9"/>
      <c r="AB196" s="13"/>
      <c r="AE196">
        <f t="shared" si="676"/>
        <v>0</v>
      </c>
      <c r="AG196">
        <f t="shared" si="677"/>
        <v>0</v>
      </c>
      <c r="AI196">
        <f t="shared" si="678"/>
        <v>0</v>
      </c>
      <c r="AK196">
        <f t="shared" si="679"/>
        <v>0</v>
      </c>
      <c r="AM196">
        <f t="shared" si="680"/>
        <v>0</v>
      </c>
      <c r="AO196">
        <f t="shared" si="681"/>
        <v>0</v>
      </c>
      <c r="AQ196">
        <f t="shared" si="682"/>
        <v>0</v>
      </c>
      <c r="AS196">
        <f t="shared" si="683"/>
        <v>0</v>
      </c>
      <c r="AU196">
        <f t="shared" si="684"/>
        <v>0</v>
      </c>
      <c r="AW196">
        <f t="shared" si="685"/>
        <v>0</v>
      </c>
      <c r="AY196">
        <f t="shared" si="686"/>
        <v>0</v>
      </c>
      <c r="BA196">
        <f t="shared" si="687"/>
        <v>0</v>
      </c>
    </row>
    <row r="197" spans="1:53" ht="24.75" customHeight="1" x14ac:dyDescent="0.25">
      <c r="A197" s="4">
        <f>Y190+1</f>
        <v>3</v>
      </c>
      <c r="B197" s="14" t="s">
        <v>6</v>
      </c>
      <c r="C197" s="15"/>
      <c r="D197" s="16"/>
      <c r="E197" s="4">
        <f>A197+1</f>
        <v>4</v>
      </c>
      <c r="F197" s="14" t="s">
        <v>0</v>
      </c>
      <c r="G197" s="15"/>
      <c r="H197" s="16"/>
      <c r="I197" s="4">
        <f>E197+1</f>
        <v>5</v>
      </c>
      <c r="J197" s="14" t="s">
        <v>1</v>
      </c>
      <c r="K197" s="15"/>
      <c r="L197" s="16"/>
      <c r="M197" s="4">
        <f>I197+1</f>
        <v>6</v>
      </c>
      <c r="N197" s="14" t="s">
        <v>2</v>
      </c>
      <c r="O197" s="15"/>
      <c r="P197" s="16"/>
      <c r="Q197" s="4">
        <f>M197+1</f>
        <v>7</v>
      </c>
      <c r="R197" s="14" t="s">
        <v>3</v>
      </c>
      <c r="S197" s="15"/>
      <c r="T197" s="16"/>
      <c r="U197" s="4">
        <f>Q197+1</f>
        <v>8</v>
      </c>
      <c r="V197" s="14" t="s">
        <v>4</v>
      </c>
      <c r="W197" s="15"/>
      <c r="X197" s="16"/>
      <c r="Y197" s="4">
        <f>U197+1</f>
        <v>9</v>
      </c>
      <c r="Z197" s="14" t="s">
        <v>5</v>
      </c>
      <c r="AA197" s="15"/>
      <c r="AB197" s="16"/>
    </row>
    <row r="198" spans="1:53" ht="24.75" customHeight="1" x14ac:dyDescent="0.25">
      <c r="A198" s="5"/>
      <c r="B198" s="10"/>
      <c r="C198" s="8"/>
      <c r="D198" s="11"/>
      <c r="E198" s="5"/>
      <c r="F198" s="10"/>
      <c r="G198" s="8"/>
      <c r="H198" s="11"/>
      <c r="I198" s="5"/>
      <c r="J198" s="10"/>
      <c r="K198" s="8"/>
      <c r="L198" s="11"/>
      <c r="M198" s="5"/>
      <c r="N198" s="10"/>
      <c r="O198" s="8"/>
      <c r="P198" s="11"/>
      <c r="Q198" s="5"/>
      <c r="R198" s="10"/>
      <c r="S198" s="8"/>
      <c r="T198" s="11"/>
      <c r="U198" s="5"/>
      <c r="V198" s="10"/>
      <c r="W198" s="8"/>
      <c r="X198" s="11"/>
      <c r="Y198" s="5">
        <v>0.375</v>
      </c>
      <c r="Z198" s="10"/>
      <c r="AA198" s="8"/>
      <c r="AB198" s="11"/>
      <c r="AE198">
        <f t="shared" ref="AE198:AE203" si="688">F198</f>
        <v>0</v>
      </c>
      <c r="AG198">
        <f t="shared" ref="AG198:AG203" si="689">H198</f>
        <v>0</v>
      </c>
      <c r="AI198">
        <f t="shared" ref="AI198:AI203" si="690">J198</f>
        <v>0</v>
      </c>
      <c r="AK198">
        <f t="shared" ref="AK198:AK203" si="691">L198</f>
        <v>0</v>
      </c>
      <c r="AM198">
        <f t="shared" ref="AM198:AM203" si="692">N198</f>
        <v>0</v>
      </c>
      <c r="AO198">
        <f t="shared" ref="AO198:AO203" si="693">P198</f>
        <v>0</v>
      </c>
      <c r="AQ198">
        <f t="shared" ref="AQ198:AQ203" si="694">R198</f>
        <v>0</v>
      </c>
      <c r="AS198">
        <f t="shared" ref="AS198:AS203" si="695">T198</f>
        <v>0</v>
      </c>
      <c r="AU198">
        <f t="shared" ref="AU198:AU203" si="696">V198</f>
        <v>0</v>
      </c>
      <c r="AW198">
        <f t="shared" ref="AW198:AW203" si="697">X198</f>
        <v>0</v>
      </c>
      <c r="AY198">
        <f t="shared" ref="AY198:AY203" si="698">Z198</f>
        <v>0</v>
      </c>
      <c r="BA198">
        <f t="shared" ref="BA198:BA203" si="699">AB198</f>
        <v>0</v>
      </c>
    </row>
    <row r="199" spans="1:53" ht="24.75" customHeight="1" x14ac:dyDescent="0.25">
      <c r="A199" s="5"/>
      <c r="B199" s="10"/>
      <c r="C199" s="8"/>
      <c r="D199" s="11"/>
      <c r="E199" s="5"/>
      <c r="F199" s="10"/>
      <c r="G199" s="8"/>
      <c r="H199" s="11"/>
      <c r="I199" s="5"/>
      <c r="J199" s="10"/>
      <c r="K199" s="8"/>
      <c r="L199" s="11"/>
      <c r="M199" s="5"/>
      <c r="N199" s="10"/>
      <c r="O199" s="8"/>
      <c r="P199" s="11"/>
      <c r="Q199" s="5"/>
      <c r="R199" s="10"/>
      <c r="S199" s="8"/>
      <c r="T199" s="11"/>
      <c r="U199" s="5"/>
      <c r="V199" s="10"/>
      <c r="W199" s="8"/>
      <c r="X199" s="11"/>
      <c r="Y199" s="5">
        <v>0.45833333333333331</v>
      </c>
      <c r="Z199" s="10"/>
      <c r="AA199" s="8" t="s">
        <v>454</v>
      </c>
      <c r="AB199" s="11"/>
      <c r="AE199">
        <f t="shared" si="688"/>
        <v>0</v>
      </c>
      <c r="AG199">
        <f t="shared" si="689"/>
        <v>0</v>
      </c>
      <c r="AI199">
        <f t="shared" si="690"/>
        <v>0</v>
      </c>
      <c r="AK199">
        <f t="shared" si="691"/>
        <v>0</v>
      </c>
      <c r="AM199">
        <f t="shared" si="692"/>
        <v>0</v>
      </c>
      <c r="AO199">
        <f t="shared" si="693"/>
        <v>0</v>
      </c>
      <c r="AQ199">
        <f t="shared" si="694"/>
        <v>0</v>
      </c>
      <c r="AS199">
        <f t="shared" si="695"/>
        <v>0</v>
      </c>
      <c r="AU199">
        <f t="shared" si="696"/>
        <v>0</v>
      </c>
      <c r="AW199">
        <f t="shared" si="697"/>
        <v>0</v>
      </c>
      <c r="AY199">
        <f t="shared" si="698"/>
        <v>0</v>
      </c>
      <c r="BA199">
        <f t="shared" si="699"/>
        <v>0</v>
      </c>
    </row>
    <row r="200" spans="1:53" ht="24.75" customHeight="1" x14ac:dyDescent="0.25">
      <c r="A200" s="3"/>
      <c r="B200" s="10"/>
      <c r="C200" s="8"/>
      <c r="D200" s="11"/>
      <c r="E200" s="3"/>
      <c r="F200" s="10"/>
      <c r="G200" s="8"/>
      <c r="H200" s="11"/>
      <c r="I200" s="3"/>
      <c r="J200" s="10"/>
      <c r="K200" s="8"/>
      <c r="L200" s="11"/>
      <c r="M200" s="3"/>
      <c r="N200" s="10"/>
      <c r="O200" s="8"/>
      <c r="P200" s="11"/>
      <c r="Q200" s="3"/>
      <c r="R200" s="10"/>
      <c r="S200" s="8"/>
      <c r="T200" s="11"/>
      <c r="U200" s="3"/>
      <c r="V200" s="10"/>
      <c r="W200" s="8"/>
      <c r="X200" s="11"/>
      <c r="Y200" s="5">
        <v>4.1666666666666664E-2</v>
      </c>
      <c r="Z200" s="10"/>
      <c r="AA200" s="8" t="s">
        <v>454</v>
      </c>
      <c r="AB200" s="11"/>
      <c r="AE200">
        <f t="shared" si="688"/>
        <v>0</v>
      </c>
      <c r="AG200">
        <f t="shared" si="689"/>
        <v>0</v>
      </c>
      <c r="AI200">
        <f t="shared" si="690"/>
        <v>0</v>
      </c>
      <c r="AK200">
        <f t="shared" si="691"/>
        <v>0</v>
      </c>
      <c r="AM200">
        <f t="shared" si="692"/>
        <v>0</v>
      </c>
      <c r="AO200">
        <f t="shared" si="693"/>
        <v>0</v>
      </c>
      <c r="AQ200">
        <f t="shared" si="694"/>
        <v>0</v>
      </c>
      <c r="AS200">
        <f t="shared" si="695"/>
        <v>0</v>
      </c>
      <c r="AU200">
        <f t="shared" si="696"/>
        <v>0</v>
      </c>
      <c r="AW200">
        <f t="shared" si="697"/>
        <v>0</v>
      </c>
      <c r="AY200">
        <f t="shared" si="698"/>
        <v>0</v>
      </c>
      <c r="BA200">
        <f t="shared" si="699"/>
        <v>0</v>
      </c>
    </row>
    <row r="201" spans="1:53" ht="24.75" customHeight="1" x14ac:dyDescent="0.25">
      <c r="A201" s="5"/>
      <c r="B201" s="10"/>
      <c r="C201" s="8"/>
      <c r="D201" s="11"/>
      <c r="E201" s="5"/>
      <c r="F201" s="10"/>
      <c r="G201" s="8"/>
      <c r="H201" s="11"/>
      <c r="I201" s="5"/>
      <c r="J201" s="10"/>
      <c r="K201" s="8"/>
      <c r="L201" s="11"/>
      <c r="M201" s="5"/>
      <c r="N201" s="10"/>
      <c r="O201" s="8"/>
      <c r="P201" s="11"/>
      <c r="Q201" s="5"/>
      <c r="R201" s="10"/>
      <c r="S201" s="8"/>
      <c r="T201" s="11"/>
      <c r="U201" s="5"/>
      <c r="V201" s="10"/>
      <c r="W201" s="8"/>
      <c r="X201" s="11"/>
      <c r="Y201" s="5">
        <v>0.125</v>
      </c>
      <c r="Z201" s="10"/>
      <c r="AA201" s="8" t="s">
        <v>454</v>
      </c>
      <c r="AB201" s="11"/>
      <c r="AE201">
        <f t="shared" si="688"/>
        <v>0</v>
      </c>
      <c r="AG201">
        <f t="shared" si="689"/>
        <v>0</v>
      </c>
      <c r="AI201">
        <f t="shared" si="690"/>
        <v>0</v>
      </c>
      <c r="AK201">
        <f t="shared" si="691"/>
        <v>0</v>
      </c>
      <c r="AM201">
        <f t="shared" si="692"/>
        <v>0</v>
      </c>
      <c r="AO201">
        <f t="shared" si="693"/>
        <v>0</v>
      </c>
      <c r="AQ201">
        <f t="shared" si="694"/>
        <v>0</v>
      </c>
      <c r="AS201">
        <f t="shared" si="695"/>
        <v>0</v>
      </c>
      <c r="AU201">
        <f t="shared" si="696"/>
        <v>0</v>
      </c>
      <c r="AW201">
        <f t="shared" si="697"/>
        <v>0</v>
      </c>
      <c r="AY201">
        <f t="shared" si="698"/>
        <v>0</v>
      </c>
      <c r="BA201">
        <f t="shared" si="699"/>
        <v>0</v>
      </c>
    </row>
    <row r="202" spans="1:53" ht="24.75" customHeight="1" x14ac:dyDescent="0.25">
      <c r="A202" s="18"/>
      <c r="B202" s="19"/>
      <c r="C202" s="17"/>
      <c r="D202" s="20"/>
      <c r="E202" s="5">
        <v>0.22916666666666666</v>
      </c>
      <c r="F202" s="10"/>
      <c r="G202" s="8"/>
      <c r="H202" s="11"/>
      <c r="I202" s="5">
        <v>0.22916666666666666</v>
      </c>
      <c r="J202" s="10"/>
      <c r="K202" s="8"/>
      <c r="L202" s="11"/>
      <c r="M202" s="5">
        <v>0.22916666666666666</v>
      </c>
      <c r="N202" s="10"/>
      <c r="O202" s="8" t="s">
        <v>452</v>
      </c>
      <c r="P202" s="11"/>
      <c r="Q202" s="5">
        <v>0.22916666666666666</v>
      </c>
      <c r="R202" s="10"/>
      <c r="S202" s="8"/>
      <c r="T202" s="11"/>
      <c r="U202" s="5">
        <v>0.22916666666666666</v>
      </c>
      <c r="V202" s="10"/>
      <c r="W202" s="8" t="s">
        <v>442</v>
      </c>
      <c r="X202" s="11"/>
      <c r="Y202" s="18">
        <v>0.20833333333333334</v>
      </c>
      <c r="Z202" s="19"/>
      <c r="AA202" s="8"/>
      <c r="AB202" s="20"/>
      <c r="AE202">
        <f t="shared" si="688"/>
        <v>0</v>
      </c>
      <c r="AG202">
        <f t="shared" si="689"/>
        <v>0</v>
      </c>
      <c r="AI202">
        <f t="shared" si="690"/>
        <v>0</v>
      </c>
      <c r="AK202">
        <f t="shared" si="691"/>
        <v>0</v>
      </c>
      <c r="AM202">
        <f t="shared" si="692"/>
        <v>0</v>
      </c>
      <c r="AO202">
        <f t="shared" si="693"/>
        <v>0</v>
      </c>
      <c r="AQ202">
        <f t="shared" si="694"/>
        <v>0</v>
      </c>
      <c r="AS202">
        <f t="shared" si="695"/>
        <v>0</v>
      </c>
      <c r="AU202">
        <f t="shared" si="696"/>
        <v>0</v>
      </c>
      <c r="AW202">
        <f t="shared" si="697"/>
        <v>0</v>
      </c>
      <c r="AY202">
        <f t="shared" si="698"/>
        <v>0</v>
      </c>
      <c r="BA202">
        <f t="shared" si="699"/>
        <v>0</v>
      </c>
    </row>
    <row r="203" spans="1:53" ht="24.75" customHeight="1" thickBot="1" x14ac:dyDescent="0.3">
      <c r="A203" s="6"/>
      <c r="B203" s="12"/>
      <c r="C203" s="9"/>
      <c r="D203" s="13"/>
      <c r="E203" s="6">
        <v>0.3125</v>
      </c>
      <c r="F203" s="12"/>
      <c r="G203" s="9"/>
      <c r="H203" s="13"/>
      <c r="I203" s="6">
        <v>0.3125</v>
      </c>
      <c r="J203" s="12"/>
      <c r="K203" s="9"/>
      <c r="L203" s="13"/>
      <c r="M203" s="6">
        <v>0.3125</v>
      </c>
      <c r="N203" s="12"/>
      <c r="O203" s="9"/>
      <c r="P203" s="13"/>
      <c r="Q203" s="6">
        <v>0.3125</v>
      </c>
      <c r="R203" s="12"/>
      <c r="S203" s="9"/>
      <c r="T203" s="13"/>
      <c r="U203" s="6">
        <v>0.3125</v>
      </c>
      <c r="V203" s="12"/>
      <c r="W203" s="9"/>
      <c r="X203" s="13"/>
      <c r="Y203" s="6">
        <v>0.29166666666666669</v>
      </c>
      <c r="Z203" s="12"/>
      <c r="AA203" s="9"/>
      <c r="AB203" s="13"/>
      <c r="AE203">
        <f t="shared" si="688"/>
        <v>0</v>
      </c>
      <c r="AG203">
        <f t="shared" si="689"/>
        <v>0</v>
      </c>
      <c r="AI203">
        <f t="shared" si="690"/>
        <v>0</v>
      </c>
      <c r="AK203">
        <f t="shared" si="691"/>
        <v>0</v>
      </c>
      <c r="AM203">
        <f t="shared" si="692"/>
        <v>0</v>
      </c>
      <c r="AO203">
        <f t="shared" si="693"/>
        <v>0</v>
      </c>
      <c r="AQ203">
        <f t="shared" si="694"/>
        <v>0</v>
      </c>
      <c r="AS203">
        <f t="shared" si="695"/>
        <v>0</v>
      </c>
      <c r="AU203">
        <f t="shared" si="696"/>
        <v>0</v>
      </c>
      <c r="AW203">
        <f t="shared" si="697"/>
        <v>0</v>
      </c>
      <c r="AY203">
        <f t="shared" si="698"/>
        <v>0</v>
      </c>
      <c r="BA203">
        <f t="shared" si="699"/>
        <v>0</v>
      </c>
    </row>
    <row r="204" spans="1:53" ht="24.75" customHeight="1" x14ac:dyDescent="0.25">
      <c r="A204" s="4">
        <f>Y197+1</f>
        <v>10</v>
      </c>
      <c r="B204" s="14" t="s">
        <v>6</v>
      </c>
      <c r="C204" s="15"/>
      <c r="D204" s="16"/>
      <c r="E204" s="4">
        <f>A204+1</f>
        <v>11</v>
      </c>
      <c r="F204" s="14" t="s">
        <v>0</v>
      </c>
      <c r="G204" s="15"/>
      <c r="H204" s="16"/>
      <c r="I204" s="4">
        <f>E204+1</f>
        <v>12</v>
      </c>
      <c r="J204" s="14" t="s">
        <v>1</v>
      </c>
      <c r="K204" s="15"/>
      <c r="L204" s="16"/>
      <c r="M204" s="4">
        <f>I204+1</f>
        <v>13</v>
      </c>
      <c r="N204" s="14" t="s">
        <v>2</v>
      </c>
      <c r="O204" s="15"/>
      <c r="P204" s="16"/>
      <c r="Q204" s="4">
        <f>M204+1</f>
        <v>14</v>
      </c>
      <c r="R204" s="14" t="s">
        <v>3</v>
      </c>
      <c r="S204" s="15"/>
      <c r="T204" s="16"/>
      <c r="U204" s="4">
        <f>Q204+1</f>
        <v>15</v>
      </c>
      <c r="V204" s="14" t="s">
        <v>4</v>
      </c>
      <c r="W204" s="15"/>
      <c r="X204" s="16"/>
      <c r="Y204" s="4">
        <f>U204+1</f>
        <v>16</v>
      </c>
      <c r="Z204" s="14" t="s">
        <v>5</v>
      </c>
      <c r="AA204" s="15"/>
      <c r="AB204" s="16"/>
    </row>
    <row r="205" spans="1:53" ht="24.75" customHeight="1" x14ac:dyDescent="0.25">
      <c r="A205" s="5"/>
      <c r="B205" s="10"/>
      <c r="C205" s="8"/>
      <c r="D205" s="11"/>
      <c r="E205" s="5"/>
      <c r="F205" s="10"/>
      <c r="G205" s="8"/>
      <c r="H205" s="11"/>
      <c r="I205" s="5"/>
      <c r="J205" s="10"/>
      <c r="K205" s="8"/>
      <c r="L205" s="11"/>
      <c r="M205" s="5"/>
      <c r="N205" s="10"/>
      <c r="O205" s="8"/>
      <c r="P205" s="11"/>
      <c r="Q205" s="5"/>
      <c r="R205" s="10"/>
      <c r="S205" s="8"/>
      <c r="T205" s="11"/>
      <c r="U205" s="5"/>
      <c r="V205" s="10"/>
      <c r="W205" s="8"/>
      <c r="X205" s="11"/>
      <c r="Y205" s="5">
        <v>0.375</v>
      </c>
      <c r="Z205" s="10"/>
      <c r="AA205" s="8" t="s">
        <v>447</v>
      </c>
      <c r="AB205" s="11"/>
      <c r="AE205">
        <f t="shared" ref="AE205:AE210" si="700">F205</f>
        <v>0</v>
      </c>
      <c r="AG205">
        <f t="shared" ref="AG205:AG210" si="701">H205</f>
        <v>0</v>
      </c>
      <c r="AI205">
        <f t="shared" ref="AI205:AI210" si="702">J205</f>
        <v>0</v>
      </c>
      <c r="AK205">
        <f t="shared" ref="AK205:AK210" si="703">L205</f>
        <v>0</v>
      </c>
      <c r="AM205">
        <f t="shared" ref="AM205:AM210" si="704">N205</f>
        <v>0</v>
      </c>
      <c r="AO205">
        <f t="shared" ref="AO205:AO210" si="705">P205</f>
        <v>0</v>
      </c>
      <c r="AQ205">
        <f t="shared" ref="AQ205:AQ210" si="706">R205</f>
        <v>0</v>
      </c>
      <c r="AS205">
        <f t="shared" ref="AS205:AS210" si="707">T205</f>
        <v>0</v>
      </c>
      <c r="AU205">
        <f t="shared" ref="AU205:AU210" si="708">V205</f>
        <v>0</v>
      </c>
      <c r="AW205">
        <f t="shared" ref="AW205:AW210" si="709">X205</f>
        <v>0</v>
      </c>
      <c r="AY205">
        <f t="shared" ref="AY205:AY210" si="710">Z205</f>
        <v>0</v>
      </c>
      <c r="BA205">
        <f t="shared" ref="BA205:BA210" si="711">AB205</f>
        <v>0</v>
      </c>
    </row>
    <row r="206" spans="1:53" ht="24.75" customHeight="1" x14ac:dyDescent="0.25">
      <c r="A206" s="5"/>
      <c r="B206" s="10"/>
      <c r="C206" s="8"/>
      <c r="D206" s="11"/>
      <c r="E206" s="5"/>
      <c r="F206" s="10"/>
      <c r="G206" s="8"/>
      <c r="H206" s="11"/>
      <c r="I206" s="5"/>
      <c r="J206" s="10"/>
      <c r="K206" s="8"/>
      <c r="L206" s="11"/>
      <c r="M206" s="5"/>
      <c r="N206" s="10"/>
      <c r="O206" s="8"/>
      <c r="P206" s="11"/>
      <c r="Q206" s="5"/>
      <c r="R206" s="10"/>
      <c r="S206" s="8"/>
      <c r="T206" s="11"/>
      <c r="U206" s="5"/>
      <c r="V206" s="10"/>
      <c r="W206" s="8"/>
      <c r="X206" s="11"/>
      <c r="Y206" s="5">
        <v>0.45833333333333331</v>
      </c>
      <c r="Z206" s="10"/>
      <c r="AA206" s="8" t="s">
        <v>454</v>
      </c>
      <c r="AB206" s="11"/>
      <c r="AE206">
        <f t="shared" si="700"/>
        <v>0</v>
      </c>
      <c r="AG206">
        <f t="shared" si="701"/>
        <v>0</v>
      </c>
      <c r="AI206">
        <f t="shared" si="702"/>
        <v>0</v>
      </c>
      <c r="AK206">
        <f t="shared" si="703"/>
        <v>0</v>
      </c>
      <c r="AM206">
        <f t="shared" si="704"/>
        <v>0</v>
      </c>
      <c r="AO206">
        <f t="shared" si="705"/>
        <v>0</v>
      </c>
      <c r="AQ206">
        <f t="shared" si="706"/>
        <v>0</v>
      </c>
      <c r="AS206">
        <f t="shared" si="707"/>
        <v>0</v>
      </c>
      <c r="AU206">
        <f t="shared" si="708"/>
        <v>0</v>
      </c>
      <c r="AW206">
        <f t="shared" si="709"/>
        <v>0</v>
      </c>
      <c r="AY206">
        <f t="shared" si="710"/>
        <v>0</v>
      </c>
      <c r="BA206">
        <f t="shared" si="711"/>
        <v>0</v>
      </c>
    </row>
    <row r="207" spans="1:53" ht="24.75" customHeight="1" x14ac:dyDescent="0.25">
      <c r="A207" s="3"/>
      <c r="B207" s="10"/>
      <c r="C207" s="8"/>
      <c r="D207" s="11"/>
      <c r="E207" s="3"/>
      <c r="F207" s="10"/>
      <c r="G207" s="8"/>
      <c r="H207" s="11"/>
      <c r="I207" s="3"/>
      <c r="J207" s="10"/>
      <c r="K207" s="8"/>
      <c r="L207" s="11"/>
      <c r="M207" s="3"/>
      <c r="N207" s="10"/>
      <c r="O207" s="8"/>
      <c r="P207" s="11"/>
      <c r="Q207" s="3"/>
      <c r="R207" s="10"/>
      <c r="S207" s="8"/>
      <c r="T207" s="11"/>
      <c r="U207" s="3"/>
      <c r="V207" s="10"/>
      <c r="W207" s="8"/>
      <c r="X207" s="11"/>
      <c r="Y207" s="5">
        <v>4.1666666666666664E-2</v>
      </c>
      <c r="Z207" s="10"/>
      <c r="AA207" s="8" t="s">
        <v>454</v>
      </c>
      <c r="AB207" s="11"/>
      <c r="AE207">
        <f t="shared" si="700"/>
        <v>0</v>
      </c>
      <c r="AG207">
        <f t="shared" si="701"/>
        <v>0</v>
      </c>
      <c r="AI207">
        <f t="shared" si="702"/>
        <v>0</v>
      </c>
      <c r="AK207">
        <f t="shared" si="703"/>
        <v>0</v>
      </c>
      <c r="AM207">
        <f t="shared" si="704"/>
        <v>0</v>
      </c>
      <c r="AO207">
        <f t="shared" si="705"/>
        <v>0</v>
      </c>
      <c r="AQ207">
        <f t="shared" si="706"/>
        <v>0</v>
      </c>
      <c r="AS207">
        <f t="shared" si="707"/>
        <v>0</v>
      </c>
      <c r="AU207">
        <f t="shared" si="708"/>
        <v>0</v>
      </c>
      <c r="AW207">
        <f t="shared" si="709"/>
        <v>0</v>
      </c>
      <c r="AY207">
        <f t="shared" si="710"/>
        <v>0</v>
      </c>
      <c r="BA207">
        <f t="shared" si="711"/>
        <v>0</v>
      </c>
    </row>
    <row r="208" spans="1:53" ht="24.75" customHeight="1" x14ac:dyDescent="0.25">
      <c r="A208" s="5"/>
      <c r="B208" s="10"/>
      <c r="C208" s="8"/>
      <c r="D208" s="11"/>
      <c r="E208" s="5"/>
      <c r="F208" s="10"/>
      <c r="G208" s="8"/>
      <c r="H208" s="11"/>
      <c r="I208" s="5"/>
      <c r="J208" s="10"/>
      <c r="K208" s="8"/>
      <c r="L208" s="11"/>
      <c r="M208" s="5"/>
      <c r="N208" s="10"/>
      <c r="O208" s="8"/>
      <c r="P208" s="11"/>
      <c r="Q208" s="5"/>
      <c r="R208" s="10"/>
      <c r="S208" s="8"/>
      <c r="T208" s="11"/>
      <c r="U208" s="5"/>
      <c r="V208" s="10"/>
      <c r="W208" s="8"/>
      <c r="X208" s="11"/>
      <c r="Y208" s="5">
        <v>0.125</v>
      </c>
      <c r="Z208" s="10"/>
      <c r="AA208" s="8" t="s">
        <v>454</v>
      </c>
      <c r="AB208" s="11"/>
      <c r="AE208">
        <f t="shared" si="700"/>
        <v>0</v>
      </c>
      <c r="AG208">
        <f t="shared" si="701"/>
        <v>0</v>
      </c>
      <c r="AI208">
        <f t="shared" si="702"/>
        <v>0</v>
      </c>
      <c r="AK208">
        <f t="shared" si="703"/>
        <v>0</v>
      </c>
      <c r="AM208">
        <f t="shared" si="704"/>
        <v>0</v>
      </c>
      <c r="AO208">
        <f t="shared" si="705"/>
        <v>0</v>
      </c>
      <c r="AQ208">
        <f t="shared" si="706"/>
        <v>0</v>
      </c>
      <c r="AS208">
        <f t="shared" si="707"/>
        <v>0</v>
      </c>
      <c r="AU208">
        <f t="shared" si="708"/>
        <v>0</v>
      </c>
      <c r="AW208">
        <f t="shared" si="709"/>
        <v>0</v>
      </c>
      <c r="AY208">
        <f t="shared" si="710"/>
        <v>0</v>
      </c>
      <c r="BA208">
        <f t="shared" si="711"/>
        <v>0</v>
      </c>
    </row>
    <row r="209" spans="1:53" ht="24.75" customHeight="1" x14ac:dyDescent="0.25">
      <c r="A209" s="18"/>
      <c r="B209" s="19"/>
      <c r="C209" s="17"/>
      <c r="D209" s="20"/>
      <c r="E209" s="5">
        <v>0.22916666666666666</v>
      </c>
      <c r="F209" s="10"/>
      <c r="G209" s="8"/>
      <c r="H209" s="11"/>
      <c r="I209" s="5">
        <v>0.22916666666666666</v>
      </c>
      <c r="J209" s="10"/>
      <c r="K209" s="8"/>
      <c r="L209" s="11"/>
      <c r="M209" s="5">
        <v>0.22916666666666666</v>
      </c>
      <c r="N209" s="10"/>
      <c r="O209" s="8" t="s">
        <v>452</v>
      </c>
      <c r="P209" s="11"/>
      <c r="Q209" s="5">
        <v>0.22916666666666666</v>
      </c>
      <c r="R209" s="10"/>
      <c r="S209" s="8"/>
      <c r="T209" s="11"/>
      <c r="U209" s="5">
        <v>0.22916666666666666</v>
      </c>
      <c r="V209" s="10"/>
      <c r="W209" s="8" t="s">
        <v>442</v>
      </c>
      <c r="X209" s="11"/>
      <c r="Y209" s="18">
        <v>0.20833333333333334</v>
      </c>
      <c r="Z209" s="19"/>
      <c r="AA209" s="8"/>
      <c r="AB209" s="20"/>
      <c r="AE209">
        <f t="shared" si="700"/>
        <v>0</v>
      </c>
      <c r="AG209">
        <f t="shared" si="701"/>
        <v>0</v>
      </c>
      <c r="AI209">
        <f t="shared" si="702"/>
        <v>0</v>
      </c>
      <c r="AK209">
        <f t="shared" si="703"/>
        <v>0</v>
      </c>
      <c r="AM209">
        <f t="shared" si="704"/>
        <v>0</v>
      </c>
      <c r="AO209">
        <f t="shared" si="705"/>
        <v>0</v>
      </c>
      <c r="AQ209">
        <f t="shared" si="706"/>
        <v>0</v>
      </c>
      <c r="AS209">
        <f t="shared" si="707"/>
        <v>0</v>
      </c>
      <c r="AU209">
        <f t="shared" si="708"/>
        <v>0</v>
      </c>
      <c r="AW209">
        <f t="shared" si="709"/>
        <v>0</v>
      </c>
      <c r="AY209">
        <f t="shared" si="710"/>
        <v>0</v>
      </c>
      <c r="BA209">
        <f t="shared" si="711"/>
        <v>0</v>
      </c>
    </row>
    <row r="210" spans="1:53" ht="24.75" customHeight="1" thickBot="1" x14ac:dyDescent="0.3">
      <c r="A210" s="6"/>
      <c r="B210" s="12"/>
      <c r="C210" s="9"/>
      <c r="D210" s="13"/>
      <c r="E210" s="6">
        <v>0.3125</v>
      </c>
      <c r="F210" s="12"/>
      <c r="G210" s="9"/>
      <c r="H210" s="13"/>
      <c r="I210" s="6">
        <v>0.3125</v>
      </c>
      <c r="J210" s="12"/>
      <c r="K210" s="9"/>
      <c r="L210" s="13"/>
      <c r="M210" s="6">
        <v>0.3125</v>
      </c>
      <c r="N210" s="12"/>
      <c r="O210" s="9"/>
      <c r="P210" s="13"/>
      <c r="Q210" s="6">
        <v>0.3125</v>
      </c>
      <c r="R210" s="12"/>
      <c r="S210" s="9"/>
      <c r="T210" s="13"/>
      <c r="U210" s="6">
        <v>0.3125</v>
      </c>
      <c r="V210" s="12"/>
      <c r="W210" s="9"/>
      <c r="X210" s="13"/>
      <c r="Y210" s="6">
        <v>0.29166666666666669</v>
      </c>
      <c r="Z210" s="12"/>
      <c r="AA210" s="9"/>
      <c r="AB210" s="13"/>
      <c r="AE210">
        <f t="shared" si="700"/>
        <v>0</v>
      </c>
      <c r="AG210">
        <f t="shared" si="701"/>
        <v>0</v>
      </c>
      <c r="AI210">
        <f t="shared" si="702"/>
        <v>0</v>
      </c>
      <c r="AK210">
        <f t="shared" si="703"/>
        <v>0</v>
      </c>
      <c r="AM210">
        <f t="shared" si="704"/>
        <v>0</v>
      </c>
      <c r="AO210">
        <f t="shared" si="705"/>
        <v>0</v>
      </c>
      <c r="AQ210">
        <f t="shared" si="706"/>
        <v>0</v>
      </c>
      <c r="AS210">
        <f t="shared" si="707"/>
        <v>0</v>
      </c>
      <c r="AU210">
        <f t="shared" si="708"/>
        <v>0</v>
      </c>
      <c r="AW210">
        <f t="shared" si="709"/>
        <v>0</v>
      </c>
      <c r="AY210">
        <f t="shared" si="710"/>
        <v>0</v>
      </c>
      <c r="BA210">
        <f t="shared" si="711"/>
        <v>0</v>
      </c>
    </row>
    <row r="211" spans="1:53" ht="24.75" customHeight="1" x14ac:dyDescent="0.25">
      <c r="A211" s="4">
        <f>Y204+1</f>
        <v>17</v>
      </c>
      <c r="B211" s="14" t="s">
        <v>6</v>
      </c>
      <c r="C211" s="15"/>
      <c r="D211" s="16"/>
      <c r="E211" s="4">
        <f>A211+1</f>
        <v>18</v>
      </c>
      <c r="F211" s="14" t="s">
        <v>0</v>
      </c>
      <c r="G211" s="15"/>
      <c r="H211" s="16"/>
      <c r="I211" s="4">
        <f>E211+1</f>
        <v>19</v>
      </c>
      <c r="J211" s="14" t="s">
        <v>1</v>
      </c>
      <c r="K211" s="15"/>
      <c r="L211" s="16"/>
      <c r="M211" s="4">
        <f>I211+1</f>
        <v>20</v>
      </c>
      <c r="N211" s="14" t="s">
        <v>2</v>
      </c>
      <c r="O211" s="15"/>
      <c r="P211" s="16"/>
      <c r="Q211" s="4">
        <f>M211+1</f>
        <v>21</v>
      </c>
      <c r="R211" s="14" t="s">
        <v>3</v>
      </c>
      <c r="S211" s="15"/>
      <c r="T211" s="16"/>
      <c r="U211" s="4">
        <f>Q211+1</f>
        <v>22</v>
      </c>
      <c r="V211" s="14" t="s">
        <v>4</v>
      </c>
      <c r="W211" s="15"/>
      <c r="X211" s="16"/>
      <c r="Y211" s="4">
        <f>U211+1</f>
        <v>23</v>
      </c>
      <c r="Z211" s="14" t="s">
        <v>5</v>
      </c>
      <c r="AA211" s="15"/>
      <c r="AB211" s="16"/>
    </row>
    <row r="212" spans="1:53" ht="24.75" customHeight="1" x14ac:dyDescent="0.25">
      <c r="A212" s="5"/>
      <c r="B212" s="10"/>
      <c r="C212" s="8"/>
      <c r="D212" s="11"/>
      <c r="E212" s="5"/>
      <c r="F212" s="10"/>
      <c r="G212" s="8"/>
      <c r="H212" s="11"/>
      <c r="I212" s="5"/>
      <c r="J212" s="10"/>
      <c r="K212" s="8"/>
      <c r="L212" s="11"/>
      <c r="M212" s="5"/>
      <c r="N212" s="10"/>
      <c r="O212" s="8"/>
      <c r="P212" s="11"/>
      <c r="Q212" s="5"/>
      <c r="R212" s="10"/>
      <c r="S212" s="8"/>
      <c r="T212" s="11"/>
      <c r="U212" s="5"/>
      <c r="V212" s="10"/>
      <c r="W212" s="8"/>
      <c r="X212" s="11"/>
      <c r="Y212" s="5">
        <v>0.375</v>
      </c>
      <c r="Z212" s="10"/>
      <c r="AA212" s="8" t="s">
        <v>447</v>
      </c>
      <c r="AB212" s="11"/>
      <c r="AE212">
        <f t="shared" ref="AE212:AE217" si="712">F212</f>
        <v>0</v>
      </c>
      <c r="AG212">
        <f t="shared" ref="AG212:AG217" si="713">H212</f>
        <v>0</v>
      </c>
      <c r="AI212">
        <f t="shared" ref="AI212:AI217" si="714">J212</f>
        <v>0</v>
      </c>
      <c r="AK212">
        <f t="shared" ref="AK212:AK217" si="715">L212</f>
        <v>0</v>
      </c>
      <c r="AM212">
        <f t="shared" ref="AM212:AM217" si="716">N212</f>
        <v>0</v>
      </c>
      <c r="AO212">
        <f t="shared" ref="AO212:AO217" si="717">P212</f>
        <v>0</v>
      </c>
      <c r="AQ212">
        <f t="shared" ref="AQ212:AQ217" si="718">R212</f>
        <v>0</v>
      </c>
      <c r="AS212">
        <f t="shared" ref="AS212:AS217" si="719">T212</f>
        <v>0</v>
      </c>
      <c r="AU212">
        <f t="shared" ref="AU212:AU217" si="720">V212</f>
        <v>0</v>
      </c>
      <c r="AW212">
        <f t="shared" ref="AW212:AW217" si="721">X212</f>
        <v>0</v>
      </c>
      <c r="AY212">
        <f t="shared" ref="AY212:AY217" si="722">Z212</f>
        <v>0</v>
      </c>
      <c r="BA212">
        <f t="shared" ref="BA212:BA217" si="723">AB212</f>
        <v>0</v>
      </c>
    </row>
    <row r="213" spans="1:53" ht="24.75" customHeight="1" x14ac:dyDescent="0.25">
      <c r="A213" s="5"/>
      <c r="B213" s="10"/>
      <c r="C213" s="8"/>
      <c r="D213" s="11"/>
      <c r="E213" s="5"/>
      <c r="F213" s="10"/>
      <c r="G213" s="8"/>
      <c r="H213" s="11"/>
      <c r="I213" s="5"/>
      <c r="J213" s="10"/>
      <c r="K213" s="8"/>
      <c r="L213" s="11"/>
      <c r="M213" s="5"/>
      <c r="N213" s="10"/>
      <c r="O213" s="8"/>
      <c r="P213" s="11"/>
      <c r="Q213" s="5"/>
      <c r="R213" s="10"/>
      <c r="S213" s="8"/>
      <c r="T213" s="11"/>
      <c r="U213" s="5"/>
      <c r="V213" s="10"/>
      <c r="W213" s="8"/>
      <c r="X213" s="11"/>
      <c r="Y213" s="5">
        <v>0.45833333333333331</v>
      </c>
      <c r="Z213" s="10"/>
      <c r="AA213" s="8" t="s">
        <v>448</v>
      </c>
      <c r="AB213" s="11"/>
      <c r="AE213">
        <f t="shared" si="712"/>
        <v>0</v>
      </c>
      <c r="AG213">
        <f t="shared" si="713"/>
        <v>0</v>
      </c>
      <c r="AI213">
        <f t="shared" si="714"/>
        <v>0</v>
      </c>
      <c r="AK213">
        <f t="shared" si="715"/>
        <v>0</v>
      </c>
      <c r="AM213">
        <f t="shared" si="716"/>
        <v>0</v>
      </c>
      <c r="AO213">
        <f t="shared" si="717"/>
        <v>0</v>
      </c>
      <c r="AQ213">
        <f t="shared" si="718"/>
        <v>0</v>
      </c>
      <c r="AS213">
        <f t="shared" si="719"/>
        <v>0</v>
      </c>
      <c r="AU213">
        <f t="shared" si="720"/>
        <v>0</v>
      </c>
      <c r="AW213">
        <f t="shared" si="721"/>
        <v>0</v>
      </c>
      <c r="AY213">
        <f t="shared" si="722"/>
        <v>0</v>
      </c>
      <c r="BA213">
        <f t="shared" si="723"/>
        <v>0</v>
      </c>
    </row>
    <row r="214" spans="1:53" ht="24.75" customHeight="1" x14ac:dyDescent="0.25">
      <c r="A214" s="3"/>
      <c r="B214" s="10"/>
      <c r="C214" s="8"/>
      <c r="D214" s="11"/>
      <c r="E214" s="3"/>
      <c r="F214" s="10"/>
      <c r="G214" s="8"/>
      <c r="H214" s="11"/>
      <c r="I214" s="3"/>
      <c r="J214" s="10"/>
      <c r="K214" s="8"/>
      <c r="L214" s="11"/>
      <c r="M214" s="3"/>
      <c r="N214" s="10"/>
      <c r="O214" s="8"/>
      <c r="P214" s="11"/>
      <c r="Q214" s="3"/>
      <c r="R214" s="10"/>
      <c r="S214" s="8"/>
      <c r="T214" s="11"/>
      <c r="U214" s="3"/>
      <c r="V214" s="10"/>
      <c r="W214" s="8"/>
      <c r="X214" s="11"/>
      <c r="Y214" s="5">
        <v>4.1666666666666664E-2</v>
      </c>
      <c r="Z214" s="10"/>
      <c r="AA214" s="8" t="s">
        <v>454</v>
      </c>
      <c r="AB214" s="11"/>
      <c r="AE214">
        <f t="shared" si="712"/>
        <v>0</v>
      </c>
      <c r="AG214">
        <f t="shared" si="713"/>
        <v>0</v>
      </c>
      <c r="AI214">
        <f t="shared" si="714"/>
        <v>0</v>
      </c>
      <c r="AK214">
        <f t="shared" si="715"/>
        <v>0</v>
      </c>
      <c r="AM214">
        <f t="shared" si="716"/>
        <v>0</v>
      </c>
      <c r="AO214">
        <f t="shared" si="717"/>
        <v>0</v>
      </c>
      <c r="AQ214">
        <f t="shared" si="718"/>
        <v>0</v>
      </c>
      <c r="AS214">
        <f t="shared" si="719"/>
        <v>0</v>
      </c>
      <c r="AU214">
        <f t="shared" si="720"/>
        <v>0</v>
      </c>
      <c r="AW214">
        <f t="shared" si="721"/>
        <v>0</v>
      </c>
      <c r="AY214">
        <f t="shared" si="722"/>
        <v>0</v>
      </c>
      <c r="BA214">
        <f t="shared" si="723"/>
        <v>0</v>
      </c>
    </row>
    <row r="215" spans="1:53" ht="24.75" customHeight="1" x14ac:dyDescent="0.25">
      <c r="A215" s="5"/>
      <c r="B215" s="10"/>
      <c r="C215" s="8"/>
      <c r="D215" s="11"/>
      <c r="E215" s="5"/>
      <c r="F215" s="10"/>
      <c r="G215" s="8"/>
      <c r="H215" s="11"/>
      <c r="I215" s="5"/>
      <c r="J215" s="10"/>
      <c r="K215" s="8"/>
      <c r="L215" s="11"/>
      <c r="M215" s="5"/>
      <c r="N215" s="10"/>
      <c r="O215" s="8"/>
      <c r="P215" s="11"/>
      <c r="Q215" s="5"/>
      <c r="R215" s="10"/>
      <c r="S215" s="8"/>
      <c r="T215" s="11"/>
      <c r="U215" s="5"/>
      <c r="V215" s="10"/>
      <c r="W215" s="8"/>
      <c r="X215" s="11"/>
      <c r="Y215" s="5">
        <v>0.125</v>
      </c>
      <c r="Z215" s="10"/>
      <c r="AA215" s="8" t="s">
        <v>454</v>
      </c>
      <c r="AB215" s="11"/>
      <c r="AE215">
        <f t="shared" si="712"/>
        <v>0</v>
      </c>
      <c r="AG215">
        <f t="shared" si="713"/>
        <v>0</v>
      </c>
      <c r="AI215">
        <f t="shared" si="714"/>
        <v>0</v>
      </c>
      <c r="AK215">
        <f t="shared" si="715"/>
        <v>0</v>
      </c>
      <c r="AM215">
        <f t="shared" si="716"/>
        <v>0</v>
      </c>
      <c r="AO215">
        <f t="shared" si="717"/>
        <v>0</v>
      </c>
      <c r="AQ215">
        <f t="shared" si="718"/>
        <v>0</v>
      </c>
      <c r="AS215">
        <f t="shared" si="719"/>
        <v>0</v>
      </c>
      <c r="AU215">
        <f t="shared" si="720"/>
        <v>0</v>
      </c>
      <c r="AW215">
        <f t="shared" si="721"/>
        <v>0</v>
      </c>
      <c r="AY215">
        <f t="shared" si="722"/>
        <v>0</v>
      </c>
      <c r="BA215">
        <f t="shared" si="723"/>
        <v>0</v>
      </c>
    </row>
    <row r="216" spans="1:53" ht="24.75" customHeight="1" x14ac:dyDescent="0.25">
      <c r="A216" s="18"/>
      <c r="B216" s="19"/>
      <c r="C216" s="17"/>
      <c r="D216" s="20"/>
      <c r="E216" s="5">
        <v>0.22916666666666666</v>
      </c>
      <c r="F216" s="10"/>
      <c r="G216" s="8"/>
      <c r="H216" s="11"/>
      <c r="I216" s="5">
        <v>0.22916666666666666</v>
      </c>
      <c r="J216" s="10"/>
      <c r="K216" s="8"/>
      <c r="L216" s="11"/>
      <c r="M216" s="5">
        <v>0.22916666666666666</v>
      </c>
      <c r="N216" s="10"/>
      <c r="O216" s="8" t="s">
        <v>452</v>
      </c>
      <c r="P216" s="11"/>
      <c r="Q216" s="5">
        <v>0.22916666666666666</v>
      </c>
      <c r="R216" s="10"/>
      <c r="S216" s="8"/>
      <c r="T216" s="11"/>
      <c r="U216" s="5">
        <v>0.22916666666666666</v>
      </c>
      <c r="V216" s="10"/>
      <c r="W216" s="8" t="s">
        <v>442</v>
      </c>
      <c r="X216" s="11"/>
      <c r="Y216" s="18">
        <v>0.20833333333333334</v>
      </c>
      <c r="Z216" s="19"/>
      <c r="AA216" s="8"/>
      <c r="AB216" s="20"/>
      <c r="AE216">
        <f t="shared" si="712"/>
        <v>0</v>
      </c>
      <c r="AG216">
        <f t="shared" si="713"/>
        <v>0</v>
      </c>
      <c r="AI216">
        <f t="shared" si="714"/>
        <v>0</v>
      </c>
      <c r="AK216">
        <f t="shared" si="715"/>
        <v>0</v>
      </c>
      <c r="AM216">
        <f t="shared" si="716"/>
        <v>0</v>
      </c>
      <c r="AO216">
        <f t="shared" si="717"/>
        <v>0</v>
      </c>
      <c r="AQ216">
        <f t="shared" si="718"/>
        <v>0</v>
      </c>
      <c r="AS216">
        <f t="shared" si="719"/>
        <v>0</v>
      </c>
      <c r="AU216">
        <f t="shared" si="720"/>
        <v>0</v>
      </c>
      <c r="AW216">
        <f t="shared" si="721"/>
        <v>0</v>
      </c>
      <c r="AY216">
        <f t="shared" si="722"/>
        <v>0</v>
      </c>
      <c r="BA216">
        <f t="shared" si="723"/>
        <v>0</v>
      </c>
    </row>
    <row r="217" spans="1:53" ht="24.75" customHeight="1" thickBot="1" x14ac:dyDescent="0.3">
      <c r="A217" s="6"/>
      <c r="B217" s="12"/>
      <c r="C217" s="9"/>
      <c r="D217" s="13"/>
      <c r="E217" s="6">
        <v>0.3125</v>
      </c>
      <c r="F217" s="12"/>
      <c r="G217" s="9"/>
      <c r="H217" s="13"/>
      <c r="I217" s="6">
        <v>0.3125</v>
      </c>
      <c r="J217" s="12"/>
      <c r="K217" s="9"/>
      <c r="L217" s="13"/>
      <c r="M217" s="6">
        <v>0.3125</v>
      </c>
      <c r="N217" s="12"/>
      <c r="O217" s="9"/>
      <c r="P217" s="13"/>
      <c r="Q217" s="6">
        <v>0.3125</v>
      </c>
      <c r="R217" s="12"/>
      <c r="S217" s="9"/>
      <c r="T217" s="13"/>
      <c r="U217" s="6">
        <v>0.3125</v>
      </c>
      <c r="V217" s="12"/>
      <c r="W217" s="9"/>
      <c r="X217" s="13"/>
      <c r="Y217" s="6">
        <v>0.29166666666666669</v>
      </c>
      <c r="Z217" s="12"/>
      <c r="AA217" s="9"/>
      <c r="AB217" s="13"/>
      <c r="AE217">
        <f t="shared" si="712"/>
        <v>0</v>
      </c>
      <c r="AG217">
        <f t="shared" si="713"/>
        <v>0</v>
      </c>
      <c r="AI217">
        <f t="shared" si="714"/>
        <v>0</v>
      </c>
      <c r="AK217">
        <f t="shared" si="715"/>
        <v>0</v>
      </c>
      <c r="AM217">
        <f t="shared" si="716"/>
        <v>0</v>
      </c>
      <c r="AO217">
        <f t="shared" si="717"/>
        <v>0</v>
      </c>
      <c r="AQ217">
        <f t="shared" si="718"/>
        <v>0</v>
      </c>
      <c r="AS217">
        <f t="shared" si="719"/>
        <v>0</v>
      </c>
      <c r="AU217">
        <f t="shared" si="720"/>
        <v>0</v>
      </c>
      <c r="AW217">
        <f t="shared" si="721"/>
        <v>0</v>
      </c>
      <c r="AY217">
        <f t="shared" si="722"/>
        <v>0</v>
      </c>
      <c r="BA217">
        <f t="shared" si="723"/>
        <v>0</v>
      </c>
    </row>
    <row r="218" spans="1:53" ht="24.75" customHeight="1" x14ac:dyDescent="0.25">
      <c r="A218" s="4">
        <f>Y211+1</f>
        <v>24</v>
      </c>
      <c r="B218" s="14" t="s">
        <v>6</v>
      </c>
      <c r="C218" s="15"/>
      <c r="D218" s="16"/>
      <c r="E218" s="4">
        <f>A218+1</f>
        <v>25</v>
      </c>
      <c r="F218" s="14" t="s">
        <v>0</v>
      </c>
      <c r="G218" s="15"/>
      <c r="H218" s="16"/>
      <c r="I218" s="4">
        <f>E218+1</f>
        <v>26</v>
      </c>
      <c r="J218" s="14" t="s">
        <v>1</v>
      </c>
      <c r="K218" s="15"/>
      <c r="L218" s="16"/>
      <c r="M218" s="4">
        <f>I218+1</f>
        <v>27</v>
      </c>
      <c r="N218" s="14" t="s">
        <v>2</v>
      </c>
      <c r="O218" s="15"/>
      <c r="P218" s="16"/>
      <c r="Q218" s="4">
        <f>M218+1</f>
        <v>28</v>
      </c>
      <c r="R218" s="14" t="s">
        <v>3</v>
      </c>
      <c r="S218" s="15"/>
      <c r="T218" s="16"/>
      <c r="U218" s="4">
        <f>Q218+1</f>
        <v>29</v>
      </c>
      <c r="V218" s="14" t="s">
        <v>4</v>
      </c>
      <c r="W218" s="15"/>
      <c r="X218" s="16"/>
      <c r="Y218" s="4">
        <f>U218+1</f>
        <v>30</v>
      </c>
      <c r="Z218" s="14" t="s">
        <v>5</v>
      </c>
      <c r="AA218" s="15"/>
      <c r="AB218" s="16"/>
    </row>
    <row r="219" spans="1:53" ht="24.75" customHeight="1" x14ac:dyDescent="0.25">
      <c r="A219" s="5"/>
      <c r="B219" s="10"/>
      <c r="C219" s="8"/>
      <c r="D219" s="11"/>
      <c r="E219" s="5"/>
      <c r="F219" s="10"/>
      <c r="G219" s="8"/>
      <c r="H219" s="11"/>
      <c r="I219" s="5"/>
      <c r="J219" s="10"/>
      <c r="K219" s="8"/>
      <c r="L219" s="11"/>
      <c r="M219" s="5"/>
      <c r="N219" s="10"/>
      <c r="O219" s="8"/>
      <c r="P219" s="11"/>
      <c r="Q219" s="5"/>
      <c r="R219" s="10"/>
      <c r="S219" s="8"/>
      <c r="T219" s="11"/>
      <c r="U219" s="5"/>
      <c r="V219" s="10"/>
      <c r="W219" s="8"/>
      <c r="X219" s="11"/>
      <c r="Y219" s="5">
        <v>0.375</v>
      </c>
      <c r="Z219" s="10"/>
      <c r="AA219" s="8"/>
      <c r="AB219" s="11"/>
      <c r="AE219">
        <f t="shared" ref="AE219:AE224" si="724">F219</f>
        <v>0</v>
      </c>
      <c r="AG219">
        <f t="shared" ref="AG219:AG224" si="725">H219</f>
        <v>0</v>
      </c>
      <c r="AI219">
        <f t="shared" ref="AI219:AI224" si="726">J219</f>
        <v>0</v>
      </c>
      <c r="AK219">
        <f t="shared" ref="AK219:AK224" si="727">L219</f>
        <v>0</v>
      </c>
      <c r="AM219">
        <f t="shared" ref="AM219:AM224" si="728">N219</f>
        <v>0</v>
      </c>
      <c r="AO219">
        <f t="shared" ref="AO219:AO224" si="729">P219</f>
        <v>0</v>
      </c>
      <c r="AQ219">
        <f t="shared" ref="AQ219:AQ224" si="730">R219</f>
        <v>0</v>
      </c>
      <c r="AS219">
        <f t="shared" ref="AS219:AS224" si="731">T219</f>
        <v>0</v>
      </c>
      <c r="AU219">
        <f t="shared" ref="AU219:AU224" si="732">V219</f>
        <v>0</v>
      </c>
      <c r="AW219">
        <f t="shared" ref="AW219:AW224" si="733">X219</f>
        <v>0</v>
      </c>
      <c r="AY219">
        <f t="shared" ref="AY219:AY224" si="734">Z219</f>
        <v>0</v>
      </c>
      <c r="BA219">
        <f t="shared" ref="BA219:BA224" si="735">AB219</f>
        <v>0</v>
      </c>
    </row>
    <row r="220" spans="1:53" ht="24.75" customHeight="1" x14ac:dyDescent="0.25">
      <c r="A220" s="5"/>
      <c r="B220" s="10"/>
      <c r="C220" s="8"/>
      <c r="D220" s="11"/>
      <c r="E220" s="5"/>
      <c r="F220" s="10"/>
      <c r="G220" s="8"/>
      <c r="H220" s="11"/>
      <c r="I220" s="5"/>
      <c r="J220" s="10"/>
      <c r="K220" s="8"/>
      <c r="L220" s="11"/>
      <c r="M220" s="5"/>
      <c r="N220" s="10"/>
      <c r="O220" s="8"/>
      <c r="P220" s="11"/>
      <c r="Q220" s="5"/>
      <c r="R220" s="10"/>
      <c r="S220" s="8"/>
      <c r="T220" s="11"/>
      <c r="U220" s="5"/>
      <c r="V220" s="10"/>
      <c r="W220" s="8"/>
      <c r="X220" s="11"/>
      <c r="Y220" s="5">
        <v>0.45833333333333331</v>
      </c>
      <c r="Z220" s="10"/>
      <c r="AA220" s="8"/>
      <c r="AB220" s="11"/>
      <c r="AE220">
        <f t="shared" si="724"/>
        <v>0</v>
      </c>
      <c r="AG220">
        <f t="shared" si="725"/>
        <v>0</v>
      </c>
      <c r="AI220">
        <f t="shared" si="726"/>
        <v>0</v>
      </c>
      <c r="AK220">
        <f t="shared" si="727"/>
        <v>0</v>
      </c>
      <c r="AM220">
        <f t="shared" si="728"/>
        <v>0</v>
      </c>
      <c r="AO220">
        <f t="shared" si="729"/>
        <v>0</v>
      </c>
      <c r="AQ220">
        <f t="shared" si="730"/>
        <v>0</v>
      </c>
      <c r="AS220">
        <f t="shared" si="731"/>
        <v>0</v>
      </c>
      <c r="AU220">
        <f t="shared" si="732"/>
        <v>0</v>
      </c>
      <c r="AW220">
        <f t="shared" si="733"/>
        <v>0</v>
      </c>
      <c r="AY220">
        <f t="shared" si="734"/>
        <v>0</v>
      </c>
      <c r="BA220">
        <f t="shared" si="735"/>
        <v>0</v>
      </c>
    </row>
    <row r="221" spans="1:53" ht="24.75" customHeight="1" x14ac:dyDescent="0.25">
      <c r="A221" s="3"/>
      <c r="B221" s="10"/>
      <c r="C221" s="8"/>
      <c r="D221" s="11"/>
      <c r="E221" s="3"/>
      <c r="F221" s="10"/>
      <c r="G221" s="8"/>
      <c r="H221" s="11"/>
      <c r="I221" s="3"/>
      <c r="J221" s="10"/>
      <c r="K221" s="8"/>
      <c r="L221" s="11"/>
      <c r="M221" s="3"/>
      <c r="N221" s="10"/>
      <c r="O221" s="8"/>
      <c r="P221" s="11"/>
      <c r="Q221" s="3"/>
      <c r="R221" s="10"/>
      <c r="S221" s="8"/>
      <c r="T221" s="11"/>
      <c r="U221" s="3"/>
      <c r="V221" s="10"/>
      <c r="W221" s="8"/>
      <c r="X221" s="11"/>
      <c r="Y221" s="5">
        <v>4.1666666666666664E-2</v>
      </c>
      <c r="Z221" s="10"/>
      <c r="AA221" s="8"/>
      <c r="AB221" s="11"/>
      <c r="AE221">
        <f t="shared" si="724"/>
        <v>0</v>
      </c>
      <c r="AG221">
        <f t="shared" si="725"/>
        <v>0</v>
      </c>
      <c r="AI221">
        <f t="shared" si="726"/>
        <v>0</v>
      </c>
      <c r="AK221">
        <f t="shared" si="727"/>
        <v>0</v>
      </c>
      <c r="AM221">
        <f t="shared" si="728"/>
        <v>0</v>
      </c>
      <c r="AO221">
        <f t="shared" si="729"/>
        <v>0</v>
      </c>
      <c r="AQ221">
        <f t="shared" si="730"/>
        <v>0</v>
      </c>
      <c r="AS221">
        <f t="shared" si="731"/>
        <v>0</v>
      </c>
      <c r="AU221">
        <f t="shared" si="732"/>
        <v>0</v>
      </c>
      <c r="AW221">
        <f t="shared" si="733"/>
        <v>0</v>
      </c>
      <c r="AY221">
        <f t="shared" si="734"/>
        <v>0</v>
      </c>
      <c r="BA221">
        <f t="shared" si="735"/>
        <v>0</v>
      </c>
    </row>
    <row r="222" spans="1:53" ht="24.75" customHeight="1" x14ac:dyDescent="0.25">
      <c r="A222" s="5"/>
      <c r="B222" s="10"/>
      <c r="C222" s="8"/>
      <c r="D222" s="11"/>
      <c r="E222" s="5"/>
      <c r="F222" s="10"/>
      <c r="G222" s="8"/>
      <c r="H222" s="11"/>
      <c r="I222" s="5"/>
      <c r="J222" s="10"/>
      <c r="K222" s="8"/>
      <c r="L222" s="11"/>
      <c r="M222" s="5"/>
      <c r="N222" s="10"/>
      <c r="O222" s="8"/>
      <c r="P222" s="11"/>
      <c r="Q222" s="5"/>
      <c r="R222" s="10"/>
      <c r="S222" s="8"/>
      <c r="T222" s="11"/>
      <c r="U222" s="5"/>
      <c r="V222" s="10"/>
      <c r="W222" s="8"/>
      <c r="X222" s="11"/>
      <c r="Y222" s="5">
        <v>0.125</v>
      </c>
      <c r="Z222" s="10"/>
      <c r="AA222" s="8"/>
      <c r="AB222" s="11"/>
      <c r="AE222">
        <f t="shared" si="724"/>
        <v>0</v>
      </c>
      <c r="AG222">
        <f t="shared" si="725"/>
        <v>0</v>
      </c>
      <c r="AI222">
        <f t="shared" si="726"/>
        <v>0</v>
      </c>
      <c r="AK222">
        <f t="shared" si="727"/>
        <v>0</v>
      </c>
      <c r="AM222">
        <f t="shared" si="728"/>
        <v>0</v>
      </c>
      <c r="AO222">
        <f t="shared" si="729"/>
        <v>0</v>
      </c>
      <c r="AQ222">
        <f t="shared" si="730"/>
        <v>0</v>
      </c>
      <c r="AS222">
        <f t="shared" si="731"/>
        <v>0</v>
      </c>
      <c r="AU222">
        <f t="shared" si="732"/>
        <v>0</v>
      </c>
      <c r="AW222">
        <f t="shared" si="733"/>
        <v>0</v>
      </c>
      <c r="AY222">
        <f t="shared" si="734"/>
        <v>0</v>
      </c>
      <c r="BA222">
        <f t="shared" si="735"/>
        <v>0</v>
      </c>
    </row>
    <row r="223" spans="1:53" ht="24.75" customHeight="1" x14ac:dyDescent="0.25">
      <c r="A223" s="18"/>
      <c r="B223" s="19"/>
      <c r="C223" s="17"/>
      <c r="D223" s="20"/>
      <c r="E223" s="5">
        <v>0.22916666666666666</v>
      </c>
      <c r="F223" s="10"/>
      <c r="G223" s="8"/>
      <c r="H223" s="11"/>
      <c r="I223" s="5">
        <v>0.22916666666666666</v>
      </c>
      <c r="J223" s="10"/>
      <c r="K223" s="8"/>
      <c r="L223" s="11"/>
      <c r="M223" s="5">
        <v>0.22916666666666666</v>
      </c>
      <c r="N223" s="10"/>
      <c r="O223" s="8" t="s">
        <v>452</v>
      </c>
      <c r="P223" s="11"/>
      <c r="Q223" s="5">
        <v>0.22916666666666666</v>
      </c>
      <c r="R223" s="10"/>
      <c r="S223" s="8"/>
      <c r="T223" s="11"/>
      <c r="U223" s="5">
        <v>0.22916666666666666</v>
      </c>
      <c r="V223" s="10"/>
      <c r="W223" s="8" t="s">
        <v>442</v>
      </c>
      <c r="X223" s="11"/>
      <c r="Y223" s="18">
        <v>0.20833333333333334</v>
      </c>
      <c r="Z223" s="19"/>
      <c r="AA223" s="8"/>
      <c r="AB223" s="20"/>
      <c r="AE223">
        <f t="shared" si="724"/>
        <v>0</v>
      </c>
      <c r="AG223">
        <f t="shared" si="725"/>
        <v>0</v>
      </c>
      <c r="AI223">
        <f t="shared" si="726"/>
        <v>0</v>
      </c>
      <c r="AK223">
        <f t="shared" si="727"/>
        <v>0</v>
      </c>
      <c r="AM223">
        <f t="shared" si="728"/>
        <v>0</v>
      </c>
      <c r="AO223">
        <f t="shared" si="729"/>
        <v>0</v>
      </c>
      <c r="AQ223">
        <f t="shared" si="730"/>
        <v>0</v>
      </c>
      <c r="AS223">
        <f t="shared" si="731"/>
        <v>0</v>
      </c>
      <c r="AU223">
        <f t="shared" si="732"/>
        <v>0</v>
      </c>
      <c r="AW223">
        <f t="shared" si="733"/>
        <v>0</v>
      </c>
      <c r="AY223">
        <f t="shared" si="734"/>
        <v>0</v>
      </c>
      <c r="BA223">
        <f t="shared" si="735"/>
        <v>0</v>
      </c>
    </row>
    <row r="224" spans="1:53" ht="24.75" customHeight="1" thickBot="1" x14ac:dyDescent="0.3">
      <c r="A224" s="6"/>
      <c r="B224" s="12"/>
      <c r="C224" s="9"/>
      <c r="D224" s="13"/>
      <c r="E224" s="6">
        <v>0.3125</v>
      </c>
      <c r="F224" s="12"/>
      <c r="G224" s="9"/>
      <c r="H224" s="13"/>
      <c r="I224" s="6">
        <v>0.3125</v>
      </c>
      <c r="J224" s="12"/>
      <c r="K224" s="9"/>
      <c r="L224" s="13"/>
      <c r="M224" s="6">
        <v>0.3125</v>
      </c>
      <c r="N224" s="12"/>
      <c r="O224" s="9"/>
      <c r="P224" s="13"/>
      <c r="Q224" s="6">
        <v>0.3125</v>
      </c>
      <c r="R224" s="12"/>
      <c r="S224" s="9"/>
      <c r="T224" s="13"/>
      <c r="U224" s="6">
        <v>0.3125</v>
      </c>
      <c r="V224" s="12"/>
      <c r="W224" s="9"/>
      <c r="X224" s="13"/>
      <c r="Y224" s="6">
        <v>0.29166666666666669</v>
      </c>
      <c r="Z224" s="12"/>
      <c r="AA224" s="9"/>
      <c r="AB224" s="13"/>
      <c r="AE224">
        <f t="shared" si="724"/>
        <v>0</v>
      </c>
      <c r="AG224">
        <f t="shared" si="725"/>
        <v>0</v>
      </c>
      <c r="AI224">
        <f t="shared" si="726"/>
        <v>0</v>
      </c>
      <c r="AK224">
        <f t="shared" si="727"/>
        <v>0</v>
      </c>
      <c r="AM224">
        <f t="shared" si="728"/>
        <v>0</v>
      </c>
      <c r="AO224">
        <f t="shared" si="729"/>
        <v>0</v>
      </c>
      <c r="AQ224">
        <f t="shared" si="730"/>
        <v>0</v>
      </c>
      <c r="AS224">
        <f t="shared" si="731"/>
        <v>0</v>
      </c>
      <c r="AU224">
        <f t="shared" si="732"/>
        <v>0</v>
      </c>
      <c r="AW224">
        <f t="shared" si="733"/>
        <v>0</v>
      </c>
      <c r="AY224">
        <f t="shared" si="734"/>
        <v>0</v>
      </c>
      <c r="BA224">
        <f t="shared" si="735"/>
        <v>0</v>
      </c>
    </row>
    <row r="225" spans="1:53" ht="24.75" customHeight="1" x14ac:dyDescent="0.25">
      <c r="Y225" s="85" t="s">
        <v>17</v>
      </c>
      <c r="Z225" s="86"/>
      <c r="AA225" s="86"/>
      <c r="AB225" s="87"/>
    </row>
    <row r="226" spans="1:53" ht="24.75" customHeight="1" x14ac:dyDescent="0.25">
      <c r="Y226" s="88"/>
      <c r="Z226" s="89"/>
      <c r="AA226" s="89"/>
      <c r="AB226" s="90"/>
    </row>
    <row r="227" spans="1:53" ht="24.75" customHeight="1" x14ac:dyDescent="0.25">
      <c r="Y227" s="88"/>
      <c r="Z227" s="89"/>
      <c r="AA227" s="89"/>
      <c r="AB227" s="90"/>
    </row>
    <row r="228" spans="1:53" ht="24.75" customHeight="1" x14ac:dyDescent="0.25">
      <c r="Y228" s="88"/>
      <c r="Z228" s="89"/>
      <c r="AA228" s="89"/>
      <c r="AB228" s="90"/>
    </row>
    <row r="229" spans="1:53" ht="24.75" customHeight="1" x14ac:dyDescent="0.25">
      <c r="Y229" s="88"/>
      <c r="Z229" s="89"/>
      <c r="AA229" s="89"/>
      <c r="AB229" s="90"/>
    </row>
    <row r="230" spans="1:53" ht="24.75" customHeight="1" thickBot="1" x14ac:dyDescent="0.3">
      <c r="Y230" s="91"/>
      <c r="Z230" s="92"/>
      <c r="AA230" s="92"/>
      <c r="AB230" s="93"/>
    </row>
    <row r="231" spans="1:53" ht="24.75" customHeight="1" x14ac:dyDescent="0.25">
      <c r="A231" s="4">
        <v>1</v>
      </c>
      <c r="B231" s="14" t="s">
        <v>6</v>
      </c>
      <c r="C231" s="15"/>
      <c r="D231" s="16"/>
      <c r="E231" s="4">
        <f>A231+1</f>
        <v>2</v>
      </c>
      <c r="F231" s="14" t="s">
        <v>0</v>
      </c>
      <c r="G231" s="15"/>
      <c r="H231" s="16"/>
      <c r="I231" s="4">
        <f>E231+1</f>
        <v>3</v>
      </c>
      <c r="J231" s="14" t="s">
        <v>1</v>
      </c>
      <c r="K231" s="15"/>
      <c r="L231" s="16"/>
      <c r="M231" s="4">
        <f>I231+1</f>
        <v>4</v>
      </c>
      <c r="N231" s="14" t="s">
        <v>2</v>
      </c>
      <c r="O231" s="15"/>
      <c r="P231" s="16"/>
      <c r="Q231" s="4">
        <f>M231+1</f>
        <v>5</v>
      </c>
      <c r="R231" s="14" t="s">
        <v>3</v>
      </c>
      <c r="S231" s="15"/>
      <c r="T231" s="16"/>
      <c r="U231" s="4">
        <f>Q231+1</f>
        <v>6</v>
      </c>
      <c r="V231" s="14" t="s">
        <v>4</v>
      </c>
      <c r="W231" s="15"/>
      <c r="X231" s="16"/>
      <c r="Y231" s="4">
        <f>U231+1</f>
        <v>7</v>
      </c>
      <c r="Z231" s="14" t="s">
        <v>5</v>
      </c>
      <c r="AA231" s="15"/>
      <c r="AB231" s="16"/>
    </row>
    <row r="232" spans="1:53" ht="24.75" customHeight="1" x14ac:dyDescent="0.25">
      <c r="A232" s="5"/>
      <c r="B232" s="10"/>
      <c r="C232" s="8"/>
      <c r="D232" s="11"/>
      <c r="E232" s="5"/>
      <c r="F232" s="10"/>
      <c r="G232" s="8"/>
      <c r="H232" s="11"/>
      <c r="I232" s="5"/>
      <c r="J232" s="10"/>
      <c r="K232" s="8"/>
      <c r="L232" s="11"/>
      <c r="M232" s="5"/>
      <c r="N232" s="10"/>
      <c r="O232" s="8"/>
      <c r="P232" s="11"/>
      <c r="Q232" s="5"/>
      <c r="R232" s="10"/>
      <c r="S232" s="8"/>
      <c r="T232" s="11"/>
      <c r="U232" s="5"/>
      <c r="V232" s="10"/>
      <c r="W232" s="8"/>
      <c r="X232" s="11"/>
      <c r="Y232" s="5">
        <v>0.375</v>
      </c>
      <c r="Z232" s="10"/>
      <c r="AA232" s="8" t="s">
        <v>449</v>
      </c>
      <c r="AB232" s="11"/>
      <c r="AE232">
        <f t="shared" ref="AE232:AE237" si="736">F232</f>
        <v>0</v>
      </c>
      <c r="AG232">
        <f t="shared" ref="AG232:AG237" si="737">H232</f>
        <v>0</v>
      </c>
      <c r="AI232">
        <f t="shared" ref="AI232:AI237" si="738">J232</f>
        <v>0</v>
      </c>
      <c r="AK232">
        <f t="shared" ref="AK232:AK237" si="739">L232</f>
        <v>0</v>
      </c>
      <c r="AM232">
        <f t="shared" ref="AM232:AM237" si="740">N232</f>
        <v>0</v>
      </c>
      <c r="AO232">
        <f t="shared" ref="AO232:AO237" si="741">P232</f>
        <v>0</v>
      </c>
      <c r="AQ232">
        <f t="shared" ref="AQ232:AQ237" si="742">R232</f>
        <v>0</v>
      </c>
      <c r="AS232">
        <f t="shared" ref="AS232:AS237" si="743">T232</f>
        <v>0</v>
      </c>
      <c r="AU232">
        <f t="shared" ref="AU232:AU237" si="744">V232</f>
        <v>0</v>
      </c>
      <c r="AW232">
        <f t="shared" ref="AW232:AW237" si="745">X232</f>
        <v>0</v>
      </c>
      <c r="AY232">
        <f t="shared" ref="AY232:AY237" si="746">Z232</f>
        <v>0</v>
      </c>
      <c r="BA232">
        <f t="shared" ref="BA232:BA237" si="747">AB232</f>
        <v>0</v>
      </c>
    </row>
    <row r="233" spans="1:53" ht="24.75" customHeight="1" x14ac:dyDescent="0.25">
      <c r="A233" s="5"/>
      <c r="B233" s="10"/>
      <c r="C233" s="8"/>
      <c r="D233" s="11"/>
      <c r="E233" s="5"/>
      <c r="F233" s="10"/>
      <c r="G233" s="8"/>
      <c r="H233" s="11"/>
      <c r="I233" s="5"/>
      <c r="J233" s="10"/>
      <c r="K233" s="8"/>
      <c r="L233" s="11"/>
      <c r="M233" s="5"/>
      <c r="N233" s="10"/>
      <c r="O233" s="8"/>
      <c r="P233" s="11"/>
      <c r="Q233" s="5"/>
      <c r="R233" s="10"/>
      <c r="S233" s="8"/>
      <c r="T233" s="11"/>
      <c r="U233" s="5"/>
      <c r="V233" s="10"/>
      <c r="W233" s="8"/>
      <c r="X233" s="11"/>
      <c r="Y233" s="5">
        <v>0.45833333333333331</v>
      </c>
      <c r="Z233" s="10"/>
      <c r="AA233" s="8" t="s">
        <v>466</v>
      </c>
      <c r="AB233" s="11"/>
      <c r="AE233">
        <f t="shared" si="736"/>
        <v>0</v>
      </c>
      <c r="AG233">
        <f t="shared" si="737"/>
        <v>0</v>
      </c>
      <c r="AI233">
        <f t="shared" si="738"/>
        <v>0</v>
      </c>
      <c r="AK233">
        <f t="shared" si="739"/>
        <v>0</v>
      </c>
      <c r="AM233">
        <f t="shared" si="740"/>
        <v>0</v>
      </c>
      <c r="AO233">
        <f t="shared" si="741"/>
        <v>0</v>
      </c>
      <c r="AQ233">
        <f t="shared" si="742"/>
        <v>0</v>
      </c>
      <c r="AS233">
        <f t="shared" si="743"/>
        <v>0</v>
      </c>
      <c r="AU233">
        <f t="shared" si="744"/>
        <v>0</v>
      </c>
      <c r="AW233">
        <f t="shared" si="745"/>
        <v>0</v>
      </c>
      <c r="AY233">
        <f t="shared" si="746"/>
        <v>0</v>
      </c>
      <c r="BA233">
        <f t="shared" si="747"/>
        <v>0</v>
      </c>
    </row>
    <row r="234" spans="1:53" ht="24.75" customHeight="1" x14ac:dyDescent="0.25">
      <c r="A234" s="3"/>
      <c r="B234" s="10"/>
      <c r="C234" s="8"/>
      <c r="D234" s="11"/>
      <c r="E234" s="3"/>
      <c r="F234" s="10"/>
      <c r="G234" s="8"/>
      <c r="H234" s="11"/>
      <c r="I234" s="3"/>
      <c r="J234" s="10"/>
      <c r="K234" s="8"/>
      <c r="L234" s="11"/>
      <c r="M234" s="3"/>
      <c r="N234" s="10"/>
      <c r="O234" s="8"/>
      <c r="P234" s="11"/>
      <c r="Q234" s="3"/>
      <c r="R234" s="10"/>
      <c r="S234" s="8"/>
      <c r="T234" s="11"/>
      <c r="U234" s="3"/>
      <c r="V234" s="10"/>
      <c r="W234" s="8"/>
      <c r="X234" s="11"/>
      <c r="Y234" s="5">
        <v>4.1666666666666664E-2</v>
      </c>
      <c r="Z234" s="10"/>
      <c r="AA234" s="8" t="s">
        <v>455</v>
      </c>
      <c r="AB234" s="11"/>
      <c r="AE234">
        <f t="shared" si="736"/>
        <v>0</v>
      </c>
      <c r="AG234">
        <f t="shared" si="737"/>
        <v>0</v>
      </c>
      <c r="AI234">
        <f t="shared" si="738"/>
        <v>0</v>
      </c>
      <c r="AK234">
        <f t="shared" si="739"/>
        <v>0</v>
      </c>
      <c r="AM234">
        <f t="shared" si="740"/>
        <v>0</v>
      </c>
      <c r="AO234">
        <f t="shared" si="741"/>
        <v>0</v>
      </c>
      <c r="AQ234">
        <f t="shared" si="742"/>
        <v>0</v>
      </c>
      <c r="AS234">
        <f t="shared" si="743"/>
        <v>0</v>
      </c>
      <c r="AU234">
        <f t="shared" si="744"/>
        <v>0</v>
      </c>
      <c r="AW234">
        <f t="shared" si="745"/>
        <v>0</v>
      </c>
      <c r="AY234">
        <f t="shared" si="746"/>
        <v>0</v>
      </c>
      <c r="BA234">
        <f t="shared" si="747"/>
        <v>0</v>
      </c>
    </row>
    <row r="235" spans="1:53" ht="24.75" customHeight="1" x14ac:dyDescent="0.25">
      <c r="A235" s="5"/>
      <c r="B235" s="10"/>
      <c r="C235" s="8"/>
      <c r="D235" s="11"/>
      <c r="E235" s="5"/>
      <c r="F235" s="10"/>
      <c r="G235" s="8"/>
      <c r="H235" s="11"/>
      <c r="I235" s="5"/>
      <c r="J235" s="10"/>
      <c r="K235" s="8"/>
      <c r="L235" s="11"/>
      <c r="M235" s="5"/>
      <c r="N235" s="10"/>
      <c r="O235" s="8"/>
      <c r="P235" s="11"/>
      <c r="Q235" s="5"/>
      <c r="R235" s="10"/>
      <c r="S235" s="8"/>
      <c r="T235" s="11"/>
      <c r="U235" s="5"/>
      <c r="V235" s="10"/>
      <c r="W235" s="8"/>
      <c r="X235" s="11"/>
      <c r="Y235" s="5">
        <v>0.125</v>
      </c>
      <c r="Z235" s="10"/>
      <c r="AA235" s="8" t="s">
        <v>455</v>
      </c>
      <c r="AB235" s="11"/>
      <c r="AE235">
        <f t="shared" si="736"/>
        <v>0</v>
      </c>
      <c r="AG235">
        <f t="shared" si="737"/>
        <v>0</v>
      </c>
      <c r="AI235">
        <f t="shared" si="738"/>
        <v>0</v>
      </c>
      <c r="AK235">
        <f t="shared" si="739"/>
        <v>0</v>
      </c>
      <c r="AM235">
        <f t="shared" si="740"/>
        <v>0</v>
      </c>
      <c r="AO235">
        <f t="shared" si="741"/>
        <v>0</v>
      </c>
      <c r="AQ235">
        <f t="shared" si="742"/>
        <v>0</v>
      </c>
      <c r="AS235">
        <f t="shared" si="743"/>
        <v>0</v>
      </c>
      <c r="AU235">
        <f t="shared" si="744"/>
        <v>0</v>
      </c>
      <c r="AW235">
        <f t="shared" si="745"/>
        <v>0</v>
      </c>
      <c r="AY235">
        <f t="shared" si="746"/>
        <v>0</v>
      </c>
      <c r="BA235">
        <f t="shared" si="747"/>
        <v>0</v>
      </c>
    </row>
    <row r="236" spans="1:53" ht="24.75" customHeight="1" x14ac:dyDescent="0.25">
      <c r="A236" s="18"/>
      <c r="B236" s="19"/>
      <c r="C236" s="17"/>
      <c r="D236" s="20"/>
      <c r="E236" s="5">
        <v>0.22916666666666666</v>
      </c>
      <c r="F236" s="10"/>
      <c r="G236" s="8"/>
      <c r="H236" s="11"/>
      <c r="I236" s="5">
        <v>0.22916666666666666</v>
      </c>
      <c r="J236" s="10"/>
      <c r="K236" s="8"/>
      <c r="L236" s="11"/>
      <c r="M236" s="5">
        <v>0.22916666666666666</v>
      </c>
      <c r="N236" s="10"/>
      <c r="O236" s="8" t="s">
        <v>453</v>
      </c>
      <c r="P236" s="11"/>
      <c r="Q236" s="5">
        <v>0.22916666666666666</v>
      </c>
      <c r="R236" s="10"/>
      <c r="S236" s="8"/>
      <c r="T236" s="11"/>
      <c r="U236" s="5">
        <v>0.22916666666666666</v>
      </c>
      <c r="V236" s="10"/>
      <c r="W236" s="8" t="s">
        <v>442</v>
      </c>
      <c r="X236" s="11"/>
      <c r="Y236" s="18">
        <v>0.20833333333333334</v>
      </c>
      <c r="Z236" s="19"/>
      <c r="AA236" s="8"/>
      <c r="AB236" s="20"/>
      <c r="AE236">
        <f t="shared" si="736"/>
        <v>0</v>
      </c>
      <c r="AG236">
        <f t="shared" si="737"/>
        <v>0</v>
      </c>
      <c r="AI236">
        <f t="shared" si="738"/>
        <v>0</v>
      </c>
      <c r="AK236">
        <f t="shared" si="739"/>
        <v>0</v>
      </c>
      <c r="AM236">
        <f t="shared" si="740"/>
        <v>0</v>
      </c>
      <c r="AO236">
        <f t="shared" si="741"/>
        <v>0</v>
      </c>
      <c r="AQ236">
        <f t="shared" si="742"/>
        <v>0</v>
      </c>
      <c r="AS236">
        <f t="shared" si="743"/>
        <v>0</v>
      </c>
      <c r="AU236">
        <f t="shared" si="744"/>
        <v>0</v>
      </c>
      <c r="AW236">
        <f t="shared" si="745"/>
        <v>0</v>
      </c>
      <c r="AY236">
        <f t="shared" si="746"/>
        <v>0</v>
      </c>
      <c r="BA236">
        <f t="shared" si="747"/>
        <v>0</v>
      </c>
    </row>
    <row r="237" spans="1:53" ht="24.75" customHeight="1" thickBot="1" x14ac:dyDescent="0.3">
      <c r="A237" s="6"/>
      <c r="B237" s="12"/>
      <c r="C237" s="9"/>
      <c r="D237" s="13"/>
      <c r="E237" s="6">
        <v>0.3125</v>
      </c>
      <c r="F237" s="12"/>
      <c r="G237" s="9"/>
      <c r="H237" s="13"/>
      <c r="I237" s="6">
        <v>0.3125</v>
      </c>
      <c r="J237" s="12"/>
      <c r="K237" s="9"/>
      <c r="L237" s="13"/>
      <c r="M237" s="6">
        <v>0.3125</v>
      </c>
      <c r="N237" s="12"/>
      <c r="O237" s="9"/>
      <c r="P237" s="13"/>
      <c r="Q237" s="6">
        <v>0.3125</v>
      </c>
      <c r="R237" s="12"/>
      <c r="S237" s="9"/>
      <c r="T237" s="13"/>
      <c r="U237" s="6">
        <v>0.3125</v>
      </c>
      <c r="V237" s="12"/>
      <c r="W237" s="9"/>
      <c r="X237" s="13"/>
      <c r="Y237" s="6">
        <v>0.29166666666666669</v>
      </c>
      <c r="Z237" s="12"/>
      <c r="AA237" s="9"/>
      <c r="AB237" s="13"/>
      <c r="AE237">
        <f t="shared" si="736"/>
        <v>0</v>
      </c>
      <c r="AG237">
        <f t="shared" si="737"/>
        <v>0</v>
      </c>
      <c r="AI237">
        <f t="shared" si="738"/>
        <v>0</v>
      </c>
      <c r="AK237">
        <f t="shared" si="739"/>
        <v>0</v>
      </c>
      <c r="AM237">
        <f t="shared" si="740"/>
        <v>0</v>
      </c>
      <c r="AO237">
        <f t="shared" si="741"/>
        <v>0</v>
      </c>
      <c r="AQ237">
        <f t="shared" si="742"/>
        <v>0</v>
      </c>
      <c r="AS237">
        <f t="shared" si="743"/>
        <v>0</v>
      </c>
      <c r="AU237">
        <f t="shared" si="744"/>
        <v>0</v>
      </c>
      <c r="AW237">
        <f t="shared" si="745"/>
        <v>0</v>
      </c>
      <c r="AY237">
        <f t="shared" si="746"/>
        <v>0</v>
      </c>
      <c r="BA237">
        <f t="shared" si="747"/>
        <v>0</v>
      </c>
    </row>
    <row r="238" spans="1:53" ht="24.75" customHeight="1" x14ac:dyDescent="0.25">
      <c r="A238" s="4">
        <f>Y231+1</f>
        <v>8</v>
      </c>
      <c r="B238" s="14" t="s">
        <v>6</v>
      </c>
      <c r="C238" s="15"/>
      <c r="D238" s="16"/>
      <c r="E238" s="4">
        <f>A238+1</f>
        <v>9</v>
      </c>
      <c r="F238" s="14" t="s">
        <v>0</v>
      </c>
      <c r="G238" s="15"/>
      <c r="H238" s="16"/>
      <c r="I238" s="4">
        <f>E238+1</f>
        <v>10</v>
      </c>
      <c r="J238" s="14" t="s">
        <v>1</v>
      </c>
      <c r="K238" s="15"/>
      <c r="L238" s="16"/>
      <c r="M238" s="4">
        <f>I238+1</f>
        <v>11</v>
      </c>
      <c r="N238" s="14" t="s">
        <v>2</v>
      </c>
      <c r="O238" s="15"/>
      <c r="P238" s="16"/>
      <c r="Q238" s="4">
        <f>M238+1</f>
        <v>12</v>
      </c>
      <c r="R238" s="14" t="s">
        <v>3</v>
      </c>
      <c r="S238" s="15"/>
      <c r="T238" s="16"/>
      <c r="U238" s="4">
        <f>Q238+1</f>
        <v>13</v>
      </c>
      <c r="V238" s="14" t="s">
        <v>4</v>
      </c>
      <c r="W238" s="15"/>
      <c r="X238" s="16"/>
      <c r="Y238" s="4">
        <f>U238+1</f>
        <v>14</v>
      </c>
      <c r="Z238" s="14" t="s">
        <v>5</v>
      </c>
      <c r="AA238" s="15"/>
      <c r="AB238" s="16"/>
    </row>
    <row r="239" spans="1:53" ht="24.75" customHeight="1" x14ac:dyDescent="0.25">
      <c r="A239" s="5"/>
      <c r="B239" s="10"/>
      <c r="C239" s="8"/>
      <c r="D239" s="11"/>
      <c r="E239" s="5"/>
      <c r="F239" s="10"/>
      <c r="G239" s="8"/>
      <c r="H239" s="11"/>
      <c r="I239" s="5"/>
      <c r="J239" s="10"/>
      <c r="K239" s="8"/>
      <c r="L239" s="11"/>
      <c r="M239" s="5"/>
      <c r="N239" s="10"/>
      <c r="O239" s="8"/>
      <c r="P239" s="11"/>
      <c r="Q239" s="5"/>
      <c r="R239" s="10"/>
      <c r="S239" s="8"/>
      <c r="T239" s="11"/>
      <c r="U239" s="5"/>
      <c r="V239" s="10"/>
      <c r="W239" s="8"/>
      <c r="X239" s="11"/>
      <c r="Y239" s="5">
        <v>0.375</v>
      </c>
      <c r="Z239" s="10"/>
      <c r="AA239" s="8"/>
      <c r="AB239" s="11"/>
      <c r="AE239">
        <f t="shared" ref="AE239:AE244" si="748">F239</f>
        <v>0</v>
      </c>
      <c r="AG239">
        <f t="shared" ref="AG239:AG244" si="749">H239</f>
        <v>0</v>
      </c>
      <c r="AI239">
        <f t="shared" ref="AI239:AI244" si="750">J239</f>
        <v>0</v>
      </c>
      <c r="AK239">
        <f t="shared" ref="AK239:AK244" si="751">L239</f>
        <v>0</v>
      </c>
      <c r="AM239">
        <f t="shared" ref="AM239:AM244" si="752">N239</f>
        <v>0</v>
      </c>
      <c r="AO239">
        <f t="shared" ref="AO239:AO244" si="753">P239</f>
        <v>0</v>
      </c>
      <c r="AQ239">
        <f t="shared" ref="AQ239:AQ244" si="754">R239</f>
        <v>0</v>
      </c>
      <c r="AS239">
        <f t="shared" ref="AS239:AS244" si="755">T239</f>
        <v>0</v>
      </c>
      <c r="AU239">
        <f t="shared" ref="AU239:AU244" si="756">V239</f>
        <v>0</v>
      </c>
      <c r="AW239">
        <f t="shared" ref="AW239:AW244" si="757">X239</f>
        <v>0</v>
      </c>
      <c r="AY239">
        <f t="shared" ref="AY239:AY244" si="758">Z239</f>
        <v>0</v>
      </c>
      <c r="BA239">
        <f t="shared" ref="BA239:BA244" si="759">AB239</f>
        <v>0</v>
      </c>
    </row>
    <row r="240" spans="1:53" ht="24.75" customHeight="1" x14ac:dyDescent="0.25">
      <c r="A240" s="5"/>
      <c r="B240" s="10"/>
      <c r="C240" s="8"/>
      <c r="D240" s="11"/>
      <c r="E240" s="5"/>
      <c r="F240" s="10"/>
      <c r="G240" s="8"/>
      <c r="H240" s="11"/>
      <c r="I240" s="5"/>
      <c r="J240" s="10"/>
      <c r="K240" s="8"/>
      <c r="L240" s="11"/>
      <c r="M240" s="5"/>
      <c r="N240" s="10"/>
      <c r="O240" s="8"/>
      <c r="P240" s="11"/>
      <c r="Q240" s="5"/>
      <c r="R240" s="10"/>
      <c r="S240" s="8"/>
      <c r="T240" s="11"/>
      <c r="U240" s="5"/>
      <c r="V240" s="10"/>
      <c r="W240" s="8"/>
      <c r="X240" s="11"/>
      <c r="Y240" s="5">
        <v>0.45833333333333331</v>
      </c>
      <c r="Z240" s="10"/>
      <c r="AA240" s="8"/>
      <c r="AB240" s="11"/>
      <c r="AE240">
        <f t="shared" si="748"/>
        <v>0</v>
      </c>
      <c r="AG240">
        <f t="shared" si="749"/>
        <v>0</v>
      </c>
      <c r="AI240">
        <f t="shared" si="750"/>
        <v>0</v>
      </c>
      <c r="AK240">
        <f t="shared" si="751"/>
        <v>0</v>
      </c>
      <c r="AM240">
        <f t="shared" si="752"/>
        <v>0</v>
      </c>
      <c r="AO240">
        <f t="shared" si="753"/>
        <v>0</v>
      </c>
      <c r="AQ240">
        <f t="shared" si="754"/>
        <v>0</v>
      </c>
      <c r="AS240">
        <f t="shared" si="755"/>
        <v>0</v>
      </c>
      <c r="AU240">
        <f t="shared" si="756"/>
        <v>0</v>
      </c>
      <c r="AW240">
        <f t="shared" si="757"/>
        <v>0</v>
      </c>
      <c r="AY240">
        <f t="shared" si="758"/>
        <v>0</v>
      </c>
      <c r="BA240">
        <f t="shared" si="759"/>
        <v>0</v>
      </c>
    </row>
    <row r="241" spans="1:53" ht="24.75" customHeight="1" x14ac:dyDescent="0.25">
      <c r="A241" s="3"/>
      <c r="B241" s="10"/>
      <c r="C241" s="8"/>
      <c r="D241" s="11"/>
      <c r="E241" s="3"/>
      <c r="F241" s="10"/>
      <c r="G241" s="8"/>
      <c r="H241" s="11"/>
      <c r="I241" s="3"/>
      <c r="J241" s="10"/>
      <c r="K241" s="8"/>
      <c r="L241" s="11"/>
      <c r="M241" s="3"/>
      <c r="N241" s="10"/>
      <c r="O241" s="8"/>
      <c r="P241" s="11"/>
      <c r="Q241" s="3"/>
      <c r="R241" s="10"/>
      <c r="S241" s="8"/>
      <c r="T241" s="11"/>
      <c r="U241" s="3"/>
      <c r="V241" s="10"/>
      <c r="W241" s="8"/>
      <c r="X241" s="11"/>
      <c r="Y241" s="5">
        <v>4.1666666666666664E-2</v>
      </c>
      <c r="Z241" s="10"/>
      <c r="AA241" s="8"/>
      <c r="AB241" s="11"/>
      <c r="AE241">
        <f t="shared" si="748"/>
        <v>0</v>
      </c>
      <c r="AG241">
        <f t="shared" si="749"/>
        <v>0</v>
      </c>
      <c r="AI241">
        <f t="shared" si="750"/>
        <v>0</v>
      </c>
      <c r="AK241">
        <f t="shared" si="751"/>
        <v>0</v>
      </c>
      <c r="AM241">
        <f t="shared" si="752"/>
        <v>0</v>
      </c>
      <c r="AO241">
        <f t="shared" si="753"/>
        <v>0</v>
      </c>
      <c r="AQ241">
        <f t="shared" si="754"/>
        <v>0</v>
      </c>
      <c r="AS241">
        <f t="shared" si="755"/>
        <v>0</v>
      </c>
      <c r="AU241">
        <f t="shared" si="756"/>
        <v>0</v>
      </c>
      <c r="AW241">
        <f t="shared" si="757"/>
        <v>0</v>
      </c>
      <c r="AY241">
        <f t="shared" si="758"/>
        <v>0</v>
      </c>
      <c r="BA241">
        <f t="shared" si="759"/>
        <v>0</v>
      </c>
    </row>
    <row r="242" spans="1:53" ht="24.75" customHeight="1" x14ac:dyDescent="0.25">
      <c r="A242" s="5"/>
      <c r="B242" s="10"/>
      <c r="C242" s="8"/>
      <c r="D242" s="11"/>
      <c r="E242" s="5"/>
      <c r="F242" s="10"/>
      <c r="G242" s="8"/>
      <c r="H242" s="11"/>
      <c r="I242" s="5"/>
      <c r="J242" s="10"/>
      <c r="K242" s="8"/>
      <c r="L242" s="11"/>
      <c r="M242" s="5"/>
      <c r="N242" s="10"/>
      <c r="O242" s="8"/>
      <c r="P242" s="11"/>
      <c r="Q242" s="5"/>
      <c r="R242" s="10"/>
      <c r="S242" s="8"/>
      <c r="T242" s="11"/>
      <c r="U242" s="5"/>
      <c r="V242" s="10"/>
      <c r="W242" s="8"/>
      <c r="X242" s="11"/>
      <c r="Y242" s="5">
        <v>0.125</v>
      </c>
      <c r="Z242" s="10"/>
      <c r="AA242" s="8"/>
      <c r="AB242" s="11"/>
      <c r="AE242">
        <f t="shared" si="748"/>
        <v>0</v>
      </c>
      <c r="AG242">
        <f t="shared" si="749"/>
        <v>0</v>
      </c>
      <c r="AI242">
        <f t="shared" si="750"/>
        <v>0</v>
      </c>
      <c r="AK242">
        <f t="shared" si="751"/>
        <v>0</v>
      </c>
      <c r="AM242">
        <f t="shared" si="752"/>
        <v>0</v>
      </c>
      <c r="AO242">
        <f t="shared" si="753"/>
        <v>0</v>
      </c>
      <c r="AQ242">
        <f t="shared" si="754"/>
        <v>0</v>
      </c>
      <c r="AS242">
        <f t="shared" si="755"/>
        <v>0</v>
      </c>
      <c r="AU242">
        <f t="shared" si="756"/>
        <v>0</v>
      </c>
      <c r="AW242">
        <f t="shared" si="757"/>
        <v>0</v>
      </c>
      <c r="AY242">
        <f t="shared" si="758"/>
        <v>0</v>
      </c>
      <c r="BA242">
        <f t="shared" si="759"/>
        <v>0</v>
      </c>
    </row>
    <row r="243" spans="1:53" ht="24.75" customHeight="1" x14ac:dyDescent="0.25">
      <c r="A243" s="18"/>
      <c r="B243" s="19"/>
      <c r="C243" s="17"/>
      <c r="D243" s="20"/>
      <c r="E243" s="5">
        <v>0.22916666666666666</v>
      </c>
      <c r="F243" s="10"/>
      <c r="G243" s="8"/>
      <c r="H243" s="11"/>
      <c r="I243" s="5">
        <v>0.22916666666666666</v>
      </c>
      <c r="J243" s="10"/>
      <c r="K243" s="8"/>
      <c r="L243" s="11"/>
      <c r="M243" s="5">
        <v>0.22916666666666666</v>
      </c>
      <c r="N243" s="10"/>
      <c r="O243" s="8" t="s">
        <v>452</v>
      </c>
      <c r="P243" s="11"/>
      <c r="Q243" s="5">
        <v>0.22916666666666666</v>
      </c>
      <c r="R243" s="10"/>
      <c r="S243" s="8"/>
      <c r="T243" s="11"/>
      <c r="U243" s="5">
        <v>0.22916666666666666</v>
      </c>
      <c r="V243" s="10"/>
      <c r="W243" s="8" t="s">
        <v>442</v>
      </c>
      <c r="X243" s="11"/>
      <c r="Y243" s="18">
        <v>0.20833333333333334</v>
      </c>
      <c r="Z243" s="19"/>
      <c r="AA243" s="8"/>
      <c r="AB243" s="20"/>
      <c r="AE243">
        <f t="shared" si="748"/>
        <v>0</v>
      </c>
      <c r="AG243">
        <f t="shared" si="749"/>
        <v>0</v>
      </c>
      <c r="AI243">
        <f t="shared" si="750"/>
        <v>0</v>
      </c>
      <c r="AK243">
        <f t="shared" si="751"/>
        <v>0</v>
      </c>
      <c r="AM243">
        <f t="shared" si="752"/>
        <v>0</v>
      </c>
      <c r="AO243">
        <f t="shared" si="753"/>
        <v>0</v>
      </c>
      <c r="AQ243">
        <f t="shared" si="754"/>
        <v>0</v>
      </c>
      <c r="AS243">
        <f t="shared" si="755"/>
        <v>0</v>
      </c>
      <c r="AU243">
        <f t="shared" si="756"/>
        <v>0</v>
      </c>
      <c r="AW243">
        <f t="shared" si="757"/>
        <v>0</v>
      </c>
      <c r="AY243">
        <f t="shared" si="758"/>
        <v>0</v>
      </c>
      <c r="BA243">
        <f t="shared" si="759"/>
        <v>0</v>
      </c>
    </row>
    <row r="244" spans="1:53" ht="24.75" customHeight="1" thickBot="1" x14ac:dyDescent="0.3">
      <c r="A244" s="6"/>
      <c r="B244" s="12"/>
      <c r="C244" s="9"/>
      <c r="D244" s="13"/>
      <c r="E244" s="6">
        <v>0.3125</v>
      </c>
      <c r="F244" s="12"/>
      <c r="G244" s="9"/>
      <c r="H244" s="13"/>
      <c r="I244" s="6">
        <v>0.3125</v>
      </c>
      <c r="J244" s="12"/>
      <c r="K244" s="9"/>
      <c r="L244" s="13"/>
      <c r="M244" s="6">
        <v>0.3125</v>
      </c>
      <c r="N244" s="12"/>
      <c r="O244" s="9"/>
      <c r="P244" s="13"/>
      <c r="Q244" s="6">
        <v>0.3125</v>
      </c>
      <c r="R244" s="12"/>
      <c r="S244" s="9"/>
      <c r="T244" s="13"/>
      <c r="U244" s="6">
        <v>0.3125</v>
      </c>
      <c r="V244" s="12"/>
      <c r="W244" s="9"/>
      <c r="X244" s="13"/>
      <c r="Y244" s="6">
        <v>0.29166666666666669</v>
      </c>
      <c r="Z244" s="12"/>
      <c r="AA244" s="9"/>
      <c r="AB244" s="13"/>
      <c r="AE244">
        <f t="shared" si="748"/>
        <v>0</v>
      </c>
      <c r="AG244">
        <f t="shared" si="749"/>
        <v>0</v>
      </c>
      <c r="AI244">
        <f t="shared" si="750"/>
        <v>0</v>
      </c>
      <c r="AK244">
        <f t="shared" si="751"/>
        <v>0</v>
      </c>
      <c r="AM244">
        <f t="shared" si="752"/>
        <v>0</v>
      </c>
      <c r="AO244">
        <f t="shared" si="753"/>
        <v>0</v>
      </c>
      <c r="AQ244">
        <f t="shared" si="754"/>
        <v>0</v>
      </c>
      <c r="AS244">
        <f t="shared" si="755"/>
        <v>0</v>
      </c>
      <c r="AU244">
        <f t="shared" si="756"/>
        <v>0</v>
      </c>
      <c r="AW244">
        <f t="shared" si="757"/>
        <v>0</v>
      </c>
      <c r="AY244">
        <f t="shared" si="758"/>
        <v>0</v>
      </c>
      <c r="BA244">
        <f t="shared" si="759"/>
        <v>0</v>
      </c>
    </row>
    <row r="245" spans="1:53" ht="24.75" customHeight="1" x14ac:dyDescent="0.25">
      <c r="A245" s="4">
        <f>Y238+1</f>
        <v>15</v>
      </c>
      <c r="B245" s="14" t="s">
        <v>6</v>
      </c>
      <c r="C245" s="15"/>
      <c r="D245" s="16"/>
      <c r="E245" s="4">
        <f>A245+1</f>
        <v>16</v>
      </c>
      <c r="F245" s="14" t="s">
        <v>0</v>
      </c>
      <c r="G245" s="15"/>
      <c r="H245" s="16"/>
      <c r="I245" s="4">
        <f>E245+1</f>
        <v>17</v>
      </c>
      <c r="J245" s="14" t="s">
        <v>1</v>
      </c>
      <c r="K245" s="15"/>
      <c r="L245" s="16"/>
      <c r="M245" s="4">
        <f>I245+1</f>
        <v>18</v>
      </c>
      <c r="N245" s="14" t="s">
        <v>2</v>
      </c>
      <c r="O245" s="15"/>
      <c r="P245" s="16"/>
      <c r="Q245" s="4">
        <f>M245+1</f>
        <v>19</v>
      </c>
      <c r="R245" s="14" t="s">
        <v>3</v>
      </c>
      <c r="S245" s="15"/>
      <c r="T245" s="16"/>
      <c r="U245" s="4">
        <f>Q245+1</f>
        <v>20</v>
      </c>
      <c r="V245" s="14" t="s">
        <v>4</v>
      </c>
      <c r="W245" s="15"/>
      <c r="X245" s="16"/>
      <c r="Y245" s="4">
        <f>U245+1</f>
        <v>21</v>
      </c>
      <c r="Z245" s="14" t="s">
        <v>5</v>
      </c>
      <c r="AA245" s="15"/>
      <c r="AB245" s="16"/>
    </row>
    <row r="246" spans="1:53" ht="24.75" customHeight="1" x14ac:dyDescent="0.25">
      <c r="A246" s="5"/>
      <c r="B246" s="10"/>
      <c r="C246" s="8"/>
      <c r="D246" s="11"/>
      <c r="E246" s="5"/>
      <c r="F246" s="10"/>
      <c r="G246" s="8"/>
      <c r="H246" s="11"/>
      <c r="I246" s="5"/>
      <c r="J246" s="10"/>
      <c r="K246" s="8"/>
      <c r="L246" s="11"/>
      <c r="M246" s="5"/>
      <c r="N246" s="10"/>
      <c r="O246" s="8"/>
      <c r="P246" s="11"/>
      <c r="Q246" s="5"/>
      <c r="R246" s="10"/>
      <c r="S246" s="8"/>
      <c r="T246" s="11"/>
      <c r="U246" s="5"/>
      <c r="V246" s="10"/>
      <c r="W246" s="8"/>
      <c r="X246" s="11"/>
      <c r="Y246" s="5">
        <v>0.375</v>
      </c>
      <c r="Z246" s="10"/>
      <c r="AA246" s="8" t="s">
        <v>447</v>
      </c>
      <c r="AB246" s="11"/>
      <c r="AE246">
        <f t="shared" ref="AE246:AE251" si="760">F246</f>
        <v>0</v>
      </c>
      <c r="AG246">
        <f t="shared" ref="AG246:AG251" si="761">H246</f>
        <v>0</v>
      </c>
      <c r="AI246">
        <f t="shared" ref="AI246:AI251" si="762">J246</f>
        <v>0</v>
      </c>
      <c r="AK246">
        <f t="shared" ref="AK246:AK251" si="763">L246</f>
        <v>0</v>
      </c>
      <c r="AM246">
        <f t="shared" ref="AM246:AM251" si="764">N246</f>
        <v>0</v>
      </c>
      <c r="AO246">
        <f t="shared" ref="AO246:AO251" si="765">P246</f>
        <v>0</v>
      </c>
      <c r="AQ246">
        <f t="shared" ref="AQ246:AQ251" si="766">R246</f>
        <v>0</v>
      </c>
      <c r="AS246">
        <f t="shared" ref="AS246:AS251" si="767">T246</f>
        <v>0</v>
      </c>
      <c r="AU246">
        <f t="shared" ref="AU246:AU251" si="768">V246</f>
        <v>0</v>
      </c>
      <c r="AW246">
        <f t="shared" ref="AW246:AW251" si="769">X246</f>
        <v>0</v>
      </c>
      <c r="AY246">
        <f t="shared" ref="AY246:AY251" si="770">Z246</f>
        <v>0</v>
      </c>
      <c r="BA246">
        <f t="shared" ref="BA246:BA251" si="771">AB246</f>
        <v>0</v>
      </c>
    </row>
    <row r="247" spans="1:53" ht="24.75" customHeight="1" x14ac:dyDescent="0.25">
      <c r="A247" s="5"/>
      <c r="B247" s="10"/>
      <c r="C247" s="8"/>
      <c r="D247" s="11"/>
      <c r="E247" s="5"/>
      <c r="F247" s="10"/>
      <c r="G247" s="8"/>
      <c r="H247" s="11"/>
      <c r="I247" s="5"/>
      <c r="J247" s="10"/>
      <c r="K247" s="8"/>
      <c r="L247" s="11"/>
      <c r="M247" s="5"/>
      <c r="N247" s="10"/>
      <c r="O247" s="8"/>
      <c r="P247" s="11"/>
      <c r="Q247" s="5"/>
      <c r="R247" s="10"/>
      <c r="S247" s="8"/>
      <c r="T247" s="11"/>
      <c r="U247" s="5"/>
      <c r="V247" s="10"/>
      <c r="W247" s="8"/>
      <c r="X247" s="11"/>
      <c r="Y247" s="5">
        <v>0.45833333333333331</v>
      </c>
      <c r="Z247" s="10"/>
      <c r="AA247" s="8"/>
      <c r="AB247" s="11"/>
      <c r="AE247">
        <f t="shared" si="760"/>
        <v>0</v>
      </c>
      <c r="AG247">
        <f t="shared" si="761"/>
        <v>0</v>
      </c>
      <c r="AI247">
        <f t="shared" si="762"/>
        <v>0</v>
      </c>
      <c r="AK247">
        <f t="shared" si="763"/>
        <v>0</v>
      </c>
      <c r="AM247">
        <f t="shared" si="764"/>
        <v>0</v>
      </c>
      <c r="AO247">
        <f t="shared" si="765"/>
        <v>0</v>
      </c>
      <c r="AQ247">
        <f t="shared" si="766"/>
        <v>0</v>
      </c>
      <c r="AS247">
        <f t="shared" si="767"/>
        <v>0</v>
      </c>
      <c r="AU247">
        <f t="shared" si="768"/>
        <v>0</v>
      </c>
      <c r="AW247">
        <f t="shared" si="769"/>
        <v>0</v>
      </c>
      <c r="AY247">
        <f t="shared" si="770"/>
        <v>0</v>
      </c>
      <c r="BA247">
        <f t="shared" si="771"/>
        <v>0</v>
      </c>
    </row>
    <row r="248" spans="1:53" ht="24.75" customHeight="1" x14ac:dyDescent="0.25">
      <c r="A248" s="3"/>
      <c r="B248" s="10"/>
      <c r="C248" s="8"/>
      <c r="D248" s="11"/>
      <c r="E248" s="3"/>
      <c r="F248" s="10"/>
      <c r="G248" s="8"/>
      <c r="H248" s="11"/>
      <c r="I248" s="3"/>
      <c r="J248" s="10"/>
      <c r="K248" s="8"/>
      <c r="L248" s="11"/>
      <c r="M248" s="3"/>
      <c r="N248" s="10"/>
      <c r="O248" s="8"/>
      <c r="P248" s="11"/>
      <c r="Q248" s="3"/>
      <c r="R248" s="10"/>
      <c r="S248" s="8"/>
      <c r="T248" s="11"/>
      <c r="U248" s="3"/>
      <c r="V248" s="10"/>
      <c r="W248" s="8"/>
      <c r="X248" s="11"/>
      <c r="Y248" s="5">
        <v>4.1666666666666664E-2</v>
      </c>
      <c r="Z248" s="10"/>
      <c r="AA248" s="8" t="s">
        <v>454</v>
      </c>
      <c r="AB248" s="11"/>
      <c r="AE248">
        <f t="shared" si="760"/>
        <v>0</v>
      </c>
      <c r="AG248">
        <f t="shared" si="761"/>
        <v>0</v>
      </c>
      <c r="AI248">
        <f t="shared" si="762"/>
        <v>0</v>
      </c>
      <c r="AK248">
        <f t="shared" si="763"/>
        <v>0</v>
      </c>
      <c r="AM248">
        <f t="shared" si="764"/>
        <v>0</v>
      </c>
      <c r="AO248">
        <f t="shared" si="765"/>
        <v>0</v>
      </c>
      <c r="AQ248">
        <f t="shared" si="766"/>
        <v>0</v>
      </c>
      <c r="AS248">
        <f t="shared" si="767"/>
        <v>0</v>
      </c>
      <c r="AU248">
        <f t="shared" si="768"/>
        <v>0</v>
      </c>
      <c r="AW248">
        <f t="shared" si="769"/>
        <v>0</v>
      </c>
      <c r="AY248">
        <f t="shared" si="770"/>
        <v>0</v>
      </c>
      <c r="BA248">
        <f t="shared" si="771"/>
        <v>0</v>
      </c>
    </row>
    <row r="249" spans="1:53" ht="24.75" customHeight="1" x14ac:dyDescent="0.25">
      <c r="A249" s="5"/>
      <c r="B249" s="10"/>
      <c r="C249" s="8"/>
      <c r="D249" s="11"/>
      <c r="E249" s="5"/>
      <c r="F249" s="10"/>
      <c r="G249" s="8"/>
      <c r="H249" s="11"/>
      <c r="I249" s="5"/>
      <c r="J249" s="10"/>
      <c r="K249" s="8"/>
      <c r="L249" s="11"/>
      <c r="M249" s="5"/>
      <c r="N249" s="10"/>
      <c r="O249" s="8"/>
      <c r="P249" s="11"/>
      <c r="Q249" s="5"/>
      <c r="R249" s="10"/>
      <c r="S249" s="8"/>
      <c r="T249" s="11"/>
      <c r="U249" s="5"/>
      <c r="V249" s="10"/>
      <c r="W249" s="8"/>
      <c r="X249" s="11"/>
      <c r="Y249" s="5">
        <v>0.125</v>
      </c>
      <c r="Z249" s="10"/>
      <c r="AA249" s="8"/>
      <c r="AB249" s="11"/>
      <c r="AE249">
        <f t="shared" si="760"/>
        <v>0</v>
      </c>
      <c r="AG249">
        <f t="shared" si="761"/>
        <v>0</v>
      </c>
      <c r="AI249">
        <f t="shared" si="762"/>
        <v>0</v>
      </c>
      <c r="AK249">
        <f t="shared" si="763"/>
        <v>0</v>
      </c>
      <c r="AM249">
        <f t="shared" si="764"/>
        <v>0</v>
      </c>
      <c r="AO249">
        <f t="shared" si="765"/>
        <v>0</v>
      </c>
      <c r="AQ249">
        <f t="shared" si="766"/>
        <v>0</v>
      </c>
      <c r="AS249">
        <f t="shared" si="767"/>
        <v>0</v>
      </c>
      <c r="AU249">
        <f t="shared" si="768"/>
        <v>0</v>
      </c>
      <c r="AW249">
        <f t="shared" si="769"/>
        <v>0</v>
      </c>
      <c r="AY249">
        <f t="shared" si="770"/>
        <v>0</v>
      </c>
      <c r="BA249">
        <f t="shared" si="771"/>
        <v>0</v>
      </c>
    </row>
    <row r="250" spans="1:53" ht="24.75" customHeight="1" x14ac:dyDescent="0.25">
      <c r="A250" s="18"/>
      <c r="B250" s="19"/>
      <c r="C250" s="17"/>
      <c r="D250" s="20"/>
      <c r="E250" s="5">
        <v>0.22916666666666666</v>
      </c>
      <c r="F250" s="10"/>
      <c r="G250" s="8"/>
      <c r="H250" s="11"/>
      <c r="I250" s="5">
        <v>0.22916666666666666</v>
      </c>
      <c r="J250" s="10"/>
      <c r="K250" s="8"/>
      <c r="L250" s="11"/>
      <c r="M250" s="5">
        <v>0.22916666666666666</v>
      </c>
      <c r="N250" s="10"/>
      <c r="O250" s="8" t="s">
        <v>452</v>
      </c>
      <c r="P250" s="11"/>
      <c r="Q250" s="5">
        <v>0.22916666666666666</v>
      </c>
      <c r="R250" s="10"/>
      <c r="S250" s="8"/>
      <c r="T250" s="11"/>
      <c r="U250" s="5">
        <v>0.22916666666666666</v>
      </c>
      <c r="V250" s="10"/>
      <c r="W250" s="8" t="s">
        <v>442</v>
      </c>
      <c r="X250" s="11"/>
      <c r="Y250" s="18">
        <v>0.20833333333333334</v>
      </c>
      <c r="Z250" s="19"/>
      <c r="AA250" s="8"/>
      <c r="AB250" s="20"/>
      <c r="AE250">
        <f t="shared" si="760"/>
        <v>0</v>
      </c>
      <c r="AG250">
        <f t="shared" si="761"/>
        <v>0</v>
      </c>
      <c r="AI250">
        <f t="shared" si="762"/>
        <v>0</v>
      </c>
      <c r="AK250">
        <f t="shared" si="763"/>
        <v>0</v>
      </c>
      <c r="AM250">
        <f t="shared" si="764"/>
        <v>0</v>
      </c>
      <c r="AO250">
        <f t="shared" si="765"/>
        <v>0</v>
      </c>
      <c r="AQ250">
        <f t="shared" si="766"/>
        <v>0</v>
      </c>
      <c r="AS250">
        <f t="shared" si="767"/>
        <v>0</v>
      </c>
      <c r="AU250">
        <f t="shared" si="768"/>
        <v>0</v>
      </c>
      <c r="AW250">
        <f t="shared" si="769"/>
        <v>0</v>
      </c>
      <c r="AY250">
        <f t="shared" si="770"/>
        <v>0</v>
      </c>
      <c r="BA250">
        <f t="shared" si="771"/>
        <v>0</v>
      </c>
    </row>
    <row r="251" spans="1:53" ht="24.75" customHeight="1" thickBot="1" x14ac:dyDescent="0.3">
      <c r="A251" s="6"/>
      <c r="B251" s="12"/>
      <c r="C251" s="9"/>
      <c r="D251" s="13"/>
      <c r="E251" s="6">
        <v>0.3125</v>
      </c>
      <c r="F251" s="12"/>
      <c r="G251" s="9"/>
      <c r="H251" s="13"/>
      <c r="I251" s="6">
        <v>0.3125</v>
      </c>
      <c r="J251" s="12"/>
      <c r="K251" s="9"/>
      <c r="L251" s="13"/>
      <c r="M251" s="6">
        <v>0.3125</v>
      </c>
      <c r="N251" s="12"/>
      <c r="O251" s="9"/>
      <c r="P251" s="13"/>
      <c r="Q251" s="6">
        <v>0.3125</v>
      </c>
      <c r="R251" s="12"/>
      <c r="S251" s="9"/>
      <c r="T251" s="13"/>
      <c r="U251" s="6">
        <v>0.3125</v>
      </c>
      <c r="V251" s="12"/>
      <c r="W251" s="9"/>
      <c r="X251" s="13"/>
      <c r="Y251" s="6">
        <v>0.29166666666666669</v>
      </c>
      <c r="Z251" s="12"/>
      <c r="AA251" s="9"/>
      <c r="AB251" s="13"/>
      <c r="AE251">
        <f t="shared" si="760"/>
        <v>0</v>
      </c>
      <c r="AG251">
        <f t="shared" si="761"/>
        <v>0</v>
      </c>
      <c r="AI251">
        <f t="shared" si="762"/>
        <v>0</v>
      </c>
      <c r="AK251">
        <f t="shared" si="763"/>
        <v>0</v>
      </c>
      <c r="AM251">
        <f t="shared" si="764"/>
        <v>0</v>
      </c>
      <c r="AO251">
        <f t="shared" si="765"/>
        <v>0</v>
      </c>
      <c r="AQ251">
        <f t="shared" si="766"/>
        <v>0</v>
      </c>
      <c r="AS251">
        <f t="shared" si="767"/>
        <v>0</v>
      </c>
      <c r="AU251">
        <f t="shared" si="768"/>
        <v>0</v>
      </c>
      <c r="AW251">
        <f t="shared" si="769"/>
        <v>0</v>
      </c>
      <c r="AY251">
        <f t="shared" si="770"/>
        <v>0</v>
      </c>
      <c r="BA251">
        <f t="shared" si="771"/>
        <v>0</v>
      </c>
    </row>
    <row r="252" spans="1:53" ht="24.75" customHeight="1" x14ac:dyDescent="0.25">
      <c r="A252" s="4">
        <f>Y245+1</f>
        <v>22</v>
      </c>
      <c r="B252" s="14" t="s">
        <v>6</v>
      </c>
      <c r="C252" s="15"/>
      <c r="D252" s="16"/>
      <c r="E252" s="4">
        <f>A252+1</f>
        <v>23</v>
      </c>
      <c r="F252" s="14" t="s">
        <v>0</v>
      </c>
      <c r="G252" s="15"/>
      <c r="H252" s="16"/>
      <c r="I252" s="4">
        <f>E252+1</f>
        <v>24</v>
      </c>
      <c r="J252" s="14" t="s">
        <v>1</v>
      </c>
      <c r="K252" s="15"/>
      <c r="L252" s="16"/>
      <c r="M252" s="4">
        <f>I252+1</f>
        <v>25</v>
      </c>
      <c r="N252" s="14" t="s">
        <v>2</v>
      </c>
      <c r="O252" s="15"/>
      <c r="P252" s="16"/>
      <c r="Q252" s="4">
        <f>M252+1</f>
        <v>26</v>
      </c>
      <c r="R252" s="14" t="s">
        <v>3</v>
      </c>
      <c r="S252" s="15"/>
      <c r="T252" s="16"/>
      <c r="U252" s="4">
        <f>Q252+1</f>
        <v>27</v>
      </c>
      <c r="V252" s="14" t="s">
        <v>4</v>
      </c>
      <c r="W252" s="15"/>
      <c r="X252" s="16"/>
      <c r="Y252" s="4">
        <f>U252+1</f>
        <v>28</v>
      </c>
      <c r="Z252" s="14" t="s">
        <v>5</v>
      </c>
      <c r="AA252" s="15"/>
      <c r="AB252" s="16"/>
    </row>
    <row r="253" spans="1:53" ht="24.75" customHeight="1" x14ac:dyDescent="0.25">
      <c r="A253" s="5"/>
      <c r="B253" s="10"/>
      <c r="C253" s="8"/>
      <c r="D253" s="11"/>
      <c r="E253" s="5"/>
      <c r="F253" s="10"/>
      <c r="G253" s="8"/>
      <c r="H253" s="11"/>
      <c r="I253" s="5"/>
      <c r="J253" s="10"/>
      <c r="K253" s="8"/>
      <c r="L253" s="11"/>
      <c r="M253" s="5"/>
      <c r="N253" s="10"/>
      <c r="O253" s="8"/>
      <c r="P253" s="11"/>
      <c r="Q253" s="5"/>
      <c r="R253" s="10"/>
      <c r="S253" s="8"/>
      <c r="T253" s="11"/>
      <c r="U253" s="5"/>
      <c r="V253" s="10"/>
      <c r="W253" s="8"/>
      <c r="X253" s="11"/>
      <c r="Y253" s="5">
        <v>0.375</v>
      </c>
      <c r="Z253" s="10"/>
      <c r="AA253" s="8" t="s">
        <v>454</v>
      </c>
      <c r="AB253" s="11"/>
      <c r="AE253">
        <f t="shared" ref="AE253:AE258" si="772">F253</f>
        <v>0</v>
      </c>
      <c r="AG253">
        <f t="shared" ref="AG253:AG258" si="773">H253</f>
        <v>0</v>
      </c>
      <c r="AI253">
        <f t="shared" ref="AI253:AI258" si="774">J253</f>
        <v>0</v>
      </c>
      <c r="AK253">
        <f t="shared" ref="AK253:AK258" si="775">L253</f>
        <v>0</v>
      </c>
      <c r="AM253">
        <f t="shared" ref="AM253:AM258" si="776">N253</f>
        <v>0</v>
      </c>
      <c r="AO253">
        <f t="shared" ref="AO253:AO258" si="777">P253</f>
        <v>0</v>
      </c>
      <c r="AQ253">
        <f t="shared" ref="AQ253:AQ258" si="778">R253</f>
        <v>0</v>
      </c>
      <c r="AS253">
        <f t="shared" ref="AS253:AS258" si="779">T253</f>
        <v>0</v>
      </c>
      <c r="AU253">
        <f t="shared" ref="AU253:AU258" si="780">V253</f>
        <v>0</v>
      </c>
      <c r="AW253">
        <f t="shared" ref="AW253:AW258" si="781">X253</f>
        <v>0</v>
      </c>
      <c r="AY253">
        <f t="shared" ref="AY253:AY258" si="782">Z253</f>
        <v>0</v>
      </c>
      <c r="BA253">
        <f t="shared" ref="BA253:BA258" si="783">AB253</f>
        <v>0</v>
      </c>
    </row>
    <row r="254" spans="1:53" ht="24.75" customHeight="1" x14ac:dyDescent="0.25">
      <c r="A254" s="5"/>
      <c r="B254" s="10"/>
      <c r="C254" s="8"/>
      <c r="D254" s="11"/>
      <c r="E254" s="5"/>
      <c r="F254" s="10"/>
      <c r="G254" s="8"/>
      <c r="H254" s="11"/>
      <c r="I254" s="5"/>
      <c r="J254" s="10"/>
      <c r="K254" s="8"/>
      <c r="L254" s="11"/>
      <c r="M254" s="5"/>
      <c r="N254" s="10"/>
      <c r="O254" s="8"/>
      <c r="P254" s="11"/>
      <c r="Q254" s="5"/>
      <c r="R254" s="10"/>
      <c r="S254" s="8"/>
      <c r="T254" s="11"/>
      <c r="U254" s="5"/>
      <c r="V254" s="10"/>
      <c r="W254" s="8"/>
      <c r="X254" s="11"/>
      <c r="Y254" s="5">
        <v>0.45833333333333331</v>
      </c>
      <c r="Z254" s="10"/>
      <c r="AA254" s="8" t="s">
        <v>454</v>
      </c>
      <c r="AB254" s="11"/>
      <c r="AE254">
        <f t="shared" si="772"/>
        <v>0</v>
      </c>
      <c r="AG254">
        <f t="shared" si="773"/>
        <v>0</v>
      </c>
      <c r="AI254">
        <f t="shared" si="774"/>
        <v>0</v>
      </c>
      <c r="AK254">
        <f t="shared" si="775"/>
        <v>0</v>
      </c>
      <c r="AM254">
        <f t="shared" si="776"/>
        <v>0</v>
      </c>
      <c r="AO254">
        <f t="shared" si="777"/>
        <v>0</v>
      </c>
      <c r="AQ254">
        <f t="shared" si="778"/>
        <v>0</v>
      </c>
      <c r="AS254">
        <f t="shared" si="779"/>
        <v>0</v>
      </c>
      <c r="AU254">
        <f t="shared" si="780"/>
        <v>0</v>
      </c>
      <c r="AW254">
        <f t="shared" si="781"/>
        <v>0</v>
      </c>
      <c r="AY254">
        <f t="shared" si="782"/>
        <v>0</v>
      </c>
      <c r="BA254">
        <f t="shared" si="783"/>
        <v>0</v>
      </c>
    </row>
    <row r="255" spans="1:53" ht="24.75" customHeight="1" x14ac:dyDescent="0.25">
      <c r="A255" s="3"/>
      <c r="B255" s="10"/>
      <c r="C255" s="8"/>
      <c r="D255" s="11"/>
      <c r="E255" s="3"/>
      <c r="F255" s="10"/>
      <c r="G255" s="8"/>
      <c r="H255" s="11"/>
      <c r="I255" s="3"/>
      <c r="J255" s="10"/>
      <c r="K255" s="8"/>
      <c r="L255" s="11"/>
      <c r="M255" s="3"/>
      <c r="N255" s="10"/>
      <c r="O255" s="8"/>
      <c r="P255" s="11"/>
      <c r="Q255" s="3"/>
      <c r="R255" s="10"/>
      <c r="S255" s="8"/>
      <c r="T255" s="11"/>
      <c r="U255" s="3"/>
      <c r="V255" s="10"/>
      <c r="W255" s="8"/>
      <c r="X255" s="11"/>
      <c r="Y255" s="5">
        <v>4.1666666666666664E-2</v>
      </c>
      <c r="Z255" s="10"/>
      <c r="AA255" s="8"/>
      <c r="AB255" s="11"/>
      <c r="AE255">
        <f t="shared" si="772"/>
        <v>0</v>
      </c>
      <c r="AG255">
        <f t="shared" si="773"/>
        <v>0</v>
      </c>
      <c r="AI255">
        <f t="shared" si="774"/>
        <v>0</v>
      </c>
      <c r="AK255">
        <f t="shared" si="775"/>
        <v>0</v>
      </c>
      <c r="AM255">
        <f t="shared" si="776"/>
        <v>0</v>
      </c>
      <c r="AO255">
        <f t="shared" si="777"/>
        <v>0</v>
      </c>
      <c r="AQ255">
        <f t="shared" si="778"/>
        <v>0</v>
      </c>
      <c r="AS255">
        <f t="shared" si="779"/>
        <v>0</v>
      </c>
      <c r="AU255">
        <f t="shared" si="780"/>
        <v>0</v>
      </c>
      <c r="AW255">
        <f t="shared" si="781"/>
        <v>0</v>
      </c>
      <c r="AY255">
        <f t="shared" si="782"/>
        <v>0</v>
      </c>
      <c r="BA255">
        <f t="shared" si="783"/>
        <v>0</v>
      </c>
    </row>
    <row r="256" spans="1:53" ht="24.75" customHeight="1" x14ac:dyDescent="0.25">
      <c r="A256" s="5"/>
      <c r="B256" s="10"/>
      <c r="C256" s="8"/>
      <c r="D256" s="11"/>
      <c r="E256" s="5"/>
      <c r="F256" s="10"/>
      <c r="G256" s="8"/>
      <c r="H256" s="11"/>
      <c r="I256" s="5"/>
      <c r="J256" s="10"/>
      <c r="K256" s="8"/>
      <c r="L256" s="11"/>
      <c r="M256" s="5"/>
      <c r="N256" s="10"/>
      <c r="O256" s="8"/>
      <c r="P256" s="11"/>
      <c r="Q256" s="5"/>
      <c r="R256" s="10"/>
      <c r="S256" s="8"/>
      <c r="T256" s="11"/>
      <c r="U256" s="5"/>
      <c r="V256" s="10"/>
      <c r="W256" s="8"/>
      <c r="X256" s="11"/>
      <c r="Y256" s="5">
        <v>0.125</v>
      </c>
      <c r="Z256" s="10"/>
      <c r="AA256" s="8"/>
      <c r="AB256" s="11"/>
      <c r="AE256">
        <f t="shared" si="772"/>
        <v>0</v>
      </c>
      <c r="AG256">
        <f t="shared" si="773"/>
        <v>0</v>
      </c>
      <c r="AI256">
        <f t="shared" si="774"/>
        <v>0</v>
      </c>
      <c r="AK256">
        <f t="shared" si="775"/>
        <v>0</v>
      </c>
      <c r="AM256">
        <f t="shared" si="776"/>
        <v>0</v>
      </c>
      <c r="AO256">
        <f t="shared" si="777"/>
        <v>0</v>
      </c>
      <c r="AQ256">
        <f t="shared" si="778"/>
        <v>0</v>
      </c>
      <c r="AS256">
        <f t="shared" si="779"/>
        <v>0</v>
      </c>
      <c r="AU256">
        <f t="shared" si="780"/>
        <v>0</v>
      </c>
      <c r="AW256">
        <f t="shared" si="781"/>
        <v>0</v>
      </c>
      <c r="AY256">
        <f t="shared" si="782"/>
        <v>0</v>
      </c>
      <c r="BA256">
        <f t="shared" si="783"/>
        <v>0</v>
      </c>
    </row>
    <row r="257" spans="1:53" ht="24.75" customHeight="1" x14ac:dyDescent="0.25">
      <c r="A257" s="18"/>
      <c r="B257" s="19"/>
      <c r="C257" s="17"/>
      <c r="D257" s="20"/>
      <c r="E257" s="5">
        <v>0.22916666666666666</v>
      </c>
      <c r="F257" s="10"/>
      <c r="G257" s="8"/>
      <c r="H257" s="11"/>
      <c r="I257" s="5">
        <v>0.22916666666666666</v>
      </c>
      <c r="J257" s="10"/>
      <c r="K257" s="8"/>
      <c r="L257" s="11"/>
      <c r="M257" s="5">
        <v>0.22916666666666666</v>
      </c>
      <c r="N257" s="10"/>
      <c r="O257" s="8" t="s">
        <v>452</v>
      </c>
      <c r="P257" s="11"/>
      <c r="Q257" s="5">
        <v>0.22916666666666666</v>
      </c>
      <c r="R257" s="10"/>
      <c r="S257" s="8"/>
      <c r="T257" s="11"/>
      <c r="U257" s="5">
        <v>0.22916666666666666</v>
      </c>
      <c r="V257" s="10"/>
      <c r="W257" s="8" t="s">
        <v>442</v>
      </c>
      <c r="X257" s="11"/>
      <c r="Y257" s="18">
        <v>0.20833333333333334</v>
      </c>
      <c r="Z257" s="19"/>
      <c r="AA257" s="8"/>
      <c r="AB257" s="20"/>
      <c r="AE257">
        <f t="shared" si="772"/>
        <v>0</v>
      </c>
      <c r="AG257">
        <f t="shared" si="773"/>
        <v>0</v>
      </c>
      <c r="AI257">
        <f t="shared" si="774"/>
        <v>0</v>
      </c>
      <c r="AK257">
        <f t="shared" si="775"/>
        <v>0</v>
      </c>
      <c r="AM257">
        <f t="shared" si="776"/>
        <v>0</v>
      </c>
      <c r="AO257">
        <f t="shared" si="777"/>
        <v>0</v>
      </c>
      <c r="AQ257">
        <f t="shared" si="778"/>
        <v>0</v>
      </c>
      <c r="AS257">
        <f t="shared" si="779"/>
        <v>0</v>
      </c>
      <c r="AU257">
        <f t="shared" si="780"/>
        <v>0</v>
      </c>
      <c r="AW257">
        <f t="shared" si="781"/>
        <v>0</v>
      </c>
      <c r="AY257">
        <f t="shared" si="782"/>
        <v>0</v>
      </c>
      <c r="BA257">
        <f t="shared" si="783"/>
        <v>0</v>
      </c>
    </row>
    <row r="258" spans="1:53" ht="24.75" customHeight="1" thickBot="1" x14ac:dyDescent="0.3">
      <c r="A258" s="6"/>
      <c r="B258" s="12"/>
      <c r="C258" s="9"/>
      <c r="D258" s="13"/>
      <c r="E258" s="6">
        <v>0.3125</v>
      </c>
      <c r="F258" s="12"/>
      <c r="G258" s="9"/>
      <c r="H258" s="13"/>
      <c r="I258" s="6">
        <v>0.3125</v>
      </c>
      <c r="J258" s="12"/>
      <c r="K258" s="9"/>
      <c r="L258" s="13"/>
      <c r="M258" s="6">
        <v>0.3125</v>
      </c>
      <c r="N258" s="12"/>
      <c r="O258" s="9"/>
      <c r="P258" s="13"/>
      <c r="Q258" s="6">
        <v>0.3125</v>
      </c>
      <c r="R258" s="12"/>
      <c r="S258" s="9"/>
      <c r="T258" s="13"/>
      <c r="U258" s="6">
        <v>0.3125</v>
      </c>
      <c r="V258" s="12"/>
      <c r="W258" s="9"/>
      <c r="X258" s="13"/>
      <c r="Y258" s="6">
        <v>0.29166666666666669</v>
      </c>
      <c r="Z258" s="12"/>
      <c r="AA258" s="9"/>
      <c r="AB258" s="13"/>
      <c r="AE258">
        <f t="shared" si="772"/>
        <v>0</v>
      </c>
      <c r="AG258">
        <f t="shared" si="773"/>
        <v>0</v>
      </c>
      <c r="AI258">
        <f t="shared" si="774"/>
        <v>0</v>
      </c>
      <c r="AK258">
        <f t="shared" si="775"/>
        <v>0</v>
      </c>
      <c r="AM258">
        <f t="shared" si="776"/>
        <v>0</v>
      </c>
      <c r="AO258">
        <f t="shared" si="777"/>
        <v>0</v>
      </c>
      <c r="AQ258">
        <f t="shared" si="778"/>
        <v>0</v>
      </c>
      <c r="AS258">
        <f t="shared" si="779"/>
        <v>0</v>
      </c>
      <c r="AU258">
        <f t="shared" si="780"/>
        <v>0</v>
      </c>
      <c r="AW258">
        <f t="shared" si="781"/>
        <v>0</v>
      </c>
      <c r="AY258">
        <f t="shared" si="782"/>
        <v>0</v>
      </c>
      <c r="BA258">
        <f t="shared" si="783"/>
        <v>0</v>
      </c>
    </row>
    <row r="259" spans="1:53" ht="24.75" customHeight="1" x14ac:dyDescent="0.25">
      <c r="A259" s="4">
        <f>Y252+1</f>
        <v>29</v>
      </c>
      <c r="B259" s="14" t="s">
        <v>6</v>
      </c>
      <c r="C259" s="15"/>
      <c r="D259" s="16"/>
      <c r="E259" s="4">
        <f>A259+1</f>
        <v>30</v>
      </c>
      <c r="F259" s="14" t="s">
        <v>0</v>
      </c>
      <c r="G259" s="15"/>
      <c r="H259" s="16"/>
      <c r="I259" s="4">
        <f>E259+1</f>
        <v>31</v>
      </c>
      <c r="J259" s="14" t="s">
        <v>1</v>
      </c>
      <c r="K259" s="15"/>
      <c r="L259" s="16"/>
    </row>
    <row r="260" spans="1:53" ht="24.75" customHeight="1" x14ac:dyDescent="0.25">
      <c r="A260" s="5"/>
      <c r="B260" s="10"/>
      <c r="C260" s="8" t="s">
        <v>470</v>
      </c>
      <c r="D260" s="11"/>
      <c r="E260" s="5"/>
      <c r="F260" s="10"/>
      <c r="G260" s="8"/>
      <c r="H260" s="11"/>
      <c r="I260" s="5"/>
      <c r="J260" s="10"/>
      <c r="K260" s="8"/>
      <c r="L260" s="11"/>
      <c r="AE260">
        <f t="shared" ref="AE260:AE265" si="784">F260</f>
        <v>0</v>
      </c>
      <c r="AG260">
        <f t="shared" ref="AG260:AG265" si="785">H260</f>
        <v>0</v>
      </c>
      <c r="AI260">
        <f t="shared" ref="AI260:AI265" si="786">J260</f>
        <v>0</v>
      </c>
      <c r="AK260">
        <f t="shared" ref="AK260:AK265" si="787">L260</f>
        <v>0</v>
      </c>
      <c r="AM260">
        <f t="shared" ref="AM260:AM265" si="788">N260</f>
        <v>0</v>
      </c>
      <c r="AO260">
        <f t="shared" ref="AO260:AO265" si="789">P260</f>
        <v>0</v>
      </c>
      <c r="AQ260">
        <f t="shared" ref="AQ260:AQ265" si="790">R260</f>
        <v>0</v>
      </c>
      <c r="AS260">
        <f t="shared" ref="AS260:AS265" si="791">T260</f>
        <v>0</v>
      </c>
      <c r="AU260">
        <f t="shared" ref="AU260:AU265" si="792">V260</f>
        <v>0</v>
      </c>
      <c r="AW260">
        <f t="shared" ref="AW260:AW265" si="793">X260</f>
        <v>0</v>
      </c>
      <c r="AY260">
        <f t="shared" ref="AY260:AY265" si="794">Z260</f>
        <v>0</v>
      </c>
      <c r="BA260">
        <f t="shared" ref="BA260:BA265" si="795">AB260</f>
        <v>0</v>
      </c>
    </row>
    <row r="261" spans="1:53" ht="24.75" customHeight="1" x14ac:dyDescent="0.25">
      <c r="A261" s="5"/>
      <c r="B261" s="10"/>
      <c r="C261" s="8"/>
      <c r="D261" s="11"/>
      <c r="E261" s="5"/>
      <c r="F261" s="10"/>
      <c r="G261" s="8"/>
      <c r="H261" s="11"/>
      <c r="I261" s="5"/>
      <c r="J261" s="10"/>
      <c r="K261" s="8"/>
      <c r="L261" s="11"/>
      <c r="AE261">
        <f t="shared" si="784"/>
        <v>0</v>
      </c>
      <c r="AG261">
        <f t="shared" si="785"/>
        <v>0</v>
      </c>
      <c r="AI261">
        <f t="shared" si="786"/>
        <v>0</v>
      </c>
      <c r="AK261">
        <f t="shared" si="787"/>
        <v>0</v>
      </c>
      <c r="AM261">
        <f t="shared" si="788"/>
        <v>0</v>
      </c>
      <c r="AO261">
        <f t="shared" si="789"/>
        <v>0</v>
      </c>
      <c r="AQ261">
        <f t="shared" si="790"/>
        <v>0</v>
      </c>
      <c r="AS261">
        <f t="shared" si="791"/>
        <v>0</v>
      </c>
      <c r="AU261">
        <f t="shared" si="792"/>
        <v>0</v>
      </c>
      <c r="AW261">
        <f t="shared" si="793"/>
        <v>0</v>
      </c>
      <c r="AY261">
        <f t="shared" si="794"/>
        <v>0</v>
      </c>
      <c r="BA261">
        <f t="shared" si="795"/>
        <v>0</v>
      </c>
    </row>
    <row r="262" spans="1:53" ht="24.75" customHeight="1" x14ac:dyDescent="0.25">
      <c r="A262" s="3"/>
      <c r="B262" s="10"/>
      <c r="C262" s="8"/>
      <c r="D262" s="11"/>
      <c r="E262" s="3"/>
      <c r="F262" s="10"/>
      <c r="G262" s="8"/>
      <c r="H262" s="11"/>
      <c r="I262" s="3"/>
      <c r="J262" s="10"/>
      <c r="K262" s="8"/>
      <c r="L262" s="11"/>
      <c r="AE262">
        <f t="shared" si="784"/>
        <v>0</v>
      </c>
      <c r="AG262">
        <f t="shared" si="785"/>
        <v>0</v>
      </c>
      <c r="AI262">
        <f t="shared" si="786"/>
        <v>0</v>
      </c>
      <c r="AK262">
        <f t="shared" si="787"/>
        <v>0</v>
      </c>
      <c r="AM262">
        <f t="shared" si="788"/>
        <v>0</v>
      </c>
      <c r="AO262">
        <f t="shared" si="789"/>
        <v>0</v>
      </c>
      <c r="AQ262">
        <f t="shared" si="790"/>
        <v>0</v>
      </c>
      <c r="AS262">
        <f t="shared" si="791"/>
        <v>0</v>
      </c>
      <c r="AU262">
        <f t="shared" si="792"/>
        <v>0</v>
      </c>
      <c r="AW262">
        <f t="shared" si="793"/>
        <v>0</v>
      </c>
      <c r="AY262">
        <f t="shared" si="794"/>
        <v>0</v>
      </c>
      <c r="BA262">
        <f t="shared" si="795"/>
        <v>0</v>
      </c>
    </row>
    <row r="263" spans="1:53" ht="24.75" customHeight="1" x14ac:dyDescent="0.25">
      <c r="A263" s="5"/>
      <c r="B263" s="10"/>
      <c r="C263" s="8"/>
      <c r="D263" s="11"/>
      <c r="E263" s="5"/>
      <c r="F263" s="10"/>
      <c r="G263" s="8"/>
      <c r="H263" s="11"/>
      <c r="I263" s="5"/>
      <c r="J263" s="10"/>
      <c r="K263" s="8"/>
      <c r="L263" s="11"/>
      <c r="AE263">
        <f t="shared" si="784"/>
        <v>0</v>
      </c>
      <c r="AG263">
        <f t="shared" si="785"/>
        <v>0</v>
      </c>
      <c r="AI263">
        <f t="shared" si="786"/>
        <v>0</v>
      </c>
      <c r="AK263">
        <f t="shared" si="787"/>
        <v>0</v>
      </c>
      <c r="AM263">
        <f t="shared" si="788"/>
        <v>0</v>
      </c>
      <c r="AO263">
        <f t="shared" si="789"/>
        <v>0</v>
      </c>
      <c r="AQ263">
        <f t="shared" si="790"/>
        <v>0</v>
      </c>
      <c r="AS263">
        <f t="shared" si="791"/>
        <v>0</v>
      </c>
      <c r="AU263">
        <f t="shared" si="792"/>
        <v>0</v>
      </c>
      <c r="AW263">
        <f t="shared" si="793"/>
        <v>0</v>
      </c>
      <c r="AY263">
        <f t="shared" si="794"/>
        <v>0</v>
      </c>
      <c r="BA263">
        <f t="shared" si="795"/>
        <v>0</v>
      </c>
    </row>
    <row r="264" spans="1:53" ht="24.75" customHeight="1" x14ac:dyDescent="0.25">
      <c r="A264" s="18"/>
      <c r="B264" s="19"/>
      <c r="C264" s="17"/>
      <c r="D264" s="20"/>
      <c r="E264" s="5">
        <v>0.22916666666666666</v>
      </c>
      <c r="F264" s="10"/>
      <c r="G264" s="8"/>
      <c r="H264" s="11"/>
      <c r="I264" s="5">
        <v>0.22916666666666666</v>
      </c>
      <c r="J264" s="10"/>
      <c r="K264" s="8"/>
      <c r="L264" s="11"/>
      <c r="AE264">
        <f t="shared" si="784"/>
        <v>0</v>
      </c>
      <c r="AG264">
        <f t="shared" si="785"/>
        <v>0</v>
      </c>
      <c r="AI264">
        <f t="shared" si="786"/>
        <v>0</v>
      </c>
      <c r="AK264">
        <f t="shared" si="787"/>
        <v>0</v>
      </c>
      <c r="AM264">
        <f t="shared" si="788"/>
        <v>0</v>
      </c>
      <c r="AO264">
        <f t="shared" si="789"/>
        <v>0</v>
      </c>
      <c r="AQ264">
        <f t="shared" si="790"/>
        <v>0</v>
      </c>
      <c r="AS264">
        <f t="shared" si="791"/>
        <v>0</v>
      </c>
      <c r="AU264">
        <f t="shared" si="792"/>
        <v>0</v>
      </c>
      <c r="AW264">
        <f t="shared" si="793"/>
        <v>0</v>
      </c>
      <c r="AY264">
        <f t="shared" si="794"/>
        <v>0</v>
      </c>
      <c r="BA264">
        <f t="shared" si="795"/>
        <v>0</v>
      </c>
    </row>
    <row r="265" spans="1:53" ht="24.75" customHeight="1" thickBot="1" x14ac:dyDescent="0.3">
      <c r="A265" s="6"/>
      <c r="B265" s="12"/>
      <c r="C265" s="9"/>
      <c r="D265" s="13"/>
      <c r="E265" s="6">
        <v>0.3125</v>
      </c>
      <c r="F265" s="12"/>
      <c r="G265" s="9"/>
      <c r="H265" s="13"/>
      <c r="I265" s="6">
        <v>0.3125</v>
      </c>
      <c r="J265" s="12"/>
      <c r="K265" s="9"/>
      <c r="L265" s="13"/>
      <c r="AE265">
        <f t="shared" si="784"/>
        <v>0</v>
      </c>
      <c r="AG265">
        <f t="shared" si="785"/>
        <v>0</v>
      </c>
      <c r="AI265">
        <f t="shared" si="786"/>
        <v>0</v>
      </c>
      <c r="AK265">
        <f t="shared" si="787"/>
        <v>0</v>
      </c>
      <c r="AM265">
        <f t="shared" si="788"/>
        <v>0</v>
      </c>
      <c r="AO265">
        <f t="shared" si="789"/>
        <v>0</v>
      </c>
      <c r="AQ265">
        <f t="shared" si="790"/>
        <v>0</v>
      </c>
      <c r="AS265">
        <f t="shared" si="791"/>
        <v>0</v>
      </c>
      <c r="AU265">
        <f t="shared" si="792"/>
        <v>0</v>
      </c>
      <c r="AW265">
        <f t="shared" si="793"/>
        <v>0</v>
      </c>
      <c r="AY265">
        <f t="shared" si="794"/>
        <v>0</v>
      </c>
      <c r="BA265">
        <f t="shared" si="795"/>
        <v>0</v>
      </c>
    </row>
    <row r="268" spans="1:53" ht="15.75" thickBot="1" x14ac:dyDescent="0.3"/>
    <row r="269" spans="1:53" x14ac:dyDescent="0.25">
      <c r="Y269" s="85" t="s">
        <v>477</v>
      </c>
      <c r="Z269" s="86"/>
      <c r="AA269" s="86"/>
      <c r="AB269" s="87"/>
    </row>
    <row r="270" spans="1:53" x14ac:dyDescent="0.25">
      <c r="Y270" s="88"/>
      <c r="Z270" s="89"/>
      <c r="AA270" s="89"/>
      <c r="AB270" s="90"/>
    </row>
    <row r="271" spans="1:53" x14ac:dyDescent="0.25">
      <c r="Y271" s="88"/>
      <c r="Z271" s="89"/>
      <c r="AA271" s="89"/>
      <c r="AB271" s="90"/>
    </row>
    <row r="272" spans="1:53" x14ac:dyDescent="0.25">
      <c r="Y272" s="88"/>
      <c r="Z272" s="89"/>
      <c r="AA272" s="89"/>
      <c r="AB272" s="90"/>
    </row>
    <row r="273" spans="1:53" x14ac:dyDescent="0.25">
      <c r="Y273" s="88"/>
      <c r="Z273" s="89"/>
      <c r="AA273" s="89"/>
      <c r="AB273" s="90"/>
    </row>
    <row r="274" spans="1:53" ht="15.75" thickBot="1" x14ac:dyDescent="0.3">
      <c r="Y274" s="91"/>
      <c r="Z274" s="92"/>
      <c r="AA274" s="92"/>
      <c r="AB274" s="93"/>
    </row>
    <row r="275" spans="1:53" x14ac:dyDescent="0.25">
      <c r="A275" s="4"/>
      <c r="B275" s="14" t="s">
        <v>6</v>
      </c>
      <c r="C275" s="15"/>
      <c r="D275" s="16"/>
      <c r="E275" s="4"/>
      <c r="F275" s="14" t="s">
        <v>0</v>
      </c>
      <c r="G275" s="15"/>
      <c r="H275" s="16"/>
      <c r="I275" s="4"/>
      <c r="J275" s="14" t="s">
        <v>1</v>
      </c>
      <c r="K275" s="15"/>
      <c r="L275" s="16"/>
      <c r="M275" s="4">
        <f>I275+1</f>
        <v>1</v>
      </c>
      <c r="N275" s="14" t="s">
        <v>2</v>
      </c>
      <c r="O275" s="15"/>
      <c r="P275" s="16"/>
      <c r="Q275" s="4">
        <f>M275+1</f>
        <v>2</v>
      </c>
      <c r="R275" s="14" t="s">
        <v>3</v>
      </c>
      <c r="S275" s="15"/>
      <c r="T275" s="16"/>
      <c r="U275" s="4">
        <f>Q275+1</f>
        <v>3</v>
      </c>
      <c r="V275" s="14" t="s">
        <v>4</v>
      </c>
      <c r="W275" s="15"/>
      <c r="X275" s="16"/>
      <c r="Y275" s="4">
        <f>U275+1</f>
        <v>4</v>
      </c>
      <c r="Z275" s="14" t="s">
        <v>5</v>
      </c>
      <c r="AA275" s="15"/>
      <c r="AB275" s="16"/>
    </row>
    <row r="276" spans="1:53" x14ac:dyDescent="0.25">
      <c r="A276" s="5"/>
      <c r="B276" s="10"/>
      <c r="C276" s="8"/>
      <c r="D276" s="11"/>
      <c r="E276" s="5"/>
      <c r="F276" s="10"/>
      <c r="G276" s="8"/>
      <c r="H276" s="11"/>
      <c r="I276" s="5"/>
      <c r="J276" s="10"/>
      <c r="K276" s="8"/>
      <c r="L276" s="11"/>
      <c r="M276" s="5"/>
      <c r="N276" s="10"/>
      <c r="O276" s="8"/>
      <c r="P276" s="11"/>
      <c r="Q276" s="5"/>
      <c r="R276" s="10"/>
      <c r="S276" s="8"/>
      <c r="T276" s="11"/>
      <c r="U276" s="5"/>
      <c r="V276" s="10"/>
      <c r="W276" s="8"/>
      <c r="X276" s="11"/>
      <c r="Y276" s="5">
        <v>0.375</v>
      </c>
      <c r="Z276" s="10"/>
      <c r="AA276" s="8"/>
      <c r="AB276" s="11"/>
      <c r="AE276">
        <f t="shared" ref="AE276:AE281" si="796">F276</f>
        <v>0</v>
      </c>
      <c r="AG276">
        <f t="shared" ref="AG276:AG281" si="797">H276</f>
        <v>0</v>
      </c>
      <c r="AI276">
        <f t="shared" ref="AI276:AI281" si="798">J276</f>
        <v>0</v>
      </c>
      <c r="AK276">
        <f t="shared" ref="AK276:AK281" si="799">L276</f>
        <v>0</v>
      </c>
      <c r="AM276">
        <f t="shared" ref="AM276:AM281" si="800">N276</f>
        <v>0</v>
      </c>
      <c r="AO276">
        <f t="shared" ref="AO276:AO281" si="801">P276</f>
        <v>0</v>
      </c>
      <c r="AQ276">
        <f t="shared" ref="AQ276:AQ281" si="802">R276</f>
        <v>0</v>
      </c>
      <c r="AS276">
        <f t="shared" ref="AS276:AS281" si="803">T276</f>
        <v>0</v>
      </c>
      <c r="AU276">
        <f t="shared" ref="AU276:AU281" si="804">V276</f>
        <v>0</v>
      </c>
      <c r="AW276">
        <f t="shared" ref="AW276:AW281" si="805">X276</f>
        <v>0</v>
      </c>
      <c r="AY276">
        <f t="shared" ref="AY276:AY281" si="806">Z276</f>
        <v>0</v>
      </c>
      <c r="BA276">
        <f t="shared" ref="BA276:BA281" si="807">AB276</f>
        <v>0</v>
      </c>
    </row>
    <row r="277" spans="1:53" x14ac:dyDescent="0.25">
      <c r="A277" s="5"/>
      <c r="B277" s="10"/>
      <c r="C277" s="8"/>
      <c r="D277" s="11"/>
      <c r="E277" s="5"/>
      <c r="F277" s="10"/>
      <c r="G277" s="8"/>
      <c r="H277" s="11"/>
      <c r="I277" s="5"/>
      <c r="J277" s="10"/>
      <c r="K277" s="8"/>
      <c r="L277" s="11"/>
      <c r="M277" s="5"/>
      <c r="N277" s="10"/>
      <c r="O277" s="8"/>
      <c r="P277" s="11"/>
      <c r="Q277" s="5"/>
      <c r="R277" s="10"/>
      <c r="S277" s="8"/>
      <c r="T277" s="11"/>
      <c r="U277" s="5"/>
      <c r="V277" s="10"/>
      <c r="W277" s="8"/>
      <c r="X277" s="11"/>
      <c r="Y277" s="5">
        <v>0.45833333333333331</v>
      </c>
      <c r="Z277" s="10"/>
      <c r="AA277" s="8"/>
      <c r="AB277" s="11"/>
      <c r="AE277">
        <f t="shared" si="796"/>
        <v>0</v>
      </c>
      <c r="AG277">
        <f t="shared" si="797"/>
        <v>0</v>
      </c>
      <c r="AI277">
        <f t="shared" si="798"/>
        <v>0</v>
      </c>
      <c r="AK277">
        <f t="shared" si="799"/>
        <v>0</v>
      </c>
      <c r="AM277">
        <f t="shared" si="800"/>
        <v>0</v>
      </c>
      <c r="AO277">
        <f t="shared" si="801"/>
        <v>0</v>
      </c>
      <c r="AQ277">
        <f t="shared" si="802"/>
        <v>0</v>
      </c>
      <c r="AS277">
        <f t="shared" si="803"/>
        <v>0</v>
      </c>
      <c r="AU277">
        <f t="shared" si="804"/>
        <v>0</v>
      </c>
      <c r="AW277">
        <f t="shared" si="805"/>
        <v>0</v>
      </c>
      <c r="AY277">
        <f t="shared" si="806"/>
        <v>0</v>
      </c>
      <c r="BA277">
        <f t="shared" si="807"/>
        <v>0</v>
      </c>
    </row>
    <row r="278" spans="1:53" x14ac:dyDescent="0.25">
      <c r="A278" s="3"/>
      <c r="B278" s="10"/>
      <c r="C278" s="8"/>
      <c r="D278" s="11"/>
      <c r="E278" s="3"/>
      <c r="F278" s="10"/>
      <c r="G278" s="8"/>
      <c r="H278" s="11"/>
      <c r="I278" s="3"/>
      <c r="J278" s="10"/>
      <c r="K278" s="8"/>
      <c r="L278" s="11"/>
      <c r="M278" s="3"/>
      <c r="N278" s="10"/>
      <c r="O278" s="8"/>
      <c r="P278" s="11"/>
      <c r="Q278" s="3"/>
      <c r="R278" s="10"/>
      <c r="S278" s="8"/>
      <c r="T278" s="11"/>
      <c r="U278" s="3"/>
      <c r="V278" s="10"/>
      <c r="W278" s="8"/>
      <c r="X278" s="11"/>
      <c r="Y278" s="5">
        <v>4.1666666666666664E-2</v>
      </c>
      <c r="Z278" s="10"/>
      <c r="AA278" s="8"/>
      <c r="AB278" s="11"/>
      <c r="AE278">
        <f t="shared" si="796"/>
        <v>0</v>
      </c>
      <c r="AG278">
        <f t="shared" si="797"/>
        <v>0</v>
      </c>
      <c r="AI278">
        <f t="shared" si="798"/>
        <v>0</v>
      </c>
      <c r="AK278">
        <f t="shared" si="799"/>
        <v>0</v>
      </c>
      <c r="AM278">
        <f t="shared" si="800"/>
        <v>0</v>
      </c>
      <c r="AO278">
        <f t="shared" si="801"/>
        <v>0</v>
      </c>
      <c r="AQ278">
        <f t="shared" si="802"/>
        <v>0</v>
      </c>
      <c r="AS278">
        <f t="shared" si="803"/>
        <v>0</v>
      </c>
      <c r="AU278">
        <f t="shared" si="804"/>
        <v>0</v>
      </c>
      <c r="AW278">
        <f t="shared" si="805"/>
        <v>0</v>
      </c>
      <c r="AY278">
        <f t="shared" si="806"/>
        <v>0</v>
      </c>
      <c r="BA278">
        <f t="shared" si="807"/>
        <v>0</v>
      </c>
    </row>
    <row r="279" spans="1:53" x14ac:dyDescent="0.25">
      <c r="A279" s="5"/>
      <c r="B279" s="10"/>
      <c r="C279" s="8"/>
      <c r="D279" s="11"/>
      <c r="E279" s="5"/>
      <c r="F279" s="10"/>
      <c r="G279" s="8"/>
      <c r="H279" s="11"/>
      <c r="I279" s="5"/>
      <c r="J279" s="10"/>
      <c r="K279" s="8"/>
      <c r="L279" s="11"/>
      <c r="M279" s="5"/>
      <c r="N279" s="10"/>
      <c r="O279" s="8"/>
      <c r="P279" s="11"/>
      <c r="Q279" s="5"/>
      <c r="R279" s="10"/>
      <c r="S279" s="8"/>
      <c r="T279" s="11"/>
      <c r="U279" s="5"/>
      <c r="V279" s="10"/>
      <c r="W279" s="8"/>
      <c r="X279" s="11"/>
      <c r="Y279" s="5">
        <v>0.125</v>
      </c>
      <c r="Z279" s="10"/>
      <c r="AA279" s="8"/>
      <c r="AB279" s="11"/>
      <c r="AE279">
        <f t="shared" si="796"/>
        <v>0</v>
      </c>
      <c r="AG279">
        <f t="shared" si="797"/>
        <v>0</v>
      </c>
      <c r="AI279">
        <f t="shared" si="798"/>
        <v>0</v>
      </c>
      <c r="AK279">
        <f t="shared" si="799"/>
        <v>0</v>
      </c>
      <c r="AM279">
        <f t="shared" si="800"/>
        <v>0</v>
      </c>
      <c r="AO279">
        <f t="shared" si="801"/>
        <v>0</v>
      </c>
      <c r="AQ279">
        <f t="shared" si="802"/>
        <v>0</v>
      </c>
      <c r="AS279">
        <f t="shared" si="803"/>
        <v>0</v>
      </c>
      <c r="AU279">
        <f t="shared" si="804"/>
        <v>0</v>
      </c>
      <c r="AW279">
        <f t="shared" si="805"/>
        <v>0</v>
      </c>
      <c r="AY279">
        <f t="shared" si="806"/>
        <v>0</v>
      </c>
      <c r="BA279">
        <f t="shared" si="807"/>
        <v>0</v>
      </c>
    </row>
    <row r="280" spans="1:53" x14ac:dyDescent="0.25">
      <c r="A280" s="18"/>
      <c r="B280" s="19"/>
      <c r="C280" s="17"/>
      <c r="D280" s="20"/>
      <c r="E280" s="5">
        <v>0.22916666666666666</v>
      </c>
      <c r="F280" s="10"/>
      <c r="G280" s="8"/>
      <c r="H280" s="11"/>
      <c r="I280" s="5">
        <v>0.22916666666666666</v>
      </c>
      <c r="J280" s="10"/>
      <c r="K280" s="8"/>
      <c r="L280" s="11"/>
      <c r="M280" s="5">
        <v>0.22916666666666666</v>
      </c>
      <c r="N280" s="10"/>
      <c r="O280" s="8" t="s">
        <v>453</v>
      </c>
      <c r="P280" s="11"/>
      <c r="Q280" s="5">
        <v>0.22916666666666666</v>
      </c>
      <c r="R280" s="10"/>
      <c r="S280" s="8"/>
      <c r="T280" s="11"/>
      <c r="U280" s="5">
        <v>0.22916666666666666</v>
      </c>
      <c r="V280" s="10"/>
      <c r="W280" s="8" t="s">
        <v>478</v>
      </c>
      <c r="X280" s="11"/>
      <c r="Y280" s="18">
        <v>0.20833333333333334</v>
      </c>
      <c r="Z280" s="19"/>
      <c r="AA280" s="8"/>
      <c r="AB280" s="20"/>
      <c r="AE280">
        <f t="shared" si="796"/>
        <v>0</v>
      </c>
      <c r="AG280">
        <f t="shared" si="797"/>
        <v>0</v>
      </c>
      <c r="AI280">
        <f t="shared" si="798"/>
        <v>0</v>
      </c>
      <c r="AK280">
        <f t="shared" si="799"/>
        <v>0</v>
      </c>
      <c r="AM280">
        <f t="shared" si="800"/>
        <v>0</v>
      </c>
      <c r="AO280">
        <f t="shared" si="801"/>
        <v>0</v>
      </c>
      <c r="AQ280">
        <f t="shared" si="802"/>
        <v>0</v>
      </c>
      <c r="AS280">
        <f t="shared" si="803"/>
        <v>0</v>
      </c>
      <c r="AU280">
        <f t="shared" si="804"/>
        <v>0</v>
      </c>
      <c r="AW280">
        <f t="shared" si="805"/>
        <v>0</v>
      </c>
      <c r="AY280">
        <f t="shared" si="806"/>
        <v>0</v>
      </c>
      <c r="BA280">
        <f t="shared" si="807"/>
        <v>0</v>
      </c>
    </row>
    <row r="281" spans="1:53" ht="15.75" thickBot="1" x14ac:dyDescent="0.3">
      <c r="A281" s="6"/>
      <c r="B281" s="12"/>
      <c r="C281" s="9"/>
      <c r="D281" s="13"/>
      <c r="E281" s="6">
        <v>0.3125</v>
      </c>
      <c r="F281" s="12"/>
      <c r="G281" s="9"/>
      <c r="H281" s="13"/>
      <c r="I281" s="6">
        <v>0.3125</v>
      </c>
      <c r="J281" s="12"/>
      <c r="K281" s="9"/>
      <c r="L281" s="13"/>
      <c r="M281" s="6">
        <v>0.3125</v>
      </c>
      <c r="N281" s="12"/>
      <c r="O281" s="9"/>
      <c r="P281" s="13"/>
      <c r="Q281" s="6">
        <v>0.3125</v>
      </c>
      <c r="R281" s="12"/>
      <c r="S281" s="9"/>
      <c r="T281" s="13"/>
      <c r="U281" s="6">
        <v>0.3125</v>
      </c>
      <c r="V281" s="12"/>
      <c r="W281" s="9"/>
      <c r="X281" s="13"/>
      <c r="Y281" s="6">
        <v>0.29166666666666669</v>
      </c>
      <c r="Z281" s="12"/>
      <c r="AA281" s="9"/>
      <c r="AB281" s="13"/>
      <c r="AE281">
        <f t="shared" si="796"/>
        <v>0</v>
      </c>
      <c r="AG281">
        <f t="shared" si="797"/>
        <v>0</v>
      </c>
      <c r="AI281">
        <f t="shared" si="798"/>
        <v>0</v>
      </c>
      <c r="AK281">
        <f t="shared" si="799"/>
        <v>0</v>
      </c>
      <c r="AM281">
        <f t="shared" si="800"/>
        <v>0</v>
      </c>
      <c r="AO281">
        <f t="shared" si="801"/>
        <v>0</v>
      </c>
      <c r="AQ281">
        <f t="shared" si="802"/>
        <v>0</v>
      </c>
      <c r="AS281">
        <f t="shared" si="803"/>
        <v>0</v>
      </c>
      <c r="AU281">
        <f t="shared" si="804"/>
        <v>0</v>
      </c>
      <c r="AW281">
        <f t="shared" si="805"/>
        <v>0</v>
      </c>
      <c r="AY281">
        <f t="shared" si="806"/>
        <v>0</v>
      </c>
      <c r="BA281">
        <f t="shared" si="807"/>
        <v>0</v>
      </c>
    </row>
    <row r="282" spans="1:53" x14ac:dyDescent="0.25">
      <c r="A282" s="4">
        <f>Y275+1</f>
        <v>5</v>
      </c>
      <c r="B282" s="14" t="s">
        <v>6</v>
      </c>
      <c r="C282" s="15"/>
      <c r="D282" s="16"/>
      <c r="E282" s="4">
        <f>A282+1</f>
        <v>6</v>
      </c>
      <c r="F282" s="14" t="s">
        <v>0</v>
      </c>
      <c r="G282" s="15"/>
      <c r="H282" s="16"/>
      <c r="I282" s="4">
        <f>E282+1</f>
        <v>7</v>
      </c>
      <c r="J282" s="14" t="s">
        <v>1</v>
      </c>
      <c r="K282" s="15"/>
      <c r="L282" s="16"/>
      <c r="M282" s="4">
        <f>I282+1</f>
        <v>8</v>
      </c>
      <c r="N282" s="14" t="s">
        <v>2</v>
      </c>
      <c r="O282" s="15"/>
      <c r="P282" s="16"/>
      <c r="Q282" s="4">
        <f>M282+1</f>
        <v>9</v>
      </c>
      <c r="R282" s="14" t="s">
        <v>3</v>
      </c>
      <c r="S282" s="15"/>
      <c r="T282" s="16"/>
      <c r="U282" s="4">
        <f>Q282+1</f>
        <v>10</v>
      </c>
      <c r="V282" s="14" t="s">
        <v>4</v>
      </c>
      <c r="W282" s="15"/>
      <c r="X282" s="16"/>
      <c r="Y282" s="4">
        <f>U282+1</f>
        <v>11</v>
      </c>
      <c r="Z282" s="14" t="s">
        <v>5</v>
      </c>
      <c r="AA282" s="15"/>
      <c r="AB282" s="16"/>
    </row>
    <row r="283" spans="1:53" x14ac:dyDescent="0.25">
      <c r="A283" s="5"/>
      <c r="B283" s="10"/>
      <c r="C283" s="8"/>
      <c r="D283" s="11"/>
      <c r="E283" s="5"/>
      <c r="F283" s="10"/>
      <c r="G283" s="8"/>
      <c r="H283" s="11"/>
      <c r="I283" s="5"/>
      <c r="J283" s="10"/>
      <c r="K283" s="8"/>
      <c r="L283" s="11"/>
      <c r="M283" s="5"/>
      <c r="N283" s="10"/>
      <c r="O283" s="8"/>
      <c r="P283" s="11"/>
      <c r="Q283" s="5"/>
      <c r="R283" s="10"/>
      <c r="S283" s="8"/>
      <c r="T283" s="11"/>
      <c r="U283" s="5"/>
      <c r="V283" s="10"/>
      <c r="W283" s="8"/>
      <c r="X283" s="11"/>
      <c r="Y283" s="5">
        <v>0.375</v>
      </c>
      <c r="Z283" s="10"/>
      <c r="AA283" s="8"/>
      <c r="AB283" s="11"/>
      <c r="AE283">
        <f t="shared" ref="AE283:AE288" si="808">F283</f>
        <v>0</v>
      </c>
      <c r="AG283">
        <f t="shared" ref="AG283:AG288" si="809">H283</f>
        <v>0</v>
      </c>
      <c r="AI283">
        <f t="shared" ref="AI283:AI288" si="810">J283</f>
        <v>0</v>
      </c>
      <c r="AK283">
        <f t="shared" ref="AK283:AK288" si="811">L283</f>
        <v>0</v>
      </c>
      <c r="AM283">
        <f t="shared" ref="AM283:AM288" si="812">N283</f>
        <v>0</v>
      </c>
      <c r="AO283">
        <f t="shared" ref="AO283:AO288" si="813">P283</f>
        <v>0</v>
      </c>
      <c r="AQ283">
        <f t="shared" ref="AQ283:AQ288" si="814">R283</f>
        <v>0</v>
      </c>
      <c r="AS283">
        <f t="shared" ref="AS283:AS288" si="815">T283</f>
        <v>0</v>
      </c>
      <c r="AU283">
        <f t="shared" ref="AU283:AU288" si="816">V283</f>
        <v>0</v>
      </c>
      <c r="AW283">
        <f t="shared" ref="AW283:AW288" si="817">X283</f>
        <v>0</v>
      </c>
      <c r="AY283">
        <f t="shared" ref="AY283:AY288" si="818">Z283</f>
        <v>0</v>
      </c>
      <c r="BA283">
        <f t="shared" ref="BA283:BA288" si="819">AB283</f>
        <v>0</v>
      </c>
    </row>
    <row r="284" spans="1:53" x14ac:dyDescent="0.25">
      <c r="A284" s="5"/>
      <c r="B284" s="10"/>
      <c r="C284" s="8"/>
      <c r="D284" s="11"/>
      <c r="E284" s="5"/>
      <c r="F284" s="10"/>
      <c r="G284" s="8"/>
      <c r="H284" s="11"/>
      <c r="I284" s="5"/>
      <c r="J284" s="10"/>
      <c r="K284" s="8"/>
      <c r="L284" s="11"/>
      <c r="M284" s="5"/>
      <c r="N284" s="10"/>
      <c r="O284" s="8"/>
      <c r="P284" s="11"/>
      <c r="Q284" s="5"/>
      <c r="R284" s="10"/>
      <c r="S284" s="8"/>
      <c r="T284" s="11"/>
      <c r="U284" s="5"/>
      <c r="V284" s="10"/>
      <c r="W284" s="8"/>
      <c r="X284" s="11"/>
      <c r="Y284" s="5">
        <v>0.45833333333333331</v>
      </c>
      <c r="Z284" s="10"/>
      <c r="AA284" s="8"/>
      <c r="AB284" s="11"/>
      <c r="AE284">
        <f t="shared" si="808"/>
        <v>0</v>
      </c>
      <c r="AG284">
        <f t="shared" si="809"/>
        <v>0</v>
      </c>
      <c r="AI284">
        <f t="shared" si="810"/>
        <v>0</v>
      </c>
      <c r="AK284">
        <f t="shared" si="811"/>
        <v>0</v>
      </c>
      <c r="AM284">
        <f t="shared" si="812"/>
        <v>0</v>
      </c>
      <c r="AO284">
        <f t="shared" si="813"/>
        <v>0</v>
      </c>
      <c r="AQ284">
        <f t="shared" si="814"/>
        <v>0</v>
      </c>
      <c r="AS284">
        <f t="shared" si="815"/>
        <v>0</v>
      </c>
      <c r="AU284">
        <f t="shared" si="816"/>
        <v>0</v>
      </c>
      <c r="AW284">
        <f t="shared" si="817"/>
        <v>0</v>
      </c>
      <c r="AY284">
        <f t="shared" si="818"/>
        <v>0</v>
      </c>
      <c r="BA284">
        <f t="shared" si="819"/>
        <v>0</v>
      </c>
    </row>
    <row r="285" spans="1:53" x14ac:dyDescent="0.25">
      <c r="A285" s="3"/>
      <c r="B285" s="10"/>
      <c r="C285" s="8"/>
      <c r="D285" s="11"/>
      <c r="E285" s="3"/>
      <c r="F285" s="10"/>
      <c r="G285" s="8"/>
      <c r="H285" s="11"/>
      <c r="I285" s="3"/>
      <c r="J285" s="10"/>
      <c r="K285" s="8"/>
      <c r="L285" s="11"/>
      <c r="M285" s="3"/>
      <c r="N285" s="10"/>
      <c r="O285" s="8"/>
      <c r="P285" s="11"/>
      <c r="Q285" s="3"/>
      <c r="R285" s="10"/>
      <c r="S285" s="8"/>
      <c r="T285" s="11"/>
      <c r="U285" s="3"/>
      <c r="V285" s="10"/>
      <c r="W285" s="8"/>
      <c r="X285" s="11"/>
      <c r="Y285" s="5">
        <v>4.1666666666666664E-2</v>
      </c>
      <c r="Z285" s="10"/>
      <c r="AA285" s="8"/>
      <c r="AB285" s="11"/>
      <c r="AE285">
        <f t="shared" si="808"/>
        <v>0</v>
      </c>
      <c r="AG285">
        <f t="shared" si="809"/>
        <v>0</v>
      </c>
      <c r="AI285">
        <f t="shared" si="810"/>
        <v>0</v>
      </c>
      <c r="AK285">
        <f t="shared" si="811"/>
        <v>0</v>
      </c>
      <c r="AM285">
        <f t="shared" si="812"/>
        <v>0</v>
      </c>
      <c r="AO285">
        <f t="shared" si="813"/>
        <v>0</v>
      </c>
      <c r="AQ285">
        <f t="shared" si="814"/>
        <v>0</v>
      </c>
      <c r="AS285">
        <f t="shared" si="815"/>
        <v>0</v>
      </c>
      <c r="AU285">
        <f t="shared" si="816"/>
        <v>0</v>
      </c>
      <c r="AW285">
        <f t="shared" si="817"/>
        <v>0</v>
      </c>
      <c r="AY285">
        <f t="shared" si="818"/>
        <v>0</v>
      </c>
      <c r="BA285">
        <f t="shared" si="819"/>
        <v>0</v>
      </c>
    </row>
    <row r="286" spans="1:53" x14ac:dyDescent="0.25">
      <c r="A286" s="5"/>
      <c r="B286" s="10"/>
      <c r="C286" s="8"/>
      <c r="D286" s="11"/>
      <c r="E286" s="5"/>
      <c r="F286" s="10"/>
      <c r="G286" s="8"/>
      <c r="H286" s="11"/>
      <c r="I286" s="5"/>
      <c r="J286" s="10"/>
      <c r="K286" s="8"/>
      <c r="L286" s="11"/>
      <c r="M286" s="5"/>
      <c r="N286" s="10"/>
      <c r="O286" s="8"/>
      <c r="P286" s="11"/>
      <c r="Q286" s="5"/>
      <c r="R286" s="10"/>
      <c r="S286" s="8"/>
      <c r="T286" s="11"/>
      <c r="U286" s="5"/>
      <c r="V286" s="10"/>
      <c r="W286" s="8"/>
      <c r="X286" s="11"/>
      <c r="Y286" s="5">
        <v>0.125</v>
      </c>
      <c r="Z286" s="10"/>
      <c r="AA286" s="8"/>
      <c r="AB286" s="11"/>
      <c r="AE286">
        <f t="shared" si="808"/>
        <v>0</v>
      </c>
      <c r="AG286">
        <f t="shared" si="809"/>
        <v>0</v>
      </c>
      <c r="AI286">
        <f t="shared" si="810"/>
        <v>0</v>
      </c>
      <c r="AK286">
        <f t="shared" si="811"/>
        <v>0</v>
      </c>
      <c r="AM286">
        <f t="shared" si="812"/>
        <v>0</v>
      </c>
      <c r="AO286">
        <f t="shared" si="813"/>
        <v>0</v>
      </c>
      <c r="AQ286">
        <f t="shared" si="814"/>
        <v>0</v>
      </c>
      <c r="AS286">
        <f t="shared" si="815"/>
        <v>0</v>
      </c>
      <c r="AU286">
        <f t="shared" si="816"/>
        <v>0</v>
      </c>
      <c r="AW286">
        <f t="shared" si="817"/>
        <v>0</v>
      </c>
      <c r="AY286">
        <f t="shared" si="818"/>
        <v>0</v>
      </c>
      <c r="BA286">
        <f t="shared" si="819"/>
        <v>0</v>
      </c>
    </row>
    <row r="287" spans="1:53" x14ac:dyDescent="0.25">
      <c r="A287" s="18"/>
      <c r="B287" s="19"/>
      <c r="C287" s="17"/>
      <c r="D287" s="20"/>
      <c r="E287" s="5">
        <v>0.22916666666666666</v>
      </c>
      <c r="F287" s="10"/>
      <c r="G287" s="8"/>
      <c r="H287" s="11"/>
      <c r="I287" s="5">
        <v>0.22916666666666666</v>
      </c>
      <c r="J287" s="10"/>
      <c r="K287" s="8"/>
      <c r="L287" s="11"/>
      <c r="M287" s="5">
        <v>0.22916666666666666</v>
      </c>
      <c r="N287" s="10"/>
      <c r="O287" s="8" t="s">
        <v>452</v>
      </c>
      <c r="P287" s="11"/>
      <c r="Q287" s="5">
        <v>0.22916666666666666</v>
      </c>
      <c r="R287" s="10"/>
      <c r="S287" s="8"/>
      <c r="T287" s="11"/>
      <c r="U287" s="5">
        <v>0.22916666666666666</v>
      </c>
      <c r="V287" s="10"/>
      <c r="W287" s="8" t="s">
        <v>442</v>
      </c>
      <c r="X287" s="11"/>
      <c r="Y287" s="18">
        <v>0.20833333333333334</v>
      </c>
      <c r="Z287" s="19"/>
      <c r="AA287" s="8"/>
      <c r="AB287" s="20"/>
      <c r="AE287">
        <f t="shared" si="808"/>
        <v>0</v>
      </c>
      <c r="AG287">
        <f t="shared" si="809"/>
        <v>0</v>
      </c>
      <c r="AI287">
        <f t="shared" si="810"/>
        <v>0</v>
      </c>
      <c r="AK287">
        <f t="shared" si="811"/>
        <v>0</v>
      </c>
      <c r="AM287">
        <f t="shared" si="812"/>
        <v>0</v>
      </c>
      <c r="AO287">
        <f t="shared" si="813"/>
        <v>0</v>
      </c>
      <c r="AQ287">
        <f t="shared" si="814"/>
        <v>0</v>
      </c>
      <c r="AS287">
        <f t="shared" si="815"/>
        <v>0</v>
      </c>
      <c r="AU287">
        <f t="shared" si="816"/>
        <v>0</v>
      </c>
      <c r="AW287">
        <f t="shared" si="817"/>
        <v>0</v>
      </c>
      <c r="AY287">
        <f t="shared" si="818"/>
        <v>0</v>
      </c>
      <c r="BA287">
        <f t="shared" si="819"/>
        <v>0</v>
      </c>
    </row>
    <row r="288" spans="1:53" ht="15.75" thickBot="1" x14ac:dyDescent="0.3">
      <c r="A288" s="6"/>
      <c r="B288" s="12"/>
      <c r="C288" s="9"/>
      <c r="D288" s="13"/>
      <c r="E288" s="6">
        <v>0.3125</v>
      </c>
      <c r="F288" s="12"/>
      <c r="G288" s="9"/>
      <c r="H288" s="13"/>
      <c r="I288" s="6">
        <v>0.3125</v>
      </c>
      <c r="J288" s="12"/>
      <c r="K288" s="9"/>
      <c r="L288" s="13"/>
      <c r="M288" s="6">
        <v>0.3125</v>
      </c>
      <c r="N288" s="12"/>
      <c r="O288" s="9"/>
      <c r="P288" s="13"/>
      <c r="Q288" s="6">
        <v>0.3125</v>
      </c>
      <c r="R288" s="12"/>
      <c r="S288" s="9"/>
      <c r="T288" s="13"/>
      <c r="U288" s="6">
        <v>0.3125</v>
      </c>
      <c r="V288" s="12"/>
      <c r="W288" s="9"/>
      <c r="X288" s="13"/>
      <c r="Y288" s="6">
        <v>0.29166666666666669</v>
      </c>
      <c r="Z288" s="12"/>
      <c r="AA288" s="9"/>
      <c r="AB288" s="13"/>
      <c r="AE288">
        <f t="shared" si="808"/>
        <v>0</v>
      </c>
      <c r="AG288">
        <f t="shared" si="809"/>
        <v>0</v>
      </c>
      <c r="AI288">
        <f t="shared" si="810"/>
        <v>0</v>
      </c>
      <c r="AK288">
        <f t="shared" si="811"/>
        <v>0</v>
      </c>
      <c r="AM288">
        <f t="shared" si="812"/>
        <v>0</v>
      </c>
      <c r="AO288">
        <f t="shared" si="813"/>
        <v>0</v>
      </c>
      <c r="AQ288">
        <f t="shared" si="814"/>
        <v>0</v>
      </c>
      <c r="AS288">
        <f t="shared" si="815"/>
        <v>0</v>
      </c>
      <c r="AU288">
        <f t="shared" si="816"/>
        <v>0</v>
      </c>
      <c r="AW288">
        <f t="shared" si="817"/>
        <v>0</v>
      </c>
      <c r="AY288">
        <f t="shared" si="818"/>
        <v>0</v>
      </c>
      <c r="BA288">
        <f t="shared" si="819"/>
        <v>0</v>
      </c>
    </row>
    <row r="289" spans="1:53" x14ac:dyDescent="0.25">
      <c r="A289" s="4">
        <f>Y282+1</f>
        <v>12</v>
      </c>
      <c r="B289" s="14" t="s">
        <v>6</v>
      </c>
      <c r="C289" s="15"/>
      <c r="D289" s="16"/>
      <c r="E289" s="4">
        <f>A289+1</f>
        <v>13</v>
      </c>
      <c r="F289" s="14" t="s">
        <v>0</v>
      </c>
      <c r="G289" s="15"/>
      <c r="H289" s="16"/>
      <c r="I289" s="4">
        <f>E289+1</f>
        <v>14</v>
      </c>
      <c r="J289" s="14" t="s">
        <v>1</v>
      </c>
      <c r="K289" s="15"/>
      <c r="L289" s="16"/>
      <c r="M289" s="4">
        <f>I289+1</f>
        <v>15</v>
      </c>
      <c r="N289" s="14" t="s">
        <v>2</v>
      </c>
      <c r="O289" s="15"/>
      <c r="P289" s="16"/>
      <c r="Q289" s="4">
        <f>M289+1</f>
        <v>16</v>
      </c>
      <c r="R289" s="14" t="s">
        <v>3</v>
      </c>
      <c r="S289" s="15"/>
      <c r="T289" s="16"/>
      <c r="U289" s="4">
        <f>Q289+1</f>
        <v>17</v>
      </c>
      <c r="V289" s="14" t="s">
        <v>4</v>
      </c>
      <c r="W289" s="15"/>
      <c r="X289" s="16"/>
      <c r="Y289" s="4">
        <f>U289+1</f>
        <v>18</v>
      </c>
      <c r="Z289" s="14" t="s">
        <v>5</v>
      </c>
      <c r="AA289" s="15"/>
      <c r="AB289" s="16"/>
    </row>
    <row r="290" spans="1:53" x14ac:dyDescent="0.25">
      <c r="A290" s="5"/>
      <c r="B290" s="10"/>
      <c r="C290" s="8"/>
      <c r="D290" s="11"/>
      <c r="E290" s="5"/>
      <c r="F290" s="10"/>
      <c r="G290" s="8"/>
      <c r="H290" s="11"/>
      <c r="I290" s="5"/>
      <c r="J290" s="10"/>
      <c r="K290" s="8"/>
      <c r="L290" s="11"/>
      <c r="M290" s="5"/>
      <c r="N290" s="10"/>
      <c r="O290" s="8"/>
      <c r="P290" s="11"/>
      <c r="Q290" s="5"/>
      <c r="R290" s="10"/>
      <c r="S290" s="8"/>
      <c r="T290" s="11"/>
      <c r="U290" s="5"/>
      <c r="V290" s="10"/>
      <c r="W290" s="8"/>
      <c r="X290" s="11"/>
      <c r="Y290" s="5">
        <v>0.375</v>
      </c>
      <c r="Z290" s="10"/>
      <c r="AA290" s="8"/>
      <c r="AB290" s="11"/>
      <c r="AE290">
        <f t="shared" ref="AE290:AE295" si="820">F290</f>
        <v>0</v>
      </c>
      <c r="AG290">
        <f t="shared" ref="AG290:AG295" si="821">H290</f>
        <v>0</v>
      </c>
      <c r="AI290">
        <f t="shared" ref="AI290:AI295" si="822">J290</f>
        <v>0</v>
      </c>
      <c r="AK290">
        <f t="shared" ref="AK290:AK295" si="823">L290</f>
        <v>0</v>
      </c>
      <c r="AM290">
        <f t="shared" ref="AM290:AM295" si="824">N290</f>
        <v>0</v>
      </c>
      <c r="AO290">
        <f t="shared" ref="AO290:AO295" si="825">P290</f>
        <v>0</v>
      </c>
      <c r="AQ290">
        <f t="shared" ref="AQ290:AQ295" si="826">R290</f>
        <v>0</v>
      </c>
      <c r="AS290">
        <f t="shared" ref="AS290:AS295" si="827">T290</f>
        <v>0</v>
      </c>
      <c r="AU290">
        <f t="shared" ref="AU290:AU295" si="828">V290</f>
        <v>0</v>
      </c>
      <c r="AW290">
        <f t="shared" ref="AW290:AW295" si="829">X290</f>
        <v>0</v>
      </c>
      <c r="AY290">
        <f t="shared" ref="AY290:AY295" si="830">Z290</f>
        <v>0</v>
      </c>
      <c r="BA290">
        <f t="shared" ref="BA290:BA295" si="831">AB290</f>
        <v>0</v>
      </c>
    </row>
    <row r="291" spans="1:53" x14ac:dyDescent="0.25">
      <c r="A291" s="5"/>
      <c r="B291" s="10"/>
      <c r="C291" s="8"/>
      <c r="D291" s="11"/>
      <c r="E291" s="5"/>
      <c r="F291" s="10"/>
      <c r="G291" s="8"/>
      <c r="H291" s="11"/>
      <c r="I291" s="5"/>
      <c r="J291" s="10"/>
      <c r="K291" s="8"/>
      <c r="L291" s="11"/>
      <c r="M291" s="5"/>
      <c r="N291" s="10"/>
      <c r="O291" s="8"/>
      <c r="P291" s="11"/>
      <c r="Q291" s="5"/>
      <c r="R291" s="10"/>
      <c r="S291" s="8"/>
      <c r="T291" s="11"/>
      <c r="U291" s="5"/>
      <c r="V291" s="10"/>
      <c r="W291" s="8"/>
      <c r="X291" s="11"/>
      <c r="Y291" s="5">
        <v>0.45833333333333331</v>
      </c>
      <c r="Z291" s="10"/>
      <c r="AA291" s="8"/>
      <c r="AB291" s="11"/>
      <c r="AE291">
        <f t="shared" si="820"/>
        <v>0</v>
      </c>
      <c r="AG291">
        <f t="shared" si="821"/>
        <v>0</v>
      </c>
      <c r="AI291">
        <f t="shared" si="822"/>
        <v>0</v>
      </c>
      <c r="AK291">
        <f t="shared" si="823"/>
        <v>0</v>
      </c>
      <c r="AM291">
        <f t="shared" si="824"/>
        <v>0</v>
      </c>
      <c r="AO291">
        <f t="shared" si="825"/>
        <v>0</v>
      </c>
      <c r="AQ291">
        <f t="shared" si="826"/>
        <v>0</v>
      </c>
      <c r="AS291">
        <f t="shared" si="827"/>
        <v>0</v>
      </c>
      <c r="AU291">
        <f t="shared" si="828"/>
        <v>0</v>
      </c>
      <c r="AW291">
        <f t="shared" si="829"/>
        <v>0</v>
      </c>
      <c r="AY291">
        <f t="shared" si="830"/>
        <v>0</v>
      </c>
      <c r="BA291">
        <f t="shared" si="831"/>
        <v>0</v>
      </c>
    </row>
    <row r="292" spans="1:53" x14ac:dyDescent="0.25">
      <c r="A292" s="3"/>
      <c r="B292" s="10"/>
      <c r="C292" s="8"/>
      <c r="D292" s="11"/>
      <c r="E292" s="3"/>
      <c r="F292" s="10"/>
      <c r="G292" s="8"/>
      <c r="H292" s="11"/>
      <c r="I292" s="3"/>
      <c r="J292" s="10"/>
      <c r="K292" s="8"/>
      <c r="L292" s="11"/>
      <c r="M292" s="3"/>
      <c r="N292" s="10"/>
      <c r="O292" s="8"/>
      <c r="P292" s="11"/>
      <c r="Q292" s="3"/>
      <c r="R292" s="10"/>
      <c r="S292" s="8"/>
      <c r="T292" s="11"/>
      <c r="U292" s="3"/>
      <c r="V292" s="10"/>
      <c r="W292" s="8"/>
      <c r="X292" s="11"/>
      <c r="Y292" s="5">
        <v>4.1666666666666664E-2</v>
      </c>
      <c r="Z292" s="10"/>
      <c r="AA292" s="8"/>
      <c r="AB292" s="11"/>
      <c r="AE292">
        <f t="shared" si="820"/>
        <v>0</v>
      </c>
      <c r="AG292">
        <f t="shared" si="821"/>
        <v>0</v>
      </c>
      <c r="AI292">
        <f t="shared" si="822"/>
        <v>0</v>
      </c>
      <c r="AK292">
        <f t="shared" si="823"/>
        <v>0</v>
      </c>
      <c r="AM292">
        <f t="shared" si="824"/>
        <v>0</v>
      </c>
      <c r="AO292">
        <f t="shared" si="825"/>
        <v>0</v>
      </c>
      <c r="AQ292">
        <f t="shared" si="826"/>
        <v>0</v>
      </c>
      <c r="AS292">
        <f t="shared" si="827"/>
        <v>0</v>
      </c>
      <c r="AU292">
        <f t="shared" si="828"/>
        <v>0</v>
      </c>
      <c r="AW292">
        <f t="shared" si="829"/>
        <v>0</v>
      </c>
      <c r="AY292">
        <f t="shared" si="830"/>
        <v>0</v>
      </c>
      <c r="BA292">
        <f t="shared" si="831"/>
        <v>0</v>
      </c>
    </row>
    <row r="293" spans="1:53" x14ac:dyDescent="0.25">
      <c r="A293" s="5"/>
      <c r="B293" s="10"/>
      <c r="C293" s="8"/>
      <c r="D293" s="11"/>
      <c r="E293" s="5"/>
      <c r="F293" s="10"/>
      <c r="G293" s="8"/>
      <c r="H293" s="11"/>
      <c r="I293" s="5"/>
      <c r="J293" s="10"/>
      <c r="K293" s="8"/>
      <c r="L293" s="11"/>
      <c r="M293" s="5"/>
      <c r="N293" s="10"/>
      <c r="O293" s="8"/>
      <c r="P293" s="11"/>
      <c r="Q293" s="5"/>
      <c r="R293" s="10"/>
      <c r="S293" s="8"/>
      <c r="T293" s="11"/>
      <c r="U293" s="5"/>
      <c r="V293" s="10"/>
      <c r="W293" s="8"/>
      <c r="X293" s="11"/>
      <c r="Y293" s="5">
        <v>0.125</v>
      </c>
      <c r="Z293" s="10"/>
      <c r="AA293" s="8"/>
      <c r="AB293" s="11"/>
      <c r="AE293">
        <f t="shared" si="820"/>
        <v>0</v>
      </c>
      <c r="AG293">
        <f t="shared" si="821"/>
        <v>0</v>
      </c>
      <c r="AI293">
        <f t="shared" si="822"/>
        <v>0</v>
      </c>
      <c r="AK293">
        <f t="shared" si="823"/>
        <v>0</v>
      </c>
      <c r="AM293">
        <f t="shared" si="824"/>
        <v>0</v>
      </c>
      <c r="AO293">
        <f t="shared" si="825"/>
        <v>0</v>
      </c>
      <c r="AQ293">
        <f t="shared" si="826"/>
        <v>0</v>
      </c>
      <c r="AS293">
        <f t="shared" si="827"/>
        <v>0</v>
      </c>
      <c r="AU293">
        <f t="shared" si="828"/>
        <v>0</v>
      </c>
      <c r="AW293">
        <f t="shared" si="829"/>
        <v>0</v>
      </c>
      <c r="AY293">
        <f t="shared" si="830"/>
        <v>0</v>
      </c>
      <c r="BA293">
        <f t="shared" si="831"/>
        <v>0</v>
      </c>
    </row>
    <row r="294" spans="1:53" x14ac:dyDescent="0.25">
      <c r="A294" s="18"/>
      <c r="B294" s="19"/>
      <c r="C294" s="17"/>
      <c r="D294" s="20"/>
      <c r="E294" s="5">
        <v>0.22916666666666666</v>
      </c>
      <c r="F294" s="10"/>
      <c r="G294" s="8"/>
      <c r="H294" s="11"/>
      <c r="I294" s="5">
        <v>0.22916666666666666</v>
      </c>
      <c r="J294" s="10"/>
      <c r="K294" s="8"/>
      <c r="L294" s="11"/>
      <c r="M294" s="5">
        <v>0.22916666666666666</v>
      </c>
      <c r="N294" s="10"/>
      <c r="O294" s="8" t="s">
        <v>452</v>
      </c>
      <c r="P294" s="11"/>
      <c r="Q294" s="5">
        <v>0.22916666666666666</v>
      </c>
      <c r="R294" s="10"/>
      <c r="S294" s="8"/>
      <c r="T294" s="11"/>
      <c r="U294" s="5">
        <v>0.22916666666666666</v>
      </c>
      <c r="V294" s="10"/>
      <c r="W294" s="8" t="s">
        <v>442</v>
      </c>
      <c r="X294" s="11"/>
      <c r="Y294" s="18">
        <v>0.20833333333333334</v>
      </c>
      <c r="Z294" s="19"/>
      <c r="AA294" s="8"/>
      <c r="AB294" s="20"/>
      <c r="AE294">
        <f t="shared" si="820"/>
        <v>0</v>
      </c>
      <c r="AG294">
        <f t="shared" si="821"/>
        <v>0</v>
      </c>
      <c r="AI294">
        <f t="shared" si="822"/>
        <v>0</v>
      </c>
      <c r="AK294">
        <f t="shared" si="823"/>
        <v>0</v>
      </c>
      <c r="AM294">
        <f t="shared" si="824"/>
        <v>0</v>
      </c>
      <c r="AO294">
        <f t="shared" si="825"/>
        <v>0</v>
      </c>
      <c r="AQ294">
        <f t="shared" si="826"/>
        <v>0</v>
      </c>
      <c r="AS294">
        <f t="shared" si="827"/>
        <v>0</v>
      </c>
      <c r="AU294">
        <f t="shared" si="828"/>
        <v>0</v>
      </c>
      <c r="AW294">
        <f t="shared" si="829"/>
        <v>0</v>
      </c>
      <c r="AY294">
        <f t="shared" si="830"/>
        <v>0</v>
      </c>
      <c r="BA294">
        <f t="shared" si="831"/>
        <v>0</v>
      </c>
    </row>
    <row r="295" spans="1:53" ht="15.75" thickBot="1" x14ac:dyDescent="0.3">
      <c r="A295" s="6"/>
      <c r="B295" s="12"/>
      <c r="C295" s="9"/>
      <c r="D295" s="13"/>
      <c r="E295" s="6">
        <v>0.3125</v>
      </c>
      <c r="F295" s="12"/>
      <c r="G295" s="9"/>
      <c r="H295" s="13"/>
      <c r="I295" s="6">
        <v>0.3125</v>
      </c>
      <c r="J295" s="12"/>
      <c r="K295" s="9"/>
      <c r="L295" s="13"/>
      <c r="M295" s="6">
        <v>0.3125</v>
      </c>
      <c r="N295" s="12"/>
      <c r="O295" s="9"/>
      <c r="P295" s="13"/>
      <c r="Q295" s="6">
        <v>0.3125</v>
      </c>
      <c r="R295" s="12"/>
      <c r="S295" s="9"/>
      <c r="T295" s="13"/>
      <c r="U295" s="6">
        <v>0.3125</v>
      </c>
      <c r="V295" s="12"/>
      <c r="W295" s="9"/>
      <c r="X295" s="13"/>
      <c r="Y295" s="6">
        <v>0.29166666666666669</v>
      </c>
      <c r="Z295" s="12"/>
      <c r="AA295" s="9"/>
      <c r="AB295" s="13"/>
      <c r="AE295">
        <f t="shared" si="820"/>
        <v>0</v>
      </c>
      <c r="AG295">
        <f t="shared" si="821"/>
        <v>0</v>
      </c>
      <c r="AI295">
        <f t="shared" si="822"/>
        <v>0</v>
      </c>
      <c r="AK295">
        <f t="shared" si="823"/>
        <v>0</v>
      </c>
      <c r="AM295">
        <f t="shared" si="824"/>
        <v>0</v>
      </c>
      <c r="AO295">
        <f t="shared" si="825"/>
        <v>0</v>
      </c>
      <c r="AQ295">
        <f t="shared" si="826"/>
        <v>0</v>
      </c>
      <c r="AS295">
        <f t="shared" si="827"/>
        <v>0</v>
      </c>
      <c r="AU295">
        <f t="shared" si="828"/>
        <v>0</v>
      </c>
      <c r="AW295">
        <f t="shared" si="829"/>
        <v>0</v>
      </c>
      <c r="AY295">
        <f t="shared" si="830"/>
        <v>0</v>
      </c>
      <c r="BA295">
        <f t="shared" si="831"/>
        <v>0</v>
      </c>
    </row>
    <row r="296" spans="1:53" x14ac:dyDescent="0.25">
      <c r="A296" s="4">
        <f>Y289+1</f>
        <v>19</v>
      </c>
      <c r="B296" s="14" t="s">
        <v>6</v>
      </c>
      <c r="C296" s="15"/>
      <c r="D296" s="16"/>
      <c r="E296" s="4">
        <f>A296+1</f>
        <v>20</v>
      </c>
      <c r="F296" s="14" t="s">
        <v>0</v>
      </c>
      <c r="G296" s="15"/>
      <c r="H296" s="16"/>
      <c r="I296" s="4">
        <f>E296+1</f>
        <v>21</v>
      </c>
      <c r="J296" s="14" t="s">
        <v>1</v>
      </c>
      <c r="K296" s="15"/>
      <c r="L296" s="16"/>
      <c r="M296" s="4">
        <f>I296+1</f>
        <v>22</v>
      </c>
      <c r="N296" s="14" t="s">
        <v>2</v>
      </c>
      <c r="O296" s="15"/>
      <c r="P296" s="16"/>
      <c r="Q296" s="4">
        <f>M296+1</f>
        <v>23</v>
      </c>
      <c r="R296" s="14" t="s">
        <v>3</v>
      </c>
      <c r="S296" s="15"/>
      <c r="T296" s="16"/>
      <c r="U296" s="4">
        <f>Q296+1</f>
        <v>24</v>
      </c>
      <c r="V296" s="14" t="s">
        <v>4</v>
      </c>
      <c r="W296" s="15"/>
      <c r="X296" s="16"/>
      <c r="Y296" s="4">
        <f>U296+1</f>
        <v>25</v>
      </c>
      <c r="Z296" s="14" t="s">
        <v>5</v>
      </c>
      <c r="AA296" s="15"/>
      <c r="AB296" s="16"/>
    </row>
    <row r="297" spans="1:53" x14ac:dyDescent="0.25">
      <c r="A297" s="5"/>
      <c r="B297" s="10"/>
      <c r="C297" s="8"/>
      <c r="D297" s="11"/>
      <c r="E297" s="5"/>
      <c r="F297" s="10"/>
      <c r="G297" s="8"/>
      <c r="H297" s="11"/>
      <c r="I297" s="5"/>
      <c r="J297" s="10"/>
      <c r="K297" s="8"/>
      <c r="L297" s="11"/>
      <c r="M297" s="5"/>
      <c r="N297" s="10"/>
      <c r="O297" s="8"/>
      <c r="P297" s="11"/>
      <c r="Q297" s="5"/>
      <c r="R297" s="10"/>
      <c r="S297" s="8"/>
      <c r="T297" s="11"/>
      <c r="U297" s="5"/>
      <c r="V297" s="10"/>
      <c r="W297" s="8"/>
      <c r="X297" s="11"/>
      <c r="Y297" s="5">
        <v>0.375</v>
      </c>
      <c r="Z297" s="10"/>
      <c r="AA297" s="8"/>
      <c r="AB297" s="11"/>
      <c r="AE297">
        <f t="shared" ref="AE297:AE302" si="832">F297</f>
        <v>0</v>
      </c>
      <c r="AG297">
        <f t="shared" ref="AG297:AG302" si="833">H297</f>
        <v>0</v>
      </c>
      <c r="AI297">
        <f t="shared" ref="AI297:AI302" si="834">J297</f>
        <v>0</v>
      </c>
      <c r="AK297">
        <f t="shared" ref="AK297:AK302" si="835">L297</f>
        <v>0</v>
      </c>
      <c r="AM297">
        <f t="shared" ref="AM297:AM302" si="836">N297</f>
        <v>0</v>
      </c>
      <c r="AO297">
        <f t="shared" ref="AO297:AO302" si="837">P297</f>
        <v>0</v>
      </c>
      <c r="AQ297">
        <f t="shared" ref="AQ297:AQ302" si="838">R297</f>
        <v>0</v>
      </c>
      <c r="AS297">
        <f t="shared" ref="AS297:AS302" si="839">T297</f>
        <v>0</v>
      </c>
      <c r="AU297">
        <f t="shared" ref="AU297:AU302" si="840">V297</f>
        <v>0</v>
      </c>
      <c r="AW297">
        <f t="shared" ref="AW297:AW302" si="841">X297</f>
        <v>0</v>
      </c>
      <c r="AY297">
        <f t="shared" ref="AY297:AY302" si="842">Z297</f>
        <v>0</v>
      </c>
      <c r="BA297">
        <f t="shared" ref="BA297:BA302" si="843">AB297</f>
        <v>0</v>
      </c>
    </row>
    <row r="298" spans="1:53" x14ac:dyDescent="0.25">
      <c r="A298" s="5"/>
      <c r="B298" s="10"/>
      <c r="C298" s="8"/>
      <c r="D298" s="11"/>
      <c r="E298" s="5"/>
      <c r="F298" s="10"/>
      <c r="G298" s="8"/>
      <c r="H298" s="11"/>
      <c r="I298" s="5"/>
      <c r="J298" s="10"/>
      <c r="K298" s="8"/>
      <c r="L298" s="11"/>
      <c r="M298" s="5"/>
      <c r="N298" s="10"/>
      <c r="O298" s="8"/>
      <c r="P298" s="11"/>
      <c r="Q298" s="5"/>
      <c r="R298" s="10"/>
      <c r="S298" s="8"/>
      <c r="T298" s="11"/>
      <c r="U298" s="5"/>
      <c r="V298" s="10"/>
      <c r="W298" s="8"/>
      <c r="X298" s="11"/>
      <c r="Y298" s="5">
        <v>0.45833333333333331</v>
      </c>
      <c r="Z298" s="10"/>
      <c r="AA298" s="8"/>
      <c r="AB298" s="11"/>
      <c r="AE298">
        <f t="shared" si="832"/>
        <v>0</v>
      </c>
      <c r="AG298">
        <f t="shared" si="833"/>
        <v>0</v>
      </c>
      <c r="AI298">
        <f t="shared" si="834"/>
        <v>0</v>
      </c>
      <c r="AK298">
        <f t="shared" si="835"/>
        <v>0</v>
      </c>
      <c r="AM298">
        <f t="shared" si="836"/>
        <v>0</v>
      </c>
      <c r="AO298">
        <f t="shared" si="837"/>
        <v>0</v>
      </c>
      <c r="AQ298">
        <f t="shared" si="838"/>
        <v>0</v>
      </c>
      <c r="AS298">
        <f t="shared" si="839"/>
        <v>0</v>
      </c>
      <c r="AU298">
        <f t="shared" si="840"/>
        <v>0</v>
      </c>
      <c r="AW298">
        <f t="shared" si="841"/>
        <v>0</v>
      </c>
      <c r="AY298">
        <f t="shared" si="842"/>
        <v>0</v>
      </c>
      <c r="BA298">
        <f t="shared" si="843"/>
        <v>0</v>
      </c>
    </row>
    <row r="299" spans="1:53" x14ac:dyDescent="0.25">
      <c r="A299" s="3"/>
      <c r="B299" s="10"/>
      <c r="C299" s="8"/>
      <c r="D299" s="11"/>
      <c r="E299" s="3"/>
      <c r="F299" s="10"/>
      <c r="G299" s="8"/>
      <c r="H299" s="11"/>
      <c r="I299" s="3"/>
      <c r="J299" s="10"/>
      <c r="K299" s="8"/>
      <c r="L299" s="11"/>
      <c r="M299" s="3"/>
      <c r="N299" s="10"/>
      <c r="O299" s="8"/>
      <c r="P299" s="11"/>
      <c r="Q299" s="3"/>
      <c r="R299" s="10"/>
      <c r="S299" s="8"/>
      <c r="T299" s="11"/>
      <c r="U299" s="3"/>
      <c r="V299" s="10"/>
      <c r="W299" s="8"/>
      <c r="X299" s="11"/>
      <c r="Y299" s="5">
        <v>4.1666666666666664E-2</v>
      </c>
      <c r="Z299" s="10"/>
      <c r="AA299" s="8"/>
      <c r="AB299" s="11"/>
      <c r="AE299">
        <f t="shared" si="832"/>
        <v>0</v>
      </c>
      <c r="AG299">
        <f t="shared" si="833"/>
        <v>0</v>
      </c>
      <c r="AI299">
        <f t="shared" si="834"/>
        <v>0</v>
      </c>
      <c r="AK299">
        <f t="shared" si="835"/>
        <v>0</v>
      </c>
      <c r="AM299">
        <f t="shared" si="836"/>
        <v>0</v>
      </c>
      <c r="AO299">
        <f t="shared" si="837"/>
        <v>0</v>
      </c>
      <c r="AQ299">
        <f t="shared" si="838"/>
        <v>0</v>
      </c>
      <c r="AS299">
        <f t="shared" si="839"/>
        <v>0</v>
      </c>
      <c r="AU299">
        <f t="shared" si="840"/>
        <v>0</v>
      </c>
      <c r="AW299">
        <f t="shared" si="841"/>
        <v>0</v>
      </c>
      <c r="AY299">
        <f t="shared" si="842"/>
        <v>0</v>
      </c>
      <c r="BA299">
        <f t="shared" si="843"/>
        <v>0</v>
      </c>
    </row>
    <row r="300" spans="1:53" x14ac:dyDescent="0.25">
      <c r="A300" s="5"/>
      <c r="B300" s="10"/>
      <c r="C300" s="8"/>
      <c r="D300" s="11"/>
      <c r="E300" s="5"/>
      <c r="F300" s="10"/>
      <c r="G300" s="8"/>
      <c r="H300" s="11"/>
      <c r="I300" s="5"/>
      <c r="J300" s="10"/>
      <c r="K300" s="8"/>
      <c r="L300" s="11"/>
      <c r="M300" s="5"/>
      <c r="N300" s="10"/>
      <c r="O300" s="8"/>
      <c r="P300" s="11"/>
      <c r="Q300" s="5"/>
      <c r="R300" s="10"/>
      <c r="S300" s="8"/>
      <c r="T300" s="11"/>
      <c r="U300" s="5"/>
      <c r="V300" s="10"/>
      <c r="W300" s="8"/>
      <c r="X300" s="11"/>
      <c r="Y300" s="5">
        <v>0.125</v>
      </c>
      <c r="Z300" s="10"/>
      <c r="AA300" s="8"/>
      <c r="AB300" s="11"/>
      <c r="AE300">
        <f t="shared" si="832"/>
        <v>0</v>
      </c>
      <c r="AG300">
        <f t="shared" si="833"/>
        <v>0</v>
      </c>
      <c r="AI300">
        <f t="shared" si="834"/>
        <v>0</v>
      </c>
      <c r="AK300">
        <f t="shared" si="835"/>
        <v>0</v>
      </c>
      <c r="AM300">
        <f t="shared" si="836"/>
        <v>0</v>
      </c>
      <c r="AO300">
        <f t="shared" si="837"/>
        <v>0</v>
      </c>
      <c r="AQ300">
        <f t="shared" si="838"/>
        <v>0</v>
      </c>
      <c r="AS300">
        <f t="shared" si="839"/>
        <v>0</v>
      </c>
      <c r="AU300">
        <f t="shared" si="840"/>
        <v>0</v>
      </c>
      <c r="AW300">
        <f t="shared" si="841"/>
        <v>0</v>
      </c>
      <c r="AY300">
        <f t="shared" si="842"/>
        <v>0</v>
      </c>
      <c r="BA300">
        <f t="shared" si="843"/>
        <v>0</v>
      </c>
    </row>
    <row r="301" spans="1:53" x14ac:dyDescent="0.25">
      <c r="A301" s="18"/>
      <c r="B301" s="19"/>
      <c r="C301" s="17"/>
      <c r="D301" s="20"/>
      <c r="E301" s="5">
        <v>0.22916666666666666</v>
      </c>
      <c r="F301" s="10"/>
      <c r="G301" s="8"/>
      <c r="H301" s="11"/>
      <c r="I301" s="5">
        <v>0.22916666666666666</v>
      </c>
      <c r="J301" s="10"/>
      <c r="K301" s="8"/>
      <c r="L301" s="11"/>
      <c r="M301" s="5">
        <v>0.22916666666666666</v>
      </c>
      <c r="N301" s="10"/>
      <c r="O301" s="8" t="s">
        <v>452</v>
      </c>
      <c r="P301" s="11"/>
      <c r="Q301" s="5">
        <v>0.22916666666666666</v>
      </c>
      <c r="R301" s="10"/>
      <c r="S301" s="8"/>
      <c r="T301" s="11"/>
      <c r="U301" s="5">
        <v>0.22916666666666666</v>
      </c>
      <c r="V301" s="10"/>
      <c r="W301" s="8"/>
      <c r="X301" s="11"/>
      <c r="Y301" s="18">
        <v>0.20833333333333334</v>
      </c>
      <c r="Z301" s="19"/>
      <c r="AA301" s="8"/>
      <c r="AB301" s="20"/>
      <c r="AE301">
        <f t="shared" si="832"/>
        <v>0</v>
      </c>
      <c r="AG301">
        <f t="shared" si="833"/>
        <v>0</v>
      </c>
      <c r="AI301">
        <f t="shared" si="834"/>
        <v>0</v>
      </c>
      <c r="AK301">
        <f t="shared" si="835"/>
        <v>0</v>
      </c>
      <c r="AM301">
        <f t="shared" si="836"/>
        <v>0</v>
      </c>
      <c r="AO301">
        <f t="shared" si="837"/>
        <v>0</v>
      </c>
      <c r="AQ301">
        <f t="shared" si="838"/>
        <v>0</v>
      </c>
      <c r="AS301">
        <f t="shared" si="839"/>
        <v>0</v>
      </c>
      <c r="AU301">
        <f t="shared" si="840"/>
        <v>0</v>
      </c>
      <c r="AW301">
        <f t="shared" si="841"/>
        <v>0</v>
      </c>
      <c r="AY301">
        <f t="shared" si="842"/>
        <v>0</v>
      </c>
      <c r="BA301">
        <f t="shared" si="843"/>
        <v>0</v>
      </c>
    </row>
    <row r="302" spans="1:53" ht="15.75" thickBot="1" x14ac:dyDescent="0.3">
      <c r="A302" s="6"/>
      <c r="B302" s="12"/>
      <c r="C302" s="9"/>
      <c r="D302" s="13"/>
      <c r="E302" s="6">
        <v>0.3125</v>
      </c>
      <c r="F302" s="12"/>
      <c r="G302" s="9"/>
      <c r="H302" s="13"/>
      <c r="I302" s="6">
        <v>0.3125</v>
      </c>
      <c r="J302" s="12"/>
      <c r="K302" s="9"/>
      <c r="L302" s="13"/>
      <c r="M302" s="6">
        <v>0.3125</v>
      </c>
      <c r="N302" s="12"/>
      <c r="O302" s="9"/>
      <c r="P302" s="13"/>
      <c r="Q302" s="6">
        <v>0.3125</v>
      </c>
      <c r="R302" s="12"/>
      <c r="S302" s="9"/>
      <c r="T302" s="13"/>
      <c r="U302" s="6">
        <v>0.3125</v>
      </c>
      <c r="V302" s="12"/>
      <c r="W302" s="9"/>
      <c r="X302" s="13"/>
      <c r="Y302" s="6">
        <v>0.29166666666666669</v>
      </c>
      <c r="Z302" s="12"/>
      <c r="AA302" s="9"/>
      <c r="AB302" s="13"/>
      <c r="AE302">
        <f t="shared" si="832"/>
        <v>0</v>
      </c>
      <c r="AG302">
        <f t="shared" si="833"/>
        <v>0</v>
      </c>
      <c r="AI302">
        <f t="shared" si="834"/>
        <v>0</v>
      </c>
      <c r="AK302">
        <f t="shared" si="835"/>
        <v>0</v>
      </c>
      <c r="AM302">
        <f t="shared" si="836"/>
        <v>0</v>
      </c>
      <c r="AO302">
        <f t="shared" si="837"/>
        <v>0</v>
      </c>
      <c r="AQ302">
        <f t="shared" si="838"/>
        <v>0</v>
      </c>
      <c r="AS302">
        <f t="shared" si="839"/>
        <v>0</v>
      </c>
      <c r="AU302">
        <f t="shared" si="840"/>
        <v>0</v>
      </c>
      <c r="AW302">
        <f t="shared" si="841"/>
        <v>0</v>
      </c>
      <c r="AY302">
        <f t="shared" si="842"/>
        <v>0</v>
      </c>
      <c r="BA302">
        <f t="shared" si="843"/>
        <v>0</v>
      </c>
    </row>
    <row r="303" spans="1:53" x14ac:dyDescent="0.25">
      <c r="A303" s="4">
        <f>Y296+1</f>
        <v>26</v>
      </c>
      <c r="B303" s="14" t="s">
        <v>6</v>
      </c>
      <c r="C303" s="15"/>
      <c r="D303" s="16"/>
      <c r="E303" s="4">
        <f>A303+1</f>
        <v>27</v>
      </c>
      <c r="F303" s="14" t="s">
        <v>0</v>
      </c>
      <c r="G303" s="15"/>
      <c r="H303" s="16"/>
      <c r="I303" s="4">
        <f>E303+1</f>
        <v>28</v>
      </c>
      <c r="J303" s="14" t="s">
        <v>1</v>
      </c>
      <c r="K303" s="15"/>
      <c r="L303" s="16"/>
    </row>
    <row r="304" spans="1:53" x14ac:dyDescent="0.25">
      <c r="A304" s="5"/>
      <c r="B304" s="10"/>
      <c r="C304" s="8"/>
      <c r="D304" s="11"/>
      <c r="E304" s="5"/>
      <c r="F304" s="10"/>
      <c r="G304" s="8"/>
      <c r="H304" s="11"/>
      <c r="I304" s="5"/>
      <c r="J304" s="10"/>
      <c r="K304" s="8"/>
      <c r="L304" s="11"/>
      <c r="AE304">
        <f t="shared" ref="AE304:AE309" si="844">F304</f>
        <v>0</v>
      </c>
      <c r="AG304">
        <f t="shared" ref="AG304:AG309" si="845">H304</f>
        <v>0</v>
      </c>
      <c r="AI304">
        <f t="shared" ref="AI304:AI309" si="846">J304</f>
        <v>0</v>
      </c>
      <c r="AK304">
        <f t="shared" ref="AK304:AK309" si="847">L304</f>
        <v>0</v>
      </c>
      <c r="AM304">
        <f t="shared" ref="AM304:AM309" si="848">N304</f>
        <v>0</v>
      </c>
      <c r="AO304">
        <f t="shared" ref="AO304:AO309" si="849">P304</f>
        <v>0</v>
      </c>
      <c r="AQ304">
        <f t="shared" ref="AQ304:AQ309" si="850">R304</f>
        <v>0</v>
      </c>
      <c r="AS304">
        <f t="shared" ref="AS304:AS309" si="851">T304</f>
        <v>0</v>
      </c>
      <c r="AU304">
        <f t="shared" ref="AU304:AU309" si="852">V304</f>
        <v>0</v>
      </c>
      <c r="AW304">
        <f t="shared" ref="AW304:AW309" si="853">X304</f>
        <v>0</v>
      </c>
      <c r="AY304">
        <f t="shared" ref="AY304:AY309" si="854">Z304</f>
        <v>0</v>
      </c>
      <c r="BA304">
        <f t="shared" ref="BA304:BA309" si="855">AB304</f>
        <v>0</v>
      </c>
    </row>
    <row r="305" spans="1:53" x14ac:dyDescent="0.25">
      <c r="A305" s="5"/>
      <c r="B305" s="10"/>
      <c r="C305" s="8"/>
      <c r="D305" s="11"/>
      <c r="E305" s="5"/>
      <c r="F305" s="10"/>
      <c r="G305" s="8"/>
      <c r="H305" s="11"/>
      <c r="I305" s="5"/>
      <c r="J305" s="10"/>
      <c r="K305" s="8"/>
      <c r="L305" s="11"/>
      <c r="AE305">
        <f t="shared" si="844"/>
        <v>0</v>
      </c>
      <c r="AG305">
        <f t="shared" si="845"/>
        <v>0</v>
      </c>
      <c r="AI305">
        <f t="shared" si="846"/>
        <v>0</v>
      </c>
      <c r="AK305">
        <f t="shared" si="847"/>
        <v>0</v>
      </c>
      <c r="AM305">
        <f t="shared" si="848"/>
        <v>0</v>
      </c>
      <c r="AO305">
        <f t="shared" si="849"/>
        <v>0</v>
      </c>
      <c r="AQ305">
        <f t="shared" si="850"/>
        <v>0</v>
      </c>
      <c r="AS305">
        <f t="shared" si="851"/>
        <v>0</v>
      </c>
      <c r="AU305">
        <f t="shared" si="852"/>
        <v>0</v>
      </c>
      <c r="AW305">
        <f t="shared" si="853"/>
        <v>0</v>
      </c>
      <c r="AY305">
        <f t="shared" si="854"/>
        <v>0</v>
      </c>
      <c r="BA305">
        <f t="shared" si="855"/>
        <v>0</v>
      </c>
    </row>
    <row r="306" spans="1:53" x14ac:dyDescent="0.25">
      <c r="A306" s="3"/>
      <c r="B306" s="10"/>
      <c r="C306" s="8"/>
      <c r="D306" s="11"/>
      <c r="E306" s="3"/>
      <c r="F306" s="10"/>
      <c r="G306" s="8"/>
      <c r="H306" s="11"/>
      <c r="I306" s="3"/>
      <c r="J306" s="10"/>
      <c r="K306" s="8"/>
      <c r="L306" s="11"/>
      <c r="AE306">
        <f t="shared" si="844"/>
        <v>0</v>
      </c>
      <c r="AG306">
        <f t="shared" si="845"/>
        <v>0</v>
      </c>
      <c r="AI306">
        <f t="shared" si="846"/>
        <v>0</v>
      </c>
      <c r="AK306">
        <f t="shared" si="847"/>
        <v>0</v>
      </c>
      <c r="AM306">
        <f t="shared" si="848"/>
        <v>0</v>
      </c>
      <c r="AO306">
        <f t="shared" si="849"/>
        <v>0</v>
      </c>
      <c r="AQ306">
        <f t="shared" si="850"/>
        <v>0</v>
      </c>
      <c r="AS306">
        <f t="shared" si="851"/>
        <v>0</v>
      </c>
      <c r="AU306">
        <f t="shared" si="852"/>
        <v>0</v>
      </c>
      <c r="AW306">
        <f t="shared" si="853"/>
        <v>0</v>
      </c>
      <c r="AY306">
        <f t="shared" si="854"/>
        <v>0</v>
      </c>
      <c r="BA306">
        <f t="shared" si="855"/>
        <v>0</v>
      </c>
    </row>
    <row r="307" spans="1:53" x14ac:dyDescent="0.25">
      <c r="A307" s="5"/>
      <c r="B307" s="10"/>
      <c r="C307" s="8"/>
      <c r="D307" s="11"/>
      <c r="E307" s="5"/>
      <c r="F307" s="10"/>
      <c r="G307" s="8"/>
      <c r="H307" s="11"/>
      <c r="I307" s="5"/>
      <c r="J307" s="10"/>
      <c r="K307" s="8"/>
      <c r="L307" s="11"/>
      <c r="AE307">
        <f t="shared" si="844"/>
        <v>0</v>
      </c>
      <c r="AG307">
        <f t="shared" si="845"/>
        <v>0</v>
      </c>
      <c r="AI307">
        <f t="shared" si="846"/>
        <v>0</v>
      </c>
      <c r="AK307">
        <f t="shared" si="847"/>
        <v>0</v>
      </c>
      <c r="AM307">
        <f t="shared" si="848"/>
        <v>0</v>
      </c>
      <c r="AO307">
        <f t="shared" si="849"/>
        <v>0</v>
      </c>
      <c r="AQ307">
        <f t="shared" si="850"/>
        <v>0</v>
      </c>
      <c r="AS307">
        <f t="shared" si="851"/>
        <v>0</v>
      </c>
      <c r="AU307">
        <f t="shared" si="852"/>
        <v>0</v>
      </c>
      <c r="AW307">
        <f t="shared" si="853"/>
        <v>0</v>
      </c>
      <c r="AY307">
        <f t="shared" si="854"/>
        <v>0</v>
      </c>
      <c r="BA307">
        <f t="shared" si="855"/>
        <v>0</v>
      </c>
    </row>
    <row r="308" spans="1:53" x14ac:dyDescent="0.25">
      <c r="A308" s="18"/>
      <c r="B308" s="19"/>
      <c r="C308" s="17"/>
      <c r="D308" s="20"/>
      <c r="E308" s="5">
        <v>0.22916666666666666</v>
      </c>
      <c r="F308" s="10"/>
      <c r="G308" s="8"/>
      <c r="H308" s="11"/>
      <c r="I308" s="5">
        <v>0.22916666666666666</v>
      </c>
      <c r="J308" s="10"/>
      <c r="K308" s="8"/>
      <c r="L308" s="11"/>
      <c r="AE308">
        <f t="shared" si="844"/>
        <v>0</v>
      </c>
      <c r="AG308">
        <f t="shared" si="845"/>
        <v>0</v>
      </c>
      <c r="AI308">
        <f t="shared" si="846"/>
        <v>0</v>
      </c>
      <c r="AK308">
        <f t="shared" si="847"/>
        <v>0</v>
      </c>
      <c r="AM308">
        <f t="shared" si="848"/>
        <v>0</v>
      </c>
      <c r="AO308">
        <f t="shared" si="849"/>
        <v>0</v>
      </c>
      <c r="AQ308">
        <f t="shared" si="850"/>
        <v>0</v>
      </c>
      <c r="AS308">
        <f t="shared" si="851"/>
        <v>0</v>
      </c>
      <c r="AU308">
        <f t="shared" si="852"/>
        <v>0</v>
      </c>
      <c r="AW308">
        <f t="shared" si="853"/>
        <v>0</v>
      </c>
      <c r="AY308">
        <f t="shared" si="854"/>
        <v>0</v>
      </c>
      <c r="BA308">
        <f t="shared" si="855"/>
        <v>0</v>
      </c>
    </row>
    <row r="309" spans="1:53" ht="15.75" thickBot="1" x14ac:dyDescent="0.3">
      <c r="A309" s="6"/>
      <c r="B309" s="12"/>
      <c r="C309" s="9"/>
      <c r="D309" s="13"/>
      <c r="E309" s="6">
        <v>0.3125</v>
      </c>
      <c r="F309" s="12"/>
      <c r="G309" s="9"/>
      <c r="H309" s="13"/>
      <c r="I309" s="6">
        <v>0.3125</v>
      </c>
      <c r="J309" s="12"/>
      <c r="K309" s="9"/>
      <c r="L309" s="13"/>
      <c r="AE309">
        <f t="shared" si="844"/>
        <v>0</v>
      </c>
      <c r="AG309">
        <f t="shared" si="845"/>
        <v>0</v>
      </c>
      <c r="AI309">
        <f t="shared" si="846"/>
        <v>0</v>
      </c>
      <c r="AK309">
        <f t="shared" si="847"/>
        <v>0</v>
      </c>
      <c r="AM309">
        <f t="shared" si="848"/>
        <v>0</v>
      </c>
      <c r="AO309">
        <f t="shared" si="849"/>
        <v>0</v>
      </c>
      <c r="AQ309">
        <f t="shared" si="850"/>
        <v>0</v>
      </c>
      <c r="AS309">
        <f t="shared" si="851"/>
        <v>0</v>
      </c>
      <c r="AU309">
        <f t="shared" si="852"/>
        <v>0</v>
      </c>
      <c r="AW309">
        <f t="shared" si="853"/>
        <v>0</v>
      </c>
      <c r="AY309">
        <f t="shared" si="854"/>
        <v>0</v>
      </c>
      <c r="BA309">
        <f t="shared" si="855"/>
        <v>0</v>
      </c>
    </row>
  </sheetData>
  <mergeCells count="21">
    <mergeCell ref="Y269:AB274"/>
    <mergeCell ref="Z9:AB14"/>
    <mergeCell ref="F16:H21"/>
    <mergeCell ref="J16:L21"/>
    <mergeCell ref="N16:P21"/>
    <mergeCell ref="R16:T21"/>
    <mergeCell ref="V16:X21"/>
    <mergeCell ref="Z16:AB21"/>
    <mergeCell ref="U1:X7"/>
    <mergeCell ref="A43:D49"/>
    <mergeCell ref="M78:P84"/>
    <mergeCell ref="U113:X119"/>
    <mergeCell ref="E155:H161"/>
    <mergeCell ref="F23:H28"/>
    <mergeCell ref="B72:D77"/>
    <mergeCell ref="F72:H77"/>
    <mergeCell ref="Z65:AB70"/>
    <mergeCell ref="J23:L28"/>
    <mergeCell ref="Z23:AB24"/>
    <mergeCell ref="Y225:AB230"/>
    <mergeCell ref="Q190:T196"/>
  </mergeCells>
  <conditionalFormatting sqref="BC3:BG3 BC10:BG10 BC17:BG17 BC94:BG94 BC24:BG24 BC31:BG31 BC45:BG45 BC52:BG52 BC59:BG59 BC66:BG66 BC73:BG73 BC80:BG80 BC87:BG87 BC101:BG101 BC108:BG108 BC115:BG115 BC122:BG122 BC129:BG129 BC136:BG136 BC143:BG143 BK73:BO73 BK31:BO31 BK3:BO3 BK10:BO10 BK17:BO17 BK24:BO24 BK45:BO45 BK52:BO52 BK59:BO59 BK66:BO66 BK80:BO80 BS3:BU3 BS136:BU136 BS101:BU101 BS73:BU73 BS80:BU80 BS87:BU87 BS94:BU94 BS108:BU108 BS115:BU115 BS122:BU122 BS129:BU129 BS143:BU143 BS10:BU10 BS17:BU17 BS24:BU24 BS31:BU31 BS45:BU45 BS52:BU52 BS59:BU59 BS66:BU66">
    <cfRule type="cellIs" dxfId="80" priority="91" operator="greaterThan">
      <formula>1</formula>
    </cfRule>
  </conditionalFormatting>
  <printOptions horizontalCentered="1" verticalCentered="1"/>
  <pageMargins left="0.5" right="0.5" top="0.5" bottom="0.5" header="0.3" footer="0.3"/>
  <pageSetup scale="43" fitToHeight="3" orientation="landscape" horizontalDpi="300" verticalDpi="300" r:id="rId1"/>
  <headerFooter>
    <oddHeader>&amp;C&amp;"-,Bold Italic"&amp;28&amp;USPARTAN FIELD SCHEDULE - SPRING 2017</oddHeader>
    <oddFooter>&amp;LPrinted on: &amp;D&amp;RPage &amp;P of &amp;N</oddFooter>
  </headerFooter>
  <rowBreaks count="2" manualBreakCount="2">
    <brk id="42" max="28" man="1"/>
    <brk id="77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306"/>
  <sheetViews>
    <sheetView showGridLines="0" topLeftCell="A261" zoomScale="70" zoomScaleNormal="70" workbookViewId="0">
      <selection activeCell="X267" sqref="U267:X307"/>
    </sheetView>
  </sheetViews>
  <sheetFormatPr defaultRowHeight="15" x14ac:dyDescent="0.25"/>
  <cols>
    <col min="1" max="1" width="4.85546875" bestFit="1" customWidth="1"/>
    <col min="2" max="2" width="14.5703125" customWidth="1"/>
    <col min="3" max="3" width="3.140625" customWidth="1"/>
    <col min="4" max="4" width="14.7109375" customWidth="1"/>
    <col min="5" max="5" width="5.5703125" bestFit="1" customWidth="1"/>
    <col min="6" max="6" width="20.28515625" bestFit="1" customWidth="1"/>
    <col min="7" max="7" width="3.28515625" customWidth="1"/>
    <col min="8" max="8" width="17.42578125" bestFit="1" customWidth="1"/>
    <col min="9" max="9" width="5.5703125" bestFit="1" customWidth="1"/>
    <col min="10" max="10" width="20.28515625" bestFit="1" customWidth="1"/>
    <col min="11" max="11" width="3.28515625" customWidth="1"/>
    <col min="12" max="12" width="11.7109375" bestFit="1" customWidth="1"/>
    <col min="13" max="13" width="5.5703125" bestFit="1" customWidth="1"/>
    <col min="14" max="14" width="19.140625" bestFit="1" customWidth="1"/>
    <col min="15" max="15" width="3.28515625" customWidth="1"/>
    <col min="16" max="16" width="12.42578125" customWidth="1"/>
    <col min="17" max="17" width="5" customWidth="1"/>
    <col min="18" max="18" width="21" customWidth="1"/>
    <col min="19" max="19" width="3.28515625" customWidth="1"/>
    <col min="20" max="20" width="18.85546875" customWidth="1"/>
    <col min="21" max="21" width="5.5703125" bestFit="1" customWidth="1"/>
    <col min="22" max="22" width="12.42578125" customWidth="1"/>
    <col min="23" max="23" width="3.28515625" customWidth="1"/>
    <col min="24" max="24" width="12.42578125" customWidth="1"/>
    <col min="25" max="25" width="6.140625" bestFit="1" customWidth="1"/>
    <col min="26" max="26" width="22.42578125" customWidth="1"/>
    <col min="27" max="27" width="3.28515625" customWidth="1"/>
    <col min="28" max="28" width="18.85546875" customWidth="1"/>
    <col min="29" max="29" width="48.7109375" bestFit="1" customWidth="1"/>
    <col min="30" max="53" width="9.140625" hidden="1" customWidth="1"/>
    <col min="54" max="54" width="17.28515625" customWidth="1"/>
    <col min="55" max="61" width="15.7109375" customWidth="1"/>
    <col min="62" max="62" width="9.140625" customWidth="1"/>
    <col min="64" max="64" width="17.28515625" customWidth="1"/>
    <col min="65" max="68" width="15.7109375" customWidth="1"/>
    <col min="69" max="69" width="9.140625" customWidth="1"/>
  </cols>
  <sheetData>
    <row r="1" spans="1:69" ht="24.75" customHeight="1" x14ac:dyDescent="0.25">
      <c r="F1" s="1"/>
      <c r="G1" s="1"/>
      <c r="H1" s="1"/>
      <c r="U1" s="85" t="s">
        <v>12</v>
      </c>
      <c r="V1" s="86"/>
      <c r="W1" s="86"/>
      <c r="X1" s="87"/>
      <c r="Y1" s="4">
        <v>1</v>
      </c>
      <c r="Z1" s="14" t="s">
        <v>5</v>
      </c>
      <c r="AA1" s="15"/>
      <c r="AB1" s="16"/>
      <c r="BB1" s="7" t="s">
        <v>27</v>
      </c>
      <c r="BC1" s="7" t="s">
        <v>71</v>
      </c>
      <c r="BD1" s="7" t="s">
        <v>64</v>
      </c>
      <c r="BE1" s="7" t="s">
        <v>65</v>
      </c>
      <c r="BF1" s="7" t="s">
        <v>66</v>
      </c>
      <c r="BG1" s="7" t="s">
        <v>67</v>
      </c>
      <c r="BH1" s="7" t="s">
        <v>68</v>
      </c>
      <c r="BI1" s="7" t="s">
        <v>69</v>
      </c>
      <c r="BJ1" s="7" t="s">
        <v>10</v>
      </c>
      <c r="BL1" s="7" t="s">
        <v>27</v>
      </c>
      <c r="BM1" s="7" t="s">
        <v>45</v>
      </c>
      <c r="BN1" s="7" t="s">
        <v>46</v>
      </c>
      <c r="BO1" s="7" t="s">
        <v>47</v>
      </c>
      <c r="BP1" s="7" t="s">
        <v>48</v>
      </c>
      <c r="BQ1" s="7" t="s">
        <v>10</v>
      </c>
    </row>
    <row r="2" spans="1:69" ht="24.75" customHeight="1" x14ac:dyDescent="0.25">
      <c r="U2" s="88"/>
      <c r="V2" s="89"/>
      <c r="W2" s="89"/>
      <c r="X2" s="90"/>
      <c r="Y2" s="5">
        <v>0.35416666666666669</v>
      </c>
      <c r="Z2" s="10" t="s">
        <v>39</v>
      </c>
      <c r="AA2" s="8" t="s">
        <v>18</v>
      </c>
      <c r="AB2" s="11" t="s">
        <v>40</v>
      </c>
      <c r="AE2">
        <f>F2</f>
        <v>0</v>
      </c>
      <c r="AG2">
        <f t="shared" ref="AG2:AG7" si="0">H2</f>
        <v>0</v>
      </c>
      <c r="AI2">
        <f t="shared" ref="AI2:AI7" si="1">J2</f>
        <v>0</v>
      </c>
      <c r="AK2">
        <f t="shared" ref="AK2:AK7" si="2">L2</f>
        <v>0</v>
      </c>
      <c r="AM2">
        <f t="shared" ref="AM2:AM7" si="3">N2</f>
        <v>0</v>
      </c>
      <c r="AO2">
        <f t="shared" ref="AO2:AO7" si="4">P2</f>
        <v>0</v>
      </c>
      <c r="AQ2">
        <f t="shared" ref="AQ2:AQ7" si="5">R2</f>
        <v>0</v>
      </c>
      <c r="AS2">
        <f t="shared" ref="AS2:AS7" si="6">T2</f>
        <v>0</v>
      </c>
      <c r="AU2">
        <f t="shared" ref="AU2:AU7" si="7">V2</f>
        <v>0</v>
      </c>
      <c r="AW2">
        <f t="shared" ref="AW2:AW7" si="8">X2</f>
        <v>0</v>
      </c>
      <c r="AY2" t="str">
        <f t="shared" ref="AY2:AY7" si="9">Z2</f>
        <v>Tball A's</v>
      </c>
      <c r="BA2" t="str">
        <f t="shared" ref="BA2:BA7" si="10">AB2</f>
        <v>Tball Cubs</v>
      </c>
      <c r="BB2" s="7" t="s">
        <v>7</v>
      </c>
      <c r="BC2" s="7">
        <f>COUNTIF($AE2:$BA7,BC1)</f>
        <v>1</v>
      </c>
      <c r="BD2" s="7">
        <f t="shared" ref="BD2:BI2" si="11">COUNTIF($AE2:$BA7,BD1)</f>
        <v>1</v>
      </c>
      <c r="BE2" s="7">
        <f t="shared" si="11"/>
        <v>1</v>
      </c>
      <c r="BF2" s="7">
        <f t="shared" si="11"/>
        <v>1</v>
      </c>
      <c r="BG2" s="7">
        <f t="shared" si="11"/>
        <v>1</v>
      </c>
      <c r="BH2" s="7">
        <f t="shared" si="11"/>
        <v>1</v>
      </c>
      <c r="BI2" s="7">
        <f t="shared" si="11"/>
        <v>0</v>
      </c>
      <c r="BJ2" s="7">
        <f>SUM(BC2:BI2)/2</f>
        <v>3</v>
      </c>
      <c r="BL2" s="7" t="s">
        <v>7</v>
      </c>
      <c r="BM2" s="7">
        <f>COUNTIF($AE2:$BA7,BM1)</f>
        <v>0</v>
      </c>
      <c r="BN2" s="7">
        <f t="shared" ref="BN2:BP2" si="12">COUNTIF($AE2:$BA7,BN1)</f>
        <v>0</v>
      </c>
      <c r="BO2" s="7">
        <f t="shared" si="12"/>
        <v>0</v>
      </c>
      <c r="BP2" s="7">
        <f t="shared" si="12"/>
        <v>0</v>
      </c>
      <c r="BQ2" s="7">
        <f>SUM(BM2:BP2)/2</f>
        <v>0</v>
      </c>
    </row>
    <row r="3" spans="1:69" ht="24.75" customHeight="1" x14ac:dyDescent="0.25">
      <c r="U3" s="88"/>
      <c r="V3" s="89"/>
      <c r="W3" s="89"/>
      <c r="X3" s="90"/>
      <c r="Y3" s="5">
        <v>0.41666666666666669</v>
      </c>
      <c r="Z3" s="10" t="s">
        <v>42</v>
      </c>
      <c r="AA3" s="8" t="s">
        <v>18</v>
      </c>
      <c r="AB3" s="11" t="s">
        <v>41</v>
      </c>
      <c r="AE3">
        <f t="shared" ref="AE3:AE7" si="13">F3</f>
        <v>0</v>
      </c>
      <c r="AG3">
        <f t="shared" si="0"/>
        <v>0</v>
      </c>
      <c r="AI3">
        <f t="shared" si="1"/>
        <v>0</v>
      </c>
      <c r="AK3">
        <f t="shared" si="2"/>
        <v>0</v>
      </c>
      <c r="AM3">
        <f t="shared" si="3"/>
        <v>0</v>
      </c>
      <c r="AO3">
        <f t="shared" si="4"/>
        <v>0</v>
      </c>
      <c r="AQ3">
        <f t="shared" si="5"/>
        <v>0</v>
      </c>
      <c r="AS3">
        <f t="shared" si="6"/>
        <v>0</v>
      </c>
      <c r="AU3">
        <f t="shared" si="7"/>
        <v>0</v>
      </c>
      <c r="AW3">
        <f t="shared" si="8"/>
        <v>0</v>
      </c>
      <c r="AY3" t="str">
        <f t="shared" si="9"/>
        <v>Tball Dodgers</v>
      </c>
      <c r="BA3" t="str">
        <f t="shared" si="10"/>
        <v>Tball Mets</v>
      </c>
      <c r="BB3" s="7" t="s">
        <v>8</v>
      </c>
      <c r="BC3" s="7"/>
      <c r="BD3" s="7"/>
      <c r="BE3" s="7"/>
      <c r="BF3" s="7"/>
      <c r="BG3" s="7"/>
      <c r="BH3" s="7"/>
      <c r="BI3" s="7"/>
      <c r="BJ3" s="7"/>
      <c r="BL3" s="7" t="s">
        <v>8</v>
      </c>
      <c r="BM3" s="7"/>
      <c r="BN3" s="7"/>
      <c r="BO3" s="7"/>
      <c r="BP3" s="7"/>
      <c r="BQ3" s="7"/>
    </row>
    <row r="4" spans="1:69" ht="24.75" customHeight="1" x14ac:dyDescent="0.25">
      <c r="U4" s="88"/>
      <c r="V4" s="89"/>
      <c r="W4" s="89"/>
      <c r="X4" s="90"/>
      <c r="Y4" s="5">
        <v>0.47916666666666669</v>
      </c>
      <c r="Z4" s="10" t="s">
        <v>43</v>
      </c>
      <c r="AA4" s="8" t="s">
        <v>18</v>
      </c>
      <c r="AB4" s="11" t="s">
        <v>44</v>
      </c>
      <c r="AE4">
        <f t="shared" si="13"/>
        <v>0</v>
      </c>
      <c r="AG4">
        <f t="shared" si="0"/>
        <v>0</v>
      </c>
      <c r="AI4">
        <f t="shared" si="1"/>
        <v>0</v>
      </c>
      <c r="AK4">
        <f t="shared" si="2"/>
        <v>0</v>
      </c>
      <c r="AM4">
        <f t="shared" si="3"/>
        <v>0</v>
      </c>
      <c r="AO4">
        <f t="shared" si="4"/>
        <v>0</v>
      </c>
      <c r="AQ4">
        <f t="shared" si="5"/>
        <v>0</v>
      </c>
      <c r="AS4">
        <f t="shared" si="6"/>
        <v>0</v>
      </c>
      <c r="AU4">
        <f t="shared" si="7"/>
        <v>0</v>
      </c>
      <c r="AW4">
        <f t="shared" si="8"/>
        <v>0</v>
      </c>
      <c r="AY4" t="str">
        <f t="shared" si="9"/>
        <v>Tball Phillies</v>
      </c>
      <c r="BA4" t="str">
        <f t="shared" si="10"/>
        <v>Tball Rangers</v>
      </c>
      <c r="BB4" s="7" t="s">
        <v>9</v>
      </c>
      <c r="BC4" s="7">
        <f>COUNTIF($AG2:$AG7,BC1)+COUNTIF($AK2:$AK7,BC1)+COUNTIF($AO2:$AO7,BC1)+COUNTIF($AS2:$AS7,BC1)+COUNTIF($AW2:$AW7,BC1)+COUNTIF($BA2:$BA7,BC1)</f>
        <v>0</v>
      </c>
      <c r="BD4" s="7">
        <f t="shared" ref="BD4:BI4" si="14">COUNTIF($AG2:$AG7,BD1)+COUNTIF($AK2:$AK7,BD1)+COUNTIF($AO2:$AO7,BD1)+COUNTIF($AS2:$AS7,BD1)+COUNTIF($AW2:$AW7,BD1)+COUNTIF($BA2:$BA7,BD1)</f>
        <v>1</v>
      </c>
      <c r="BE4" s="7">
        <f t="shared" si="14"/>
        <v>0</v>
      </c>
      <c r="BF4" s="7">
        <f t="shared" si="14"/>
        <v>1</v>
      </c>
      <c r="BG4" s="7">
        <f t="shared" si="14"/>
        <v>0</v>
      </c>
      <c r="BH4" s="7">
        <f t="shared" si="14"/>
        <v>1</v>
      </c>
      <c r="BI4" s="7">
        <f t="shared" si="14"/>
        <v>0</v>
      </c>
      <c r="BJ4" s="7">
        <f>SUM(BC4:BI4)</f>
        <v>3</v>
      </c>
      <c r="BL4" s="7" t="s">
        <v>9</v>
      </c>
      <c r="BM4" s="7">
        <f>COUNTIF($AG2:$AG7,BM1)+COUNTIF($AK2:$AK7,BM1)+COUNTIF($AO2:$AO7,BM1)+COUNTIF($AS2:$AS7,BM1)+COUNTIF($AW2:$AW7,BM1)+COUNTIF($BA2:$BA7,BM1)</f>
        <v>0</v>
      </c>
      <c r="BN4" s="7">
        <f t="shared" ref="BN4:BP4" si="15">COUNTIF($AG2:$AG7,BN1)+COUNTIF($AK2:$AK7,BN1)+COUNTIF($AO2:$AO7,BN1)+COUNTIF($AS2:$AS7,BN1)+COUNTIF($AW2:$AW7,BN1)+COUNTIF($BA2:$BA7,BN1)</f>
        <v>0</v>
      </c>
      <c r="BO4" s="7">
        <f t="shared" si="15"/>
        <v>0</v>
      </c>
      <c r="BP4" s="7">
        <f t="shared" si="15"/>
        <v>0</v>
      </c>
      <c r="BQ4" s="7">
        <f>SUM(BM4:BP4)</f>
        <v>0</v>
      </c>
    </row>
    <row r="5" spans="1:69" ht="24.75" customHeight="1" x14ac:dyDescent="0.25">
      <c r="U5" s="88"/>
      <c r="V5" s="89"/>
      <c r="W5" s="89"/>
      <c r="X5" s="90"/>
      <c r="Y5" s="5">
        <v>4.1666666666666664E-2</v>
      </c>
      <c r="Z5" s="10"/>
      <c r="AA5" s="8"/>
      <c r="AB5" s="11"/>
      <c r="AE5">
        <f t="shared" si="13"/>
        <v>0</v>
      </c>
      <c r="AG5">
        <f t="shared" si="0"/>
        <v>0</v>
      </c>
      <c r="AI5">
        <f t="shared" si="1"/>
        <v>0</v>
      </c>
      <c r="AK5">
        <f t="shared" si="2"/>
        <v>0</v>
      </c>
      <c r="AM5">
        <f t="shared" si="3"/>
        <v>0</v>
      </c>
      <c r="AO5">
        <f t="shared" si="4"/>
        <v>0</v>
      </c>
      <c r="AQ5">
        <f t="shared" si="5"/>
        <v>0</v>
      </c>
      <c r="AS5">
        <f t="shared" si="6"/>
        <v>0</v>
      </c>
      <c r="AU5">
        <f t="shared" si="7"/>
        <v>0</v>
      </c>
      <c r="AW5">
        <f t="shared" si="8"/>
        <v>0</v>
      </c>
      <c r="AY5">
        <f t="shared" si="9"/>
        <v>0</v>
      </c>
      <c r="BA5">
        <f t="shared" si="10"/>
        <v>0</v>
      </c>
      <c r="BB5" s="7" t="s">
        <v>51</v>
      </c>
      <c r="BC5" s="7">
        <f>COUNTIF($AE6:$BA6,BC1)</f>
        <v>0</v>
      </c>
      <c r="BD5" s="7">
        <f t="shared" ref="BD5:BI5" si="16">COUNTIF($AE6:$BA6,BD1)</f>
        <v>0</v>
      </c>
      <c r="BE5" s="7">
        <f t="shared" si="16"/>
        <v>0</v>
      </c>
      <c r="BF5" s="7">
        <f t="shared" si="16"/>
        <v>0</v>
      </c>
      <c r="BG5" s="7">
        <f t="shared" si="16"/>
        <v>0</v>
      </c>
      <c r="BH5" s="7">
        <f t="shared" si="16"/>
        <v>0</v>
      </c>
      <c r="BI5" s="7">
        <f t="shared" si="16"/>
        <v>0</v>
      </c>
      <c r="BJ5" s="7">
        <f>SUM(BC5:BI5)</f>
        <v>0</v>
      </c>
      <c r="BL5" s="7" t="s">
        <v>51</v>
      </c>
      <c r="BM5" s="7">
        <f>COUNTIF($AE6:$BA6,BM1)</f>
        <v>0</v>
      </c>
      <c r="BN5" s="7">
        <f t="shared" ref="BN5:BP5" si="17">COUNTIF($AE6:$BA6,BN1)</f>
        <v>0</v>
      </c>
      <c r="BO5" s="7">
        <f t="shared" si="17"/>
        <v>0</v>
      </c>
      <c r="BP5" s="7">
        <f t="shared" si="17"/>
        <v>0</v>
      </c>
      <c r="BQ5" s="7">
        <f>SUM(BM5:BP5)</f>
        <v>0</v>
      </c>
    </row>
    <row r="6" spans="1:69" ht="24.75" customHeight="1" x14ac:dyDescent="0.25">
      <c r="U6" s="88"/>
      <c r="V6" s="89"/>
      <c r="W6" s="89"/>
      <c r="X6" s="90"/>
      <c r="Y6" s="18">
        <v>0.125</v>
      </c>
      <c r="Z6" s="19"/>
      <c r="AA6" s="8"/>
      <c r="AB6" s="20"/>
      <c r="AE6">
        <f t="shared" si="13"/>
        <v>0</v>
      </c>
      <c r="AG6">
        <f t="shared" si="0"/>
        <v>0</v>
      </c>
      <c r="AI6">
        <f t="shared" si="1"/>
        <v>0</v>
      </c>
      <c r="AK6">
        <f t="shared" si="2"/>
        <v>0</v>
      </c>
      <c r="AM6">
        <f t="shared" si="3"/>
        <v>0</v>
      </c>
      <c r="AO6">
        <f t="shared" si="4"/>
        <v>0</v>
      </c>
      <c r="AQ6">
        <f t="shared" si="5"/>
        <v>0</v>
      </c>
      <c r="AS6">
        <f t="shared" si="6"/>
        <v>0</v>
      </c>
      <c r="AU6">
        <f t="shared" si="7"/>
        <v>0</v>
      </c>
      <c r="AW6">
        <f t="shared" si="8"/>
        <v>0</v>
      </c>
      <c r="AY6">
        <f t="shared" si="9"/>
        <v>0</v>
      </c>
      <c r="BA6">
        <f t="shared" si="10"/>
        <v>0</v>
      </c>
      <c r="BB6" s="7" t="s">
        <v>52</v>
      </c>
      <c r="BC6" s="7">
        <f>COUNTIF($AE7:$BA7,BC1)</f>
        <v>0</v>
      </c>
      <c r="BD6" s="7">
        <f t="shared" ref="BD6:BI6" si="18">COUNTIF($AE7:$BA7,BD1)</f>
        <v>0</v>
      </c>
      <c r="BE6" s="7">
        <f t="shared" si="18"/>
        <v>0</v>
      </c>
      <c r="BF6" s="7">
        <f t="shared" si="18"/>
        <v>0</v>
      </c>
      <c r="BG6" s="7">
        <f t="shared" si="18"/>
        <v>0</v>
      </c>
      <c r="BH6" s="7">
        <f t="shared" si="18"/>
        <v>0</v>
      </c>
      <c r="BI6" s="7">
        <f t="shared" si="18"/>
        <v>0</v>
      </c>
      <c r="BJ6" s="7">
        <f>SUM(BC6:BI6)</f>
        <v>0</v>
      </c>
      <c r="BL6" s="7" t="s">
        <v>52</v>
      </c>
      <c r="BM6" s="7">
        <f>COUNTIF($AE7:$BA7,BM1)</f>
        <v>0</v>
      </c>
      <c r="BN6" s="7">
        <f t="shared" ref="BN6:BP6" si="19">COUNTIF($AE7:$BA7,BN1)</f>
        <v>0</v>
      </c>
      <c r="BO6" s="7">
        <f t="shared" si="19"/>
        <v>0</v>
      </c>
      <c r="BP6" s="7">
        <f t="shared" si="19"/>
        <v>0</v>
      </c>
      <c r="BQ6" s="7">
        <f>SUM(BM6:BP6)</f>
        <v>0</v>
      </c>
    </row>
    <row r="7" spans="1:69" ht="24.75" customHeight="1" thickBot="1" x14ac:dyDescent="0.3">
      <c r="U7" s="91"/>
      <c r="V7" s="92"/>
      <c r="W7" s="92"/>
      <c r="X7" s="93"/>
      <c r="Y7" s="6">
        <v>0.20833333333333334</v>
      </c>
      <c r="Z7" s="12"/>
      <c r="AA7" s="9"/>
      <c r="AB7" s="13"/>
      <c r="AE7">
        <f t="shared" si="13"/>
        <v>0</v>
      </c>
      <c r="AG7">
        <f t="shared" si="0"/>
        <v>0</v>
      </c>
      <c r="AI7">
        <f t="shared" si="1"/>
        <v>0</v>
      </c>
      <c r="AK7">
        <f t="shared" si="2"/>
        <v>0</v>
      </c>
      <c r="AM7">
        <f t="shared" si="3"/>
        <v>0</v>
      </c>
      <c r="AO7">
        <f t="shared" si="4"/>
        <v>0</v>
      </c>
      <c r="AQ7">
        <f t="shared" si="5"/>
        <v>0</v>
      </c>
      <c r="AS7">
        <f t="shared" si="6"/>
        <v>0</v>
      </c>
      <c r="AU7">
        <f t="shared" si="7"/>
        <v>0</v>
      </c>
      <c r="AW7">
        <f t="shared" si="8"/>
        <v>0</v>
      </c>
      <c r="AY7">
        <f t="shared" si="9"/>
        <v>0</v>
      </c>
      <c r="BA7">
        <f t="shared" si="10"/>
        <v>0</v>
      </c>
    </row>
    <row r="8" spans="1:69" ht="24.75" customHeight="1" x14ac:dyDescent="0.25">
      <c r="A8" s="4">
        <f>Y1+1</f>
        <v>2</v>
      </c>
      <c r="B8" s="14" t="s">
        <v>6</v>
      </c>
      <c r="C8" s="15"/>
      <c r="D8" s="16"/>
      <c r="E8" s="4">
        <f>A8+1</f>
        <v>3</v>
      </c>
      <c r="F8" s="14" t="s">
        <v>0</v>
      </c>
      <c r="G8" s="15"/>
      <c r="H8" s="16"/>
      <c r="I8" s="4">
        <f>E8+1</f>
        <v>4</v>
      </c>
      <c r="J8" s="14" t="s">
        <v>1</v>
      </c>
      <c r="K8" s="15"/>
      <c r="L8" s="16"/>
      <c r="M8" s="4">
        <f>I8+1</f>
        <v>5</v>
      </c>
      <c r="N8" s="14" t="s">
        <v>2</v>
      </c>
      <c r="O8" s="15"/>
      <c r="P8" s="16"/>
      <c r="Q8" s="4">
        <f>M8+1</f>
        <v>6</v>
      </c>
      <c r="R8" s="14" t="s">
        <v>3</v>
      </c>
      <c r="S8" s="15"/>
      <c r="T8" s="16"/>
      <c r="U8" s="4">
        <f>Q8+1</f>
        <v>7</v>
      </c>
      <c r="V8" s="14" t="s">
        <v>4</v>
      </c>
      <c r="W8" s="15"/>
      <c r="X8" s="16"/>
      <c r="Y8" s="4">
        <f>U8+1</f>
        <v>8</v>
      </c>
      <c r="Z8" s="14" t="s">
        <v>5</v>
      </c>
      <c r="AA8" s="15"/>
      <c r="AB8" s="16"/>
      <c r="BB8" s="7" t="s">
        <v>27</v>
      </c>
      <c r="BC8" s="7" t="str">
        <f>BC1</f>
        <v>TBall A's</v>
      </c>
      <c r="BD8" s="7" t="str">
        <f t="shared" ref="BD8:BI8" si="20">BD1</f>
        <v>TBall Cubs</v>
      </c>
      <c r="BE8" s="7" t="str">
        <f t="shared" si="20"/>
        <v>TBall Dodgers</v>
      </c>
      <c r="BF8" s="7" t="str">
        <f t="shared" si="20"/>
        <v>TBall Mets</v>
      </c>
      <c r="BG8" s="7" t="str">
        <f t="shared" si="20"/>
        <v>TBall Phillies</v>
      </c>
      <c r="BH8" s="7" t="str">
        <f t="shared" si="20"/>
        <v>TBall Rangers</v>
      </c>
      <c r="BI8" s="7" t="str">
        <f t="shared" si="20"/>
        <v>TBall Yankees</v>
      </c>
      <c r="BJ8" s="7" t="s">
        <v>10</v>
      </c>
      <c r="BL8" s="7" t="s">
        <v>27</v>
      </c>
      <c r="BM8" s="7" t="str">
        <f>BM1</f>
        <v>Dominican</v>
      </c>
      <c r="BN8" s="7" t="str">
        <f t="shared" ref="BN8:BP8" si="21">BN1</f>
        <v>Monmouth</v>
      </c>
      <c r="BO8" s="7" t="str">
        <f t="shared" si="21"/>
        <v>Penn State</v>
      </c>
      <c r="BP8" s="7" t="str">
        <f t="shared" si="21"/>
        <v>Pepperdine</v>
      </c>
      <c r="BQ8" s="7" t="s">
        <v>10</v>
      </c>
    </row>
    <row r="9" spans="1:69" ht="24.75" customHeight="1" x14ac:dyDescent="0.25">
      <c r="A9" s="5"/>
      <c r="B9" s="10"/>
      <c r="C9" s="8"/>
      <c r="D9" s="11"/>
      <c r="E9" s="5"/>
      <c r="F9" s="10"/>
      <c r="G9" s="8"/>
      <c r="H9" s="11"/>
      <c r="I9" s="5"/>
      <c r="J9" s="10"/>
      <c r="K9" s="8"/>
      <c r="L9" s="11"/>
      <c r="M9" s="5"/>
      <c r="N9" s="10"/>
      <c r="O9" s="8"/>
      <c r="P9" s="11"/>
      <c r="Q9" s="5"/>
      <c r="R9" s="57" t="s">
        <v>315</v>
      </c>
      <c r="S9" s="58"/>
      <c r="T9" s="59"/>
      <c r="U9" s="5"/>
      <c r="V9" s="10"/>
      <c r="W9" s="8"/>
      <c r="X9" s="11"/>
      <c r="Y9" s="5">
        <v>0.35416666666666669</v>
      </c>
      <c r="Z9" s="76" t="s">
        <v>26</v>
      </c>
      <c r="AA9" s="77"/>
      <c r="AB9" s="78"/>
      <c r="AE9">
        <f t="shared" ref="AE9:AE14" si="22">F9</f>
        <v>0</v>
      </c>
      <c r="AG9">
        <f t="shared" ref="AG9:AG14" si="23">H9</f>
        <v>0</v>
      </c>
      <c r="AI9">
        <f t="shared" ref="AI9:AI14" si="24">J9</f>
        <v>0</v>
      </c>
      <c r="AK9">
        <f t="shared" ref="AK9:AK14" si="25">L9</f>
        <v>0</v>
      </c>
      <c r="AM9">
        <f t="shared" ref="AM9:AM14" si="26">N9</f>
        <v>0</v>
      </c>
      <c r="AO9">
        <f t="shared" ref="AO9:AO14" si="27">P9</f>
        <v>0</v>
      </c>
      <c r="AQ9" t="str">
        <f t="shared" ref="AQ9:AQ14" si="28">R9</f>
        <v>RAINOUT</v>
      </c>
      <c r="AS9">
        <f t="shared" ref="AS9:AS14" si="29">T9</f>
        <v>0</v>
      </c>
      <c r="AU9">
        <f t="shared" ref="AU9:AU14" si="30">V9</f>
        <v>0</v>
      </c>
      <c r="AW9">
        <f t="shared" ref="AW9:AW14" si="31">X9</f>
        <v>0</v>
      </c>
      <c r="AY9" t="str">
        <f t="shared" ref="AY9:AY14" si="32">Z9</f>
        <v>SPRING BREAK</v>
      </c>
      <c r="BA9">
        <f t="shared" ref="BA9:BA14" si="33">AB9</f>
        <v>0</v>
      </c>
      <c r="BB9" s="7" t="s">
        <v>7</v>
      </c>
      <c r="BC9" s="7">
        <f>COUNTIF($AE9:$BA14,BC8)</f>
        <v>0</v>
      </c>
      <c r="BD9" s="7">
        <f t="shared" ref="BD9" si="34">COUNTIF($AE9:$BA14,BD8)</f>
        <v>0</v>
      </c>
      <c r="BE9" s="7">
        <f t="shared" ref="BE9" si="35">COUNTIF($AE9:$BA14,BE8)</f>
        <v>0</v>
      </c>
      <c r="BF9" s="7">
        <f t="shared" ref="BF9" si="36">COUNTIF($AE9:$BA14,BF8)</f>
        <v>0</v>
      </c>
      <c r="BG9" s="7">
        <f t="shared" ref="BG9" si="37">COUNTIF($AE9:$BA14,BG8)</f>
        <v>0</v>
      </c>
      <c r="BH9" s="7">
        <f t="shared" ref="BH9" si="38">COUNTIF($AE9:$BA14,BH8)</f>
        <v>0</v>
      </c>
      <c r="BI9" s="7">
        <f t="shared" ref="BI9" si="39">COUNTIF($AE9:$BA14,BI8)</f>
        <v>0</v>
      </c>
      <c r="BJ9" s="7">
        <f>SUM(BC9:BI9)/2</f>
        <v>0</v>
      </c>
      <c r="BL9" s="7" t="s">
        <v>7</v>
      </c>
      <c r="BM9" s="7">
        <f>COUNTIF($AE9:$BA14,BM8)</f>
        <v>1</v>
      </c>
      <c r="BN9" s="7">
        <f t="shared" ref="BN9:BP9" si="40">COUNTIF($AE9:$BA14,BN8)</f>
        <v>2</v>
      </c>
      <c r="BO9" s="7">
        <f t="shared" si="40"/>
        <v>1</v>
      </c>
      <c r="BP9" s="7">
        <f t="shared" si="40"/>
        <v>2</v>
      </c>
      <c r="BQ9" s="7">
        <f>SUM(BM9:BP9)/2</f>
        <v>3</v>
      </c>
    </row>
    <row r="10" spans="1:69" ht="24.75" customHeight="1" x14ac:dyDescent="0.25">
      <c r="A10" s="5"/>
      <c r="B10" s="10"/>
      <c r="C10" s="8"/>
      <c r="D10" s="11"/>
      <c r="E10" s="5"/>
      <c r="F10" s="10"/>
      <c r="G10" s="8"/>
      <c r="H10" s="11"/>
      <c r="I10" s="5"/>
      <c r="J10" s="10"/>
      <c r="K10" s="8"/>
      <c r="L10" s="11"/>
      <c r="M10" s="5"/>
      <c r="N10" s="10"/>
      <c r="O10" s="8"/>
      <c r="P10" s="11"/>
      <c r="Q10" s="5"/>
      <c r="R10" s="10"/>
      <c r="S10" s="8"/>
      <c r="T10" s="11"/>
      <c r="U10" s="5"/>
      <c r="V10" s="10"/>
      <c r="W10" s="8"/>
      <c r="X10" s="11"/>
      <c r="Y10" s="5">
        <v>0.41666666666666669</v>
      </c>
      <c r="Z10" s="79"/>
      <c r="AA10" s="80"/>
      <c r="AB10" s="81"/>
      <c r="AE10">
        <f t="shared" si="22"/>
        <v>0</v>
      </c>
      <c r="AG10">
        <f t="shared" si="23"/>
        <v>0</v>
      </c>
      <c r="AI10">
        <f t="shared" si="24"/>
        <v>0</v>
      </c>
      <c r="AK10">
        <f t="shared" si="25"/>
        <v>0</v>
      </c>
      <c r="AM10">
        <f t="shared" si="26"/>
        <v>0</v>
      </c>
      <c r="AO10">
        <f t="shared" si="27"/>
        <v>0</v>
      </c>
      <c r="AQ10">
        <f t="shared" si="28"/>
        <v>0</v>
      </c>
      <c r="AS10">
        <f t="shared" si="29"/>
        <v>0</v>
      </c>
      <c r="AU10">
        <f t="shared" si="30"/>
        <v>0</v>
      </c>
      <c r="AW10">
        <f t="shared" si="31"/>
        <v>0</v>
      </c>
      <c r="AY10">
        <f t="shared" si="32"/>
        <v>0</v>
      </c>
      <c r="BA10">
        <f t="shared" si="33"/>
        <v>0</v>
      </c>
      <c r="BB10" s="7" t="s">
        <v>8</v>
      </c>
      <c r="BC10" s="7"/>
      <c r="BD10" s="7"/>
      <c r="BE10" s="7"/>
      <c r="BF10" s="7"/>
      <c r="BG10" s="7"/>
      <c r="BH10" s="7"/>
      <c r="BI10" s="7"/>
      <c r="BJ10" s="7"/>
      <c r="BL10" s="7" t="s">
        <v>8</v>
      </c>
      <c r="BM10" s="7"/>
      <c r="BN10" s="7"/>
      <c r="BO10" s="7"/>
      <c r="BP10" s="7"/>
      <c r="BQ10" s="7"/>
    </row>
    <row r="11" spans="1:69" ht="24.75" customHeight="1" x14ac:dyDescent="0.25">
      <c r="A11" s="3"/>
      <c r="B11" s="10"/>
      <c r="C11" s="8"/>
      <c r="D11" s="11"/>
      <c r="E11" s="3"/>
      <c r="F11" s="10"/>
      <c r="G11" s="8"/>
      <c r="H11" s="11"/>
      <c r="I11" s="3"/>
      <c r="J11" s="10"/>
      <c r="K11" s="8"/>
      <c r="L11" s="11"/>
      <c r="M11" s="3"/>
      <c r="N11" s="10"/>
      <c r="O11" s="8"/>
      <c r="P11" s="11"/>
      <c r="Q11" s="3"/>
      <c r="R11" s="10"/>
      <c r="S11" s="8"/>
      <c r="T11" s="11"/>
      <c r="U11" s="3"/>
      <c r="V11" s="10"/>
      <c r="W11" s="8"/>
      <c r="X11" s="11"/>
      <c r="Y11" s="5">
        <v>0.47916666666666669</v>
      </c>
      <c r="Z11" s="79"/>
      <c r="AA11" s="80"/>
      <c r="AB11" s="81"/>
      <c r="AE11">
        <f t="shared" si="22"/>
        <v>0</v>
      </c>
      <c r="AG11">
        <f t="shared" si="23"/>
        <v>0</v>
      </c>
      <c r="AI11">
        <f t="shared" si="24"/>
        <v>0</v>
      </c>
      <c r="AK11">
        <f t="shared" si="25"/>
        <v>0</v>
      </c>
      <c r="AM11">
        <f t="shared" si="26"/>
        <v>0</v>
      </c>
      <c r="AO11">
        <f t="shared" si="27"/>
        <v>0</v>
      </c>
      <c r="AQ11">
        <f t="shared" si="28"/>
        <v>0</v>
      </c>
      <c r="AS11">
        <f t="shared" si="29"/>
        <v>0</v>
      </c>
      <c r="AU11">
        <f t="shared" si="30"/>
        <v>0</v>
      </c>
      <c r="AW11">
        <f t="shared" si="31"/>
        <v>0</v>
      </c>
      <c r="AY11">
        <f t="shared" si="32"/>
        <v>0</v>
      </c>
      <c r="BA11">
        <f t="shared" si="33"/>
        <v>0</v>
      </c>
      <c r="BB11" s="7" t="s">
        <v>9</v>
      </c>
      <c r="BC11" s="7">
        <f>COUNTIF($AG9:$AG14,BC8)+COUNTIF($AK9:$AK14,BC8)+COUNTIF($AO9:$AO14,BC8)+COUNTIF($AS9:$AS14,BC8)+COUNTIF($AW9:$AW14,BC8)+COUNTIF($BA9:$BA14,BC8)</f>
        <v>0</v>
      </c>
      <c r="BD11" s="7">
        <f t="shared" ref="BD11:BI11" si="41">COUNTIF($AG9:$AG14,BD8)+COUNTIF($AK9:$AK14,BD8)+COUNTIF($AO9:$AO14,BD8)+COUNTIF($AS9:$AS14,BD8)+COUNTIF($AW9:$AW14,BD8)+COUNTIF($BA9:$BA14,BD8)</f>
        <v>0</v>
      </c>
      <c r="BE11" s="7">
        <f t="shared" si="41"/>
        <v>0</v>
      </c>
      <c r="BF11" s="7">
        <f t="shared" si="41"/>
        <v>0</v>
      </c>
      <c r="BG11" s="7">
        <f t="shared" si="41"/>
        <v>0</v>
      </c>
      <c r="BH11" s="7">
        <f t="shared" si="41"/>
        <v>0</v>
      </c>
      <c r="BI11" s="7">
        <f t="shared" si="41"/>
        <v>0</v>
      </c>
      <c r="BJ11" s="7">
        <f>SUM(BC11:BI11)</f>
        <v>0</v>
      </c>
      <c r="BL11" s="7" t="s">
        <v>9</v>
      </c>
      <c r="BM11" s="7">
        <f>COUNTIF($AG9:$AG14,BM8)+COUNTIF($AK9:$AK14,BM8)+COUNTIF($AO9:$AO14,BM8)+COUNTIF($AS9:$AS14,BM8)+COUNTIF($AW9:$AW14,BM8)+COUNTIF($BA9:$BA14,BM8)</f>
        <v>1</v>
      </c>
      <c r="BN11" s="7">
        <f t="shared" ref="BN11:BP11" si="42">COUNTIF($AG9:$AG14,BN8)+COUNTIF($AK9:$AK14,BN8)+COUNTIF($AO9:$AO14,BN8)+COUNTIF($AS9:$AS14,BN8)+COUNTIF($AW9:$AW14,BN8)+COUNTIF($BA9:$BA14,BN8)</f>
        <v>0</v>
      </c>
      <c r="BO11" s="7">
        <f t="shared" si="42"/>
        <v>1</v>
      </c>
      <c r="BP11" s="7">
        <f t="shared" si="42"/>
        <v>1</v>
      </c>
      <c r="BQ11" s="7">
        <f>SUM(BM11:BP11)</f>
        <v>3</v>
      </c>
    </row>
    <row r="12" spans="1:69" ht="24.75" customHeight="1" x14ac:dyDescent="0.25">
      <c r="A12" s="5"/>
      <c r="B12" s="10"/>
      <c r="C12" s="8"/>
      <c r="D12" s="11"/>
      <c r="E12" s="5"/>
      <c r="F12" s="10"/>
      <c r="G12" s="8"/>
      <c r="H12" s="11"/>
      <c r="I12" s="5"/>
      <c r="J12" s="10"/>
      <c r="K12" s="8"/>
      <c r="L12" s="11"/>
      <c r="M12" s="5"/>
      <c r="N12" s="10"/>
      <c r="O12" s="8"/>
      <c r="P12" s="11"/>
      <c r="Q12" s="5"/>
      <c r="R12" s="10"/>
      <c r="S12" s="8"/>
      <c r="T12" s="11"/>
      <c r="U12" s="5"/>
      <c r="V12" s="10"/>
      <c r="W12" s="8"/>
      <c r="X12" s="11"/>
      <c r="Y12" s="5">
        <v>4.1666666666666664E-2</v>
      </c>
      <c r="Z12" s="79"/>
      <c r="AA12" s="80"/>
      <c r="AB12" s="81"/>
      <c r="AE12">
        <f t="shared" si="22"/>
        <v>0</v>
      </c>
      <c r="AG12">
        <f t="shared" si="23"/>
        <v>0</v>
      </c>
      <c r="AI12">
        <f t="shared" si="24"/>
        <v>0</v>
      </c>
      <c r="AK12">
        <f t="shared" si="25"/>
        <v>0</v>
      </c>
      <c r="AM12">
        <f t="shared" si="26"/>
        <v>0</v>
      </c>
      <c r="AO12">
        <f t="shared" si="27"/>
        <v>0</v>
      </c>
      <c r="AQ12">
        <f t="shared" si="28"/>
        <v>0</v>
      </c>
      <c r="AS12">
        <f t="shared" si="29"/>
        <v>0</v>
      </c>
      <c r="AU12">
        <f t="shared" si="30"/>
        <v>0</v>
      </c>
      <c r="AW12">
        <f t="shared" si="31"/>
        <v>0</v>
      </c>
      <c r="AY12">
        <f t="shared" si="32"/>
        <v>0</v>
      </c>
      <c r="BA12">
        <f t="shared" si="33"/>
        <v>0</v>
      </c>
      <c r="BB12" s="7" t="s">
        <v>51</v>
      </c>
      <c r="BC12" s="7">
        <f>COUNTIF($AE13:$BA13,BC8)</f>
        <v>0</v>
      </c>
      <c r="BD12" s="7">
        <f t="shared" ref="BD12" si="43">COUNTIF($AE13:$BA13,BD8)</f>
        <v>0</v>
      </c>
      <c r="BE12" s="7">
        <f t="shared" ref="BE12" si="44">COUNTIF($AE13:$BA13,BE8)</f>
        <v>0</v>
      </c>
      <c r="BF12" s="7">
        <f t="shared" ref="BF12" si="45">COUNTIF($AE13:$BA13,BF8)</f>
        <v>0</v>
      </c>
      <c r="BG12" s="7">
        <f t="shared" ref="BG12" si="46">COUNTIF($AE13:$BA13,BG8)</f>
        <v>0</v>
      </c>
      <c r="BH12" s="7">
        <f t="shared" ref="BH12" si="47">COUNTIF($AE13:$BA13,BH8)</f>
        <v>0</v>
      </c>
      <c r="BI12" s="7">
        <f t="shared" ref="BI12" si="48">COUNTIF($AE13:$BA13,BI8)</f>
        <v>0</v>
      </c>
      <c r="BJ12" s="7">
        <f>SUM(BC12:BI12)</f>
        <v>0</v>
      </c>
      <c r="BL12" s="7" t="s">
        <v>51</v>
      </c>
      <c r="BM12" s="7">
        <f>COUNTIF($AE13:$BA13,BM8)</f>
        <v>1</v>
      </c>
      <c r="BN12" s="7">
        <f t="shared" ref="BN12:BP12" si="49">COUNTIF($AE13:$BA13,BN8)</f>
        <v>2</v>
      </c>
      <c r="BO12" s="7">
        <f t="shared" si="49"/>
        <v>1</v>
      </c>
      <c r="BP12" s="7">
        <f t="shared" si="49"/>
        <v>2</v>
      </c>
      <c r="BQ12" s="7">
        <f>SUM(BM12:BP12)</f>
        <v>6</v>
      </c>
    </row>
    <row r="13" spans="1:69" ht="24.75" customHeight="1" x14ac:dyDescent="0.25">
      <c r="A13" s="18"/>
      <c r="B13" s="19"/>
      <c r="C13" s="17"/>
      <c r="D13" s="20"/>
      <c r="E13" s="5">
        <v>0.22916666666666666</v>
      </c>
      <c r="F13" s="10" t="s">
        <v>49</v>
      </c>
      <c r="G13" s="8" t="s">
        <v>18</v>
      </c>
      <c r="H13" s="11" t="s">
        <v>50</v>
      </c>
      <c r="I13" s="5">
        <v>0.22916666666666666</v>
      </c>
      <c r="J13" s="10" t="s">
        <v>46</v>
      </c>
      <c r="K13" s="8" t="s">
        <v>18</v>
      </c>
      <c r="L13" s="11" t="s">
        <v>47</v>
      </c>
      <c r="M13" s="5">
        <v>0.22916666666666666</v>
      </c>
      <c r="N13" s="10" t="s">
        <v>48</v>
      </c>
      <c r="O13" s="8" t="s">
        <v>18</v>
      </c>
      <c r="P13" s="11" t="s">
        <v>45</v>
      </c>
      <c r="Q13" s="5">
        <v>0.22916666666666666</v>
      </c>
      <c r="R13" s="10"/>
      <c r="S13" s="8"/>
      <c r="T13" s="11"/>
      <c r="U13" s="5">
        <v>0.22916666666666666</v>
      </c>
      <c r="V13" s="10" t="s">
        <v>46</v>
      </c>
      <c r="W13" s="8" t="s">
        <v>18</v>
      </c>
      <c r="X13" s="11" t="s">
        <v>48</v>
      </c>
      <c r="Y13" s="18">
        <v>0.125</v>
      </c>
      <c r="Z13" s="79"/>
      <c r="AA13" s="80"/>
      <c r="AB13" s="81"/>
      <c r="AE13" t="str">
        <f t="shared" si="22"/>
        <v>Florida Gators</v>
      </c>
      <c r="AG13" t="str">
        <f t="shared" si="23"/>
        <v>Miami Hurricanes</v>
      </c>
      <c r="AI13" t="str">
        <f t="shared" si="24"/>
        <v>Monmouth</v>
      </c>
      <c r="AK13" t="str">
        <f t="shared" si="25"/>
        <v>Penn State</v>
      </c>
      <c r="AM13" t="str">
        <f t="shared" si="26"/>
        <v>Pepperdine</v>
      </c>
      <c r="AO13" t="str">
        <f t="shared" si="27"/>
        <v>Dominican</v>
      </c>
      <c r="AQ13">
        <f t="shared" si="28"/>
        <v>0</v>
      </c>
      <c r="AS13">
        <f t="shared" si="29"/>
        <v>0</v>
      </c>
      <c r="AU13" t="str">
        <f t="shared" si="30"/>
        <v>Monmouth</v>
      </c>
      <c r="AW13" t="str">
        <f t="shared" si="31"/>
        <v>Pepperdine</v>
      </c>
      <c r="AY13">
        <f t="shared" si="32"/>
        <v>0</v>
      </c>
      <c r="BA13">
        <f t="shared" si="33"/>
        <v>0</v>
      </c>
      <c r="BB13" s="7" t="s">
        <v>52</v>
      </c>
      <c r="BC13" s="7">
        <f>COUNTIF($AE14:$BA14,BC8)</f>
        <v>0</v>
      </c>
      <c r="BD13" s="7">
        <f t="shared" ref="BD13" si="50">COUNTIF($AE14:$BA14,BD8)</f>
        <v>0</v>
      </c>
      <c r="BE13" s="7">
        <f t="shared" ref="BE13" si="51">COUNTIF($AE14:$BA14,BE8)</f>
        <v>0</v>
      </c>
      <c r="BF13" s="7">
        <f t="shared" ref="BF13" si="52">COUNTIF($AE14:$BA14,BF8)</f>
        <v>0</v>
      </c>
      <c r="BG13" s="7">
        <f t="shared" ref="BG13" si="53">COUNTIF($AE14:$BA14,BG8)</f>
        <v>0</v>
      </c>
      <c r="BH13" s="7">
        <f t="shared" ref="BH13" si="54">COUNTIF($AE14:$BA14,BH8)</f>
        <v>0</v>
      </c>
      <c r="BI13" s="7">
        <f t="shared" ref="BI13" si="55">COUNTIF($AE14:$BA14,BI8)</f>
        <v>0</v>
      </c>
      <c r="BJ13" s="7">
        <f>SUM(BC13:BI13)</f>
        <v>0</v>
      </c>
      <c r="BL13" s="7" t="s">
        <v>52</v>
      </c>
      <c r="BM13" s="7">
        <f>COUNTIF($AE14:$BA14,BM8)</f>
        <v>0</v>
      </c>
      <c r="BN13" s="7">
        <f t="shared" ref="BN13:BP13" si="56">COUNTIF($AE14:$BA14,BN8)</f>
        <v>0</v>
      </c>
      <c r="BO13" s="7">
        <f t="shared" si="56"/>
        <v>0</v>
      </c>
      <c r="BP13" s="7">
        <f t="shared" si="56"/>
        <v>0</v>
      </c>
      <c r="BQ13" s="7">
        <f>SUM(BM13:BP13)</f>
        <v>0</v>
      </c>
    </row>
    <row r="14" spans="1:69" ht="24.75" customHeight="1" thickBot="1" x14ac:dyDescent="0.3">
      <c r="A14" s="6"/>
      <c r="B14" s="12"/>
      <c r="C14" s="9"/>
      <c r="D14" s="13"/>
      <c r="E14" s="6">
        <v>0.3125</v>
      </c>
      <c r="F14" s="12"/>
      <c r="G14" s="9"/>
      <c r="H14" s="13"/>
      <c r="I14" s="6">
        <v>0.3125</v>
      </c>
      <c r="J14" s="12"/>
      <c r="K14" s="9"/>
      <c r="L14" s="13"/>
      <c r="M14" s="6">
        <v>0.3125</v>
      </c>
      <c r="N14" s="12"/>
      <c r="O14" s="9"/>
      <c r="P14" s="13"/>
      <c r="Q14" s="6">
        <v>0.3125</v>
      </c>
      <c r="R14" s="12"/>
      <c r="S14" s="9"/>
      <c r="T14" s="13"/>
      <c r="U14" s="6">
        <v>0.3125</v>
      </c>
      <c r="V14" s="12"/>
      <c r="W14" s="9"/>
      <c r="X14" s="13"/>
      <c r="Y14" s="6">
        <v>0.20833333333333334</v>
      </c>
      <c r="Z14" s="82"/>
      <c r="AA14" s="83"/>
      <c r="AB14" s="84"/>
      <c r="AE14">
        <f t="shared" si="22"/>
        <v>0</v>
      </c>
      <c r="AG14">
        <f t="shared" si="23"/>
        <v>0</v>
      </c>
      <c r="AI14">
        <f t="shared" si="24"/>
        <v>0</v>
      </c>
      <c r="AK14">
        <f t="shared" si="25"/>
        <v>0</v>
      </c>
      <c r="AM14">
        <f t="shared" si="26"/>
        <v>0</v>
      </c>
      <c r="AO14">
        <f t="shared" si="27"/>
        <v>0</v>
      </c>
      <c r="AQ14">
        <f t="shared" si="28"/>
        <v>0</v>
      </c>
      <c r="AS14">
        <f t="shared" si="29"/>
        <v>0</v>
      </c>
      <c r="AU14">
        <f t="shared" si="30"/>
        <v>0</v>
      </c>
      <c r="AW14">
        <f t="shared" si="31"/>
        <v>0</v>
      </c>
      <c r="AY14">
        <f t="shared" si="32"/>
        <v>0</v>
      </c>
      <c r="BA14">
        <f t="shared" si="33"/>
        <v>0</v>
      </c>
      <c r="BB14" s="22"/>
      <c r="BL14" s="22"/>
    </row>
    <row r="15" spans="1:69" ht="24.75" customHeight="1" x14ac:dyDescent="0.25">
      <c r="A15" s="4">
        <f>Y8+1</f>
        <v>9</v>
      </c>
      <c r="B15" s="14" t="s">
        <v>6</v>
      </c>
      <c r="C15" s="15"/>
      <c r="D15" s="16"/>
      <c r="E15" s="4">
        <f>A15+1</f>
        <v>10</v>
      </c>
      <c r="F15" s="14" t="s">
        <v>0</v>
      </c>
      <c r="G15" s="15"/>
      <c r="H15" s="16"/>
      <c r="I15" s="4">
        <f>E15+1</f>
        <v>11</v>
      </c>
      <c r="J15" s="14" t="s">
        <v>1</v>
      </c>
      <c r="K15" s="15"/>
      <c r="L15" s="16"/>
      <c r="M15" s="4">
        <f>I15+1</f>
        <v>12</v>
      </c>
      <c r="N15" s="14" t="s">
        <v>2</v>
      </c>
      <c r="O15" s="15"/>
      <c r="P15" s="16"/>
      <c r="Q15" s="4">
        <f>M15+1</f>
        <v>13</v>
      </c>
      <c r="R15" s="14" t="s">
        <v>3</v>
      </c>
      <c r="S15" s="15"/>
      <c r="T15" s="16"/>
      <c r="U15" s="4">
        <f>Q15+1</f>
        <v>14</v>
      </c>
      <c r="V15" s="14" t="s">
        <v>4</v>
      </c>
      <c r="W15" s="15"/>
      <c r="X15" s="16"/>
      <c r="Y15" s="4">
        <f>U15+1</f>
        <v>15</v>
      </c>
      <c r="Z15" s="14" t="s">
        <v>5</v>
      </c>
      <c r="AA15" s="15"/>
      <c r="AB15" s="16"/>
      <c r="BB15" s="7" t="s">
        <v>27</v>
      </c>
      <c r="BC15" s="7" t="str">
        <f>BC8</f>
        <v>TBall A's</v>
      </c>
      <c r="BD15" s="7" t="str">
        <f t="shared" ref="BD15:BI15" si="57">BD8</f>
        <v>TBall Cubs</v>
      </c>
      <c r="BE15" s="7" t="str">
        <f t="shared" si="57"/>
        <v>TBall Dodgers</v>
      </c>
      <c r="BF15" s="7" t="str">
        <f t="shared" si="57"/>
        <v>TBall Mets</v>
      </c>
      <c r="BG15" s="7" t="str">
        <f t="shared" si="57"/>
        <v>TBall Phillies</v>
      </c>
      <c r="BH15" s="7" t="str">
        <f t="shared" si="57"/>
        <v>TBall Rangers</v>
      </c>
      <c r="BI15" s="7" t="str">
        <f t="shared" si="57"/>
        <v>TBall Yankees</v>
      </c>
      <c r="BJ15" s="7" t="s">
        <v>10</v>
      </c>
      <c r="BL15" s="7" t="s">
        <v>27</v>
      </c>
      <c r="BM15" s="7" t="str">
        <f>BM8</f>
        <v>Dominican</v>
      </c>
      <c r="BN15" s="7" t="str">
        <f t="shared" ref="BN15:BP15" si="58">BN8</f>
        <v>Monmouth</v>
      </c>
      <c r="BO15" s="7" t="str">
        <f t="shared" si="58"/>
        <v>Penn State</v>
      </c>
      <c r="BP15" s="7" t="str">
        <f t="shared" si="58"/>
        <v>Pepperdine</v>
      </c>
      <c r="BQ15" s="7" t="s">
        <v>10</v>
      </c>
    </row>
    <row r="16" spans="1:69" ht="24.75" customHeight="1" x14ac:dyDescent="0.25">
      <c r="A16" s="5"/>
      <c r="B16" s="10"/>
      <c r="C16" s="8"/>
      <c r="D16" s="11"/>
      <c r="E16" s="5"/>
      <c r="F16" s="76" t="s">
        <v>29</v>
      </c>
      <c r="G16" s="77"/>
      <c r="H16" s="78"/>
      <c r="I16" s="5"/>
      <c r="J16" s="76" t="s">
        <v>29</v>
      </c>
      <c r="K16" s="77"/>
      <c r="L16" s="78"/>
      <c r="M16" s="5"/>
      <c r="N16" s="76" t="s">
        <v>29</v>
      </c>
      <c r="O16" s="77"/>
      <c r="P16" s="78"/>
      <c r="Q16" s="5"/>
      <c r="R16" s="76" t="s">
        <v>29</v>
      </c>
      <c r="S16" s="77"/>
      <c r="T16" s="78"/>
      <c r="U16" s="5"/>
      <c r="V16" s="76" t="s">
        <v>29</v>
      </c>
      <c r="W16" s="77"/>
      <c r="X16" s="78"/>
      <c r="Y16" s="5">
        <v>0.35416666666666669</v>
      </c>
      <c r="Z16" s="76" t="s">
        <v>29</v>
      </c>
      <c r="AA16" s="77"/>
      <c r="AB16" s="78"/>
      <c r="AE16" t="str">
        <f t="shared" ref="AE16:AE21" si="59">F16</f>
        <v>EASTER / PASSOVER BREAK</v>
      </c>
      <c r="AG16">
        <f t="shared" ref="AG16:AG21" si="60">H16</f>
        <v>0</v>
      </c>
      <c r="AI16" t="str">
        <f t="shared" ref="AI16:AI21" si="61">J16</f>
        <v>EASTER / PASSOVER BREAK</v>
      </c>
      <c r="AK16">
        <f t="shared" ref="AK16:AK21" si="62">L16</f>
        <v>0</v>
      </c>
      <c r="AM16" t="str">
        <f t="shared" ref="AM16:AM21" si="63">N16</f>
        <v>EASTER / PASSOVER BREAK</v>
      </c>
      <c r="AO16">
        <f t="shared" ref="AO16:AO21" si="64">P16</f>
        <v>0</v>
      </c>
      <c r="AQ16" t="str">
        <f t="shared" ref="AQ16:AQ21" si="65">R16</f>
        <v>EASTER / PASSOVER BREAK</v>
      </c>
      <c r="AS16">
        <f t="shared" ref="AS16:AS21" si="66">T16</f>
        <v>0</v>
      </c>
      <c r="AU16" t="str">
        <f t="shared" ref="AU16:AU21" si="67">V16</f>
        <v>EASTER / PASSOVER BREAK</v>
      </c>
      <c r="AW16">
        <f t="shared" ref="AW16:AW21" si="68">X16</f>
        <v>0</v>
      </c>
      <c r="AY16" t="str">
        <f t="shared" ref="AY16:AY21" si="69">Z16</f>
        <v>EASTER / PASSOVER BREAK</v>
      </c>
      <c r="BA16">
        <f t="shared" ref="BA16:BA21" si="70">AB16</f>
        <v>0</v>
      </c>
      <c r="BB16" s="7" t="s">
        <v>7</v>
      </c>
      <c r="BC16" s="7">
        <f>COUNTIF($AE16:$BA21,BC15)</f>
        <v>0</v>
      </c>
      <c r="BD16" s="7">
        <f t="shared" ref="BD16" si="71">COUNTIF($AE16:$BA21,BD15)</f>
        <v>0</v>
      </c>
      <c r="BE16" s="7">
        <f t="shared" ref="BE16" si="72">COUNTIF($AE16:$BA21,BE15)</f>
        <v>0</v>
      </c>
      <c r="BF16" s="7">
        <f t="shared" ref="BF16" si="73">COUNTIF($AE16:$BA21,BF15)</f>
        <v>0</v>
      </c>
      <c r="BG16" s="7">
        <f t="shared" ref="BG16" si="74">COUNTIF($AE16:$BA21,BG15)</f>
        <v>0</v>
      </c>
      <c r="BH16" s="7">
        <f t="shared" ref="BH16" si="75">COUNTIF($AE16:$BA21,BH15)</f>
        <v>0</v>
      </c>
      <c r="BI16" s="7">
        <f t="shared" ref="BI16" si="76">COUNTIF($AE16:$BA21,BI15)</f>
        <v>0</v>
      </c>
      <c r="BJ16" s="7">
        <f>SUM(BC16:BI16)/2</f>
        <v>0</v>
      </c>
      <c r="BL16" s="7" t="s">
        <v>7</v>
      </c>
      <c r="BM16" s="7">
        <f>COUNTIF($AE16:$BA21,BM15)</f>
        <v>0</v>
      </c>
      <c r="BN16" s="7">
        <f t="shared" ref="BN16:BP16" si="77">COUNTIF($AE16:$BA21,BN15)</f>
        <v>0</v>
      </c>
      <c r="BO16" s="7">
        <f t="shared" si="77"/>
        <v>0</v>
      </c>
      <c r="BP16" s="7">
        <f t="shared" si="77"/>
        <v>0</v>
      </c>
      <c r="BQ16" s="7">
        <f>SUM(BM16:BP16)/2</f>
        <v>0</v>
      </c>
    </row>
    <row r="17" spans="1:69" ht="24.75" customHeight="1" x14ac:dyDescent="0.25">
      <c r="A17" s="5"/>
      <c r="B17" s="10"/>
      <c r="C17" s="8"/>
      <c r="D17" s="11"/>
      <c r="E17" s="5"/>
      <c r="F17" s="79"/>
      <c r="G17" s="80"/>
      <c r="H17" s="81"/>
      <c r="I17" s="5"/>
      <c r="J17" s="79"/>
      <c r="K17" s="80"/>
      <c r="L17" s="81"/>
      <c r="M17" s="5"/>
      <c r="N17" s="79"/>
      <c r="O17" s="80"/>
      <c r="P17" s="81"/>
      <c r="Q17" s="5"/>
      <c r="R17" s="79"/>
      <c r="S17" s="80"/>
      <c r="T17" s="81"/>
      <c r="U17" s="5"/>
      <c r="V17" s="79"/>
      <c r="W17" s="80"/>
      <c r="X17" s="81"/>
      <c r="Y17" s="5">
        <v>0.41666666666666669</v>
      </c>
      <c r="Z17" s="79"/>
      <c r="AA17" s="80"/>
      <c r="AB17" s="81"/>
      <c r="AE17">
        <f t="shared" si="59"/>
        <v>0</v>
      </c>
      <c r="AG17">
        <f t="shared" si="60"/>
        <v>0</v>
      </c>
      <c r="AI17">
        <f t="shared" si="61"/>
        <v>0</v>
      </c>
      <c r="AK17">
        <f t="shared" si="62"/>
        <v>0</v>
      </c>
      <c r="AM17">
        <f t="shared" si="63"/>
        <v>0</v>
      </c>
      <c r="AO17">
        <f t="shared" si="64"/>
        <v>0</v>
      </c>
      <c r="AQ17">
        <f t="shared" si="65"/>
        <v>0</v>
      </c>
      <c r="AS17">
        <f t="shared" si="66"/>
        <v>0</v>
      </c>
      <c r="AU17">
        <f t="shared" si="67"/>
        <v>0</v>
      </c>
      <c r="AW17">
        <f t="shared" si="68"/>
        <v>0</v>
      </c>
      <c r="AY17">
        <f t="shared" si="69"/>
        <v>0</v>
      </c>
      <c r="BA17">
        <f t="shared" si="70"/>
        <v>0</v>
      </c>
      <c r="BB17" s="7" t="s">
        <v>8</v>
      </c>
      <c r="BC17" s="7"/>
      <c r="BD17" s="7"/>
      <c r="BE17" s="7"/>
      <c r="BF17" s="7"/>
      <c r="BG17" s="7"/>
      <c r="BH17" s="7"/>
      <c r="BI17" s="7"/>
      <c r="BJ17" s="7"/>
      <c r="BL17" s="7" t="s">
        <v>8</v>
      </c>
      <c r="BM17" s="7"/>
      <c r="BN17" s="7"/>
      <c r="BO17" s="7"/>
      <c r="BP17" s="7"/>
      <c r="BQ17" s="7"/>
    </row>
    <row r="18" spans="1:69" ht="24.75" customHeight="1" x14ac:dyDescent="0.25">
      <c r="A18" s="3"/>
      <c r="B18" s="10"/>
      <c r="C18" s="8"/>
      <c r="D18" s="11"/>
      <c r="E18" s="3"/>
      <c r="F18" s="79"/>
      <c r="G18" s="80"/>
      <c r="H18" s="81"/>
      <c r="I18" s="3"/>
      <c r="J18" s="79"/>
      <c r="K18" s="80"/>
      <c r="L18" s="81"/>
      <c r="M18" s="3"/>
      <c r="N18" s="79"/>
      <c r="O18" s="80"/>
      <c r="P18" s="81"/>
      <c r="Q18" s="3"/>
      <c r="R18" s="79"/>
      <c r="S18" s="80"/>
      <c r="T18" s="81"/>
      <c r="U18" s="3"/>
      <c r="V18" s="79"/>
      <c r="W18" s="80"/>
      <c r="X18" s="81"/>
      <c r="Y18" s="5">
        <v>0.47916666666666669</v>
      </c>
      <c r="Z18" s="79"/>
      <c r="AA18" s="80"/>
      <c r="AB18" s="81"/>
      <c r="AE18">
        <f t="shared" si="59"/>
        <v>0</v>
      </c>
      <c r="AG18">
        <f t="shared" si="60"/>
        <v>0</v>
      </c>
      <c r="AI18">
        <f t="shared" si="61"/>
        <v>0</v>
      </c>
      <c r="AK18">
        <f t="shared" si="62"/>
        <v>0</v>
      </c>
      <c r="AM18">
        <f t="shared" si="63"/>
        <v>0</v>
      </c>
      <c r="AO18">
        <f t="shared" si="64"/>
        <v>0</v>
      </c>
      <c r="AQ18">
        <f t="shared" si="65"/>
        <v>0</v>
      </c>
      <c r="AS18">
        <f t="shared" si="66"/>
        <v>0</v>
      </c>
      <c r="AU18">
        <f t="shared" si="67"/>
        <v>0</v>
      </c>
      <c r="AW18">
        <f t="shared" si="68"/>
        <v>0</v>
      </c>
      <c r="AY18">
        <f t="shared" si="69"/>
        <v>0</v>
      </c>
      <c r="BA18">
        <f t="shared" si="70"/>
        <v>0</v>
      </c>
      <c r="BB18" s="7" t="s">
        <v>9</v>
      </c>
      <c r="BC18" s="7">
        <f>COUNTIF($AG16:$AG21,BC15)+COUNTIF($AK16:$AK21,BC15)+COUNTIF($AO16:$AO21,BC15)+COUNTIF($AS16:$AS21,BC15)+COUNTIF($AW16:$AW21,BC15)+COUNTIF($BA16:$BA21,BC15)</f>
        <v>0</v>
      </c>
      <c r="BD18" s="7">
        <f t="shared" ref="BD18:BI18" si="78">COUNTIF($AG16:$AG21,BD15)+COUNTIF($AK16:$AK21,BD15)+COUNTIF($AO16:$AO21,BD15)+COUNTIF($AS16:$AS21,BD15)+COUNTIF($AW16:$AW21,BD15)+COUNTIF($BA16:$BA21,BD15)</f>
        <v>0</v>
      </c>
      <c r="BE18" s="7">
        <f t="shared" si="78"/>
        <v>0</v>
      </c>
      <c r="BF18" s="7">
        <f t="shared" si="78"/>
        <v>0</v>
      </c>
      <c r="BG18" s="7">
        <f t="shared" si="78"/>
        <v>0</v>
      </c>
      <c r="BH18" s="7">
        <f t="shared" si="78"/>
        <v>0</v>
      </c>
      <c r="BI18" s="7">
        <f t="shared" si="78"/>
        <v>0</v>
      </c>
      <c r="BJ18" s="7">
        <f>SUM(BC18:BI18)</f>
        <v>0</v>
      </c>
      <c r="BL18" s="7" t="s">
        <v>9</v>
      </c>
      <c r="BM18" s="7">
        <f>COUNTIF($AG16:$AG21,BM15)+COUNTIF($AK16:$AK21,BM15)+COUNTIF($AO16:$AO21,BM15)+COUNTIF($AS16:$AS21,BM15)+COUNTIF($AW16:$AW21,BM15)+COUNTIF($BA16:$BA21,BM15)</f>
        <v>0</v>
      </c>
      <c r="BN18" s="7">
        <f t="shared" ref="BN18:BP18" si="79">COUNTIF($AG16:$AG21,BN15)+COUNTIF($AK16:$AK21,BN15)+COUNTIF($AO16:$AO21,BN15)+COUNTIF($AS16:$AS21,BN15)+COUNTIF($AW16:$AW21,BN15)+COUNTIF($BA16:$BA21,BN15)</f>
        <v>0</v>
      </c>
      <c r="BO18" s="7">
        <f t="shared" si="79"/>
        <v>0</v>
      </c>
      <c r="BP18" s="7">
        <f t="shared" si="79"/>
        <v>0</v>
      </c>
      <c r="BQ18" s="7">
        <f>SUM(BM18:BP18)</f>
        <v>0</v>
      </c>
    </row>
    <row r="19" spans="1:69" ht="24.75" customHeight="1" x14ac:dyDescent="0.25">
      <c r="A19" s="5"/>
      <c r="B19" s="10"/>
      <c r="C19" s="8"/>
      <c r="D19" s="11"/>
      <c r="E19" s="5"/>
      <c r="F19" s="79"/>
      <c r="G19" s="80"/>
      <c r="H19" s="81"/>
      <c r="I19" s="5"/>
      <c r="J19" s="79"/>
      <c r="K19" s="80"/>
      <c r="L19" s="81"/>
      <c r="M19" s="5"/>
      <c r="N19" s="79"/>
      <c r="O19" s="80"/>
      <c r="P19" s="81"/>
      <c r="Q19" s="5"/>
      <c r="R19" s="79"/>
      <c r="S19" s="80"/>
      <c r="T19" s="81"/>
      <c r="U19" s="5"/>
      <c r="V19" s="79"/>
      <c r="W19" s="80"/>
      <c r="X19" s="81"/>
      <c r="Y19" s="5">
        <v>4.1666666666666664E-2</v>
      </c>
      <c r="Z19" s="79"/>
      <c r="AA19" s="80"/>
      <c r="AB19" s="81"/>
      <c r="AE19">
        <f t="shared" si="59"/>
        <v>0</v>
      </c>
      <c r="AG19">
        <f t="shared" si="60"/>
        <v>0</v>
      </c>
      <c r="AI19">
        <f t="shared" si="61"/>
        <v>0</v>
      </c>
      <c r="AK19">
        <f t="shared" si="62"/>
        <v>0</v>
      </c>
      <c r="AM19">
        <f t="shared" si="63"/>
        <v>0</v>
      </c>
      <c r="AO19">
        <f t="shared" si="64"/>
        <v>0</v>
      </c>
      <c r="AQ19">
        <f t="shared" si="65"/>
        <v>0</v>
      </c>
      <c r="AS19">
        <f t="shared" si="66"/>
        <v>0</v>
      </c>
      <c r="AU19">
        <f t="shared" si="67"/>
        <v>0</v>
      </c>
      <c r="AW19">
        <f t="shared" si="68"/>
        <v>0</v>
      </c>
      <c r="AY19">
        <f t="shared" si="69"/>
        <v>0</v>
      </c>
      <c r="BA19">
        <f t="shared" si="70"/>
        <v>0</v>
      </c>
      <c r="BB19" s="7" t="s">
        <v>51</v>
      </c>
      <c r="BC19" s="7">
        <f>COUNTIF($AE20:$BA20,BC15)</f>
        <v>0</v>
      </c>
      <c r="BD19" s="7">
        <f t="shared" ref="BD19" si="80">COUNTIF($AE20:$BA20,BD15)</f>
        <v>0</v>
      </c>
      <c r="BE19" s="7">
        <f t="shared" ref="BE19" si="81">COUNTIF($AE20:$BA20,BE15)</f>
        <v>0</v>
      </c>
      <c r="BF19" s="7">
        <f t="shared" ref="BF19" si="82">COUNTIF($AE20:$BA20,BF15)</f>
        <v>0</v>
      </c>
      <c r="BG19" s="7">
        <f t="shared" ref="BG19" si="83">COUNTIF($AE20:$BA20,BG15)</f>
        <v>0</v>
      </c>
      <c r="BH19" s="7">
        <f t="shared" ref="BH19" si="84">COUNTIF($AE20:$BA20,BH15)</f>
        <v>0</v>
      </c>
      <c r="BI19" s="7">
        <f t="shared" ref="BI19" si="85">COUNTIF($AE20:$BA20,BI15)</f>
        <v>0</v>
      </c>
      <c r="BJ19" s="7">
        <f>SUM(BC19:BI19)</f>
        <v>0</v>
      </c>
      <c r="BL19" s="7" t="s">
        <v>51</v>
      </c>
      <c r="BM19" s="7">
        <f>COUNTIF($AE20:$BA20,BM15)</f>
        <v>0</v>
      </c>
      <c r="BN19" s="7">
        <f t="shared" ref="BN19:BP19" si="86">COUNTIF($AE20:$BA20,BN15)</f>
        <v>0</v>
      </c>
      <c r="BO19" s="7">
        <f t="shared" si="86"/>
        <v>0</v>
      </c>
      <c r="BP19" s="7">
        <f t="shared" si="86"/>
        <v>0</v>
      </c>
      <c r="BQ19" s="7">
        <f>SUM(BM19:BP19)</f>
        <v>0</v>
      </c>
    </row>
    <row r="20" spans="1:69" ht="24.75" customHeight="1" x14ac:dyDescent="0.25">
      <c r="A20" s="18"/>
      <c r="B20" s="19"/>
      <c r="C20" s="17"/>
      <c r="D20" s="20"/>
      <c r="E20" s="5">
        <v>0.22916666666666666</v>
      </c>
      <c r="F20" s="79"/>
      <c r="G20" s="80"/>
      <c r="H20" s="81"/>
      <c r="I20" s="5">
        <v>0.22916666666666666</v>
      </c>
      <c r="J20" s="79"/>
      <c r="K20" s="80"/>
      <c r="L20" s="81"/>
      <c r="M20" s="5">
        <v>0.22916666666666666</v>
      </c>
      <c r="N20" s="79"/>
      <c r="O20" s="80"/>
      <c r="P20" s="81"/>
      <c r="Q20" s="5">
        <v>0.22916666666666666</v>
      </c>
      <c r="R20" s="79"/>
      <c r="S20" s="80"/>
      <c r="T20" s="81"/>
      <c r="U20" s="5">
        <v>0.22916666666666666</v>
      </c>
      <c r="V20" s="79"/>
      <c r="W20" s="80"/>
      <c r="X20" s="81"/>
      <c r="Y20" s="18">
        <v>0.125</v>
      </c>
      <c r="Z20" s="79"/>
      <c r="AA20" s="80"/>
      <c r="AB20" s="81"/>
      <c r="AE20">
        <f t="shared" si="59"/>
        <v>0</v>
      </c>
      <c r="AG20">
        <f t="shared" si="60"/>
        <v>0</v>
      </c>
      <c r="AI20">
        <f t="shared" si="61"/>
        <v>0</v>
      </c>
      <c r="AK20">
        <f t="shared" si="62"/>
        <v>0</v>
      </c>
      <c r="AM20">
        <f t="shared" si="63"/>
        <v>0</v>
      </c>
      <c r="AO20">
        <f t="shared" si="64"/>
        <v>0</v>
      </c>
      <c r="AQ20">
        <f t="shared" si="65"/>
        <v>0</v>
      </c>
      <c r="AS20">
        <f t="shared" si="66"/>
        <v>0</v>
      </c>
      <c r="AU20">
        <f t="shared" si="67"/>
        <v>0</v>
      </c>
      <c r="AW20">
        <f t="shared" si="68"/>
        <v>0</v>
      </c>
      <c r="AY20">
        <f t="shared" si="69"/>
        <v>0</v>
      </c>
      <c r="BA20">
        <f t="shared" si="70"/>
        <v>0</v>
      </c>
      <c r="BB20" s="7" t="s">
        <v>52</v>
      </c>
      <c r="BC20" s="7">
        <f>COUNTIF($AE21:$BA21,BC15)</f>
        <v>0</v>
      </c>
      <c r="BD20" s="7">
        <f t="shared" ref="BD20" si="87">COUNTIF($AE21:$BA21,BD15)</f>
        <v>0</v>
      </c>
      <c r="BE20" s="7">
        <f t="shared" ref="BE20" si="88">COUNTIF($AE21:$BA21,BE15)</f>
        <v>0</v>
      </c>
      <c r="BF20" s="7">
        <f t="shared" ref="BF20" si="89">COUNTIF($AE21:$BA21,BF15)</f>
        <v>0</v>
      </c>
      <c r="BG20" s="7">
        <f t="shared" ref="BG20" si="90">COUNTIF($AE21:$BA21,BG15)</f>
        <v>0</v>
      </c>
      <c r="BH20" s="7">
        <f t="shared" ref="BH20" si="91">COUNTIF($AE21:$BA21,BH15)</f>
        <v>0</v>
      </c>
      <c r="BI20" s="7">
        <f t="shared" ref="BI20" si="92">COUNTIF($AE21:$BA21,BI15)</f>
        <v>0</v>
      </c>
      <c r="BJ20" s="7">
        <f>SUM(BC20:BI20)</f>
        <v>0</v>
      </c>
      <c r="BL20" s="7" t="s">
        <v>52</v>
      </c>
      <c r="BM20" s="7">
        <f>COUNTIF($AE21:$BA21,BM15)</f>
        <v>0</v>
      </c>
      <c r="BN20" s="7">
        <f t="shared" ref="BN20:BP20" si="93">COUNTIF($AE21:$BA21,BN15)</f>
        <v>0</v>
      </c>
      <c r="BO20" s="7">
        <f t="shared" si="93"/>
        <v>0</v>
      </c>
      <c r="BP20" s="7">
        <f t="shared" si="93"/>
        <v>0</v>
      </c>
      <c r="BQ20" s="7">
        <f>SUM(BM20:BP20)</f>
        <v>0</v>
      </c>
    </row>
    <row r="21" spans="1:69" ht="24.75" customHeight="1" thickBot="1" x14ac:dyDescent="0.3">
      <c r="A21" s="6"/>
      <c r="B21" s="12"/>
      <c r="C21" s="9"/>
      <c r="D21" s="13"/>
      <c r="E21" s="6">
        <v>0.3125</v>
      </c>
      <c r="F21" s="82"/>
      <c r="G21" s="83"/>
      <c r="H21" s="84"/>
      <c r="I21" s="6">
        <v>0.3125</v>
      </c>
      <c r="J21" s="82"/>
      <c r="K21" s="83"/>
      <c r="L21" s="84"/>
      <c r="M21" s="6">
        <v>0.3125</v>
      </c>
      <c r="N21" s="82"/>
      <c r="O21" s="83"/>
      <c r="P21" s="84"/>
      <c r="Q21" s="6">
        <v>0.3125</v>
      </c>
      <c r="R21" s="82"/>
      <c r="S21" s="83"/>
      <c r="T21" s="84"/>
      <c r="U21" s="6">
        <v>0.3125</v>
      </c>
      <c r="V21" s="82"/>
      <c r="W21" s="83"/>
      <c r="X21" s="84"/>
      <c r="Y21" s="6">
        <v>0.20833333333333334</v>
      </c>
      <c r="Z21" s="82"/>
      <c r="AA21" s="83"/>
      <c r="AB21" s="84"/>
      <c r="AE21">
        <f t="shared" si="59"/>
        <v>0</v>
      </c>
      <c r="AG21">
        <f t="shared" si="60"/>
        <v>0</v>
      </c>
      <c r="AI21">
        <f t="shared" si="61"/>
        <v>0</v>
      </c>
      <c r="AK21">
        <f t="shared" si="62"/>
        <v>0</v>
      </c>
      <c r="AM21">
        <f t="shared" si="63"/>
        <v>0</v>
      </c>
      <c r="AO21">
        <f t="shared" si="64"/>
        <v>0</v>
      </c>
      <c r="AQ21">
        <f t="shared" si="65"/>
        <v>0</v>
      </c>
      <c r="AS21">
        <f t="shared" si="66"/>
        <v>0</v>
      </c>
      <c r="AU21">
        <f t="shared" si="67"/>
        <v>0</v>
      </c>
      <c r="AW21">
        <f t="shared" si="68"/>
        <v>0</v>
      </c>
      <c r="AY21">
        <f t="shared" si="69"/>
        <v>0</v>
      </c>
      <c r="BA21">
        <f t="shared" si="70"/>
        <v>0</v>
      </c>
    </row>
    <row r="22" spans="1:69" ht="24.75" customHeight="1" x14ac:dyDescent="0.25">
      <c r="A22" s="4">
        <f>Y15+1</f>
        <v>16</v>
      </c>
      <c r="B22" s="14" t="s">
        <v>6</v>
      </c>
      <c r="C22" s="15"/>
      <c r="D22" s="16"/>
      <c r="E22" s="4">
        <f>A22+1</f>
        <v>17</v>
      </c>
      <c r="F22" s="14" t="s">
        <v>0</v>
      </c>
      <c r="G22" s="15"/>
      <c r="H22" s="16"/>
      <c r="I22" s="4">
        <f>E22+1</f>
        <v>18</v>
      </c>
      <c r="J22" s="14" t="s">
        <v>1</v>
      </c>
      <c r="K22" s="15"/>
      <c r="L22" s="16"/>
      <c r="M22" s="4">
        <f>I22+1</f>
        <v>19</v>
      </c>
      <c r="N22" s="14" t="s">
        <v>2</v>
      </c>
      <c r="O22" s="15"/>
      <c r="P22" s="16"/>
      <c r="Q22" s="4">
        <f>M22+1</f>
        <v>20</v>
      </c>
      <c r="R22" s="14" t="s">
        <v>3</v>
      </c>
      <c r="S22" s="15"/>
      <c r="T22" s="16"/>
      <c r="U22" s="4">
        <f>Q22+1</f>
        <v>21</v>
      </c>
      <c r="V22" s="14" t="s">
        <v>4</v>
      </c>
      <c r="W22" s="15"/>
      <c r="X22" s="16"/>
      <c r="Y22" s="4">
        <f>U22+1</f>
        <v>22</v>
      </c>
      <c r="Z22" s="14" t="s">
        <v>5</v>
      </c>
      <c r="AA22" s="15"/>
      <c r="AB22" s="16"/>
      <c r="BB22" s="7" t="s">
        <v>27</v>
      </c>
      <c r="BC22" s="7" t="str">
        <f>BC15</f>
        <v>TBall A's</v>
      </c>
      <c r="BD22" s="7" t="str">
        <f t="shared" ref="BD22:BI22" si="94">BD15</f>
        <v>TBall Cubs</v>
      </c>
      <c r="BE22" s="7" t="str">
        <f t="shared" si="94"/>
        <v>TBall Dodgers</v>
      </c>
      <c r="BF22" s="7" t="str">
        <f t="shared" si="94"/>
        <v>TBall Mets</v>
      </c>
      <c r="BG22" s="7" t="str">
        <f t="shared" si="94"/>
        <v>TBall Phillies</v>
      </c>
      <c r="BH22" s="7" t="str">
        <f t="shared" si="94"/>
        <v>TBall Rangers</v>
      </c>
      <c r="BI22" s="7" t="str">
        <f t="shared" si="94"/>
        <v>TBall Yankees</v>
      </c>
      <c r="BJ22" s="7" t="s">
        <v>10</v>
      </c>
      <c r="BL22" s="7" t="s">
        <v>27</v>
      </c>
      <c r="BM22" s="7" t="str">
        <f>BM15</f>
        <v>Dominican</v>
      </c>
      <c r="BN22" s="7" t="str">
        <f t="shared" ref="BN22:BP22" si="95">BN15</f>
        <v>Monmouth</v>
      </c>
      <c r="BO22" s="7" t="str">
        <f t="shared" si="95"/>
        <v>Penn State</v>
      </c>
      <c r="BP22" s="7" t="str">
        <f t="shared" si="95"/>
        <v>Pepperdine</v>
      </c>
      <c r="BQ22" s="7" t="s">
        <v>10</v>
      </c>
    </row>
    <row r="23" spans="1:69" ht="24.75" customHeight="1" x14ac:dyDescent="0.25">
      <c r="A23" s="5"/>
      <c r="B23" s="10"/>
      <c r="C23" s="8"/>
      <c r="D23" s="11"/>
      <c r="E23" s="5"/>
      <c r="F23" s="76" t="s">
        <v>29</v>
      </c>
      <c r="G23" s="77"/>
      <c r="H23" s="78"/>
      <c r="I23" s="5"/>
      <c r="J23" s="76" t="s">
        <v>29</v>
      </c>
      <c r="K23" s="77"/>
      <c r="L23" s="78"/>
      <c r="M23" s="5"/>
      <c r="N23" s="10"/>
      <c r="O23" s="8"/>
      <c r="P23" s="11"/>
      <c r="Q23" s="5"/>
      <c r="R23" s="10"/>
      <c r="S23" s="8"/>
      <c r="T23" s="11"/>
      <c r="U23" s="5"/>
      <c r="V23" s="10"/>
      <c r="W23" s="8"/>
      <c r="X23" s="11"/>
      <c r="Y23" s="5">
        <v>0.35416666666666669</v>
      </c>
      <c r="Z23" s="76" t="s">
        <v>25</v>
      </c>
      <c r="AA23" s="77"/>
      <c r="AB23" s="78"/>
      <c r="AE23" t="str">
        <f t="shared" ref="AE23:AE28" si="96">F23</f>
        <v>EASTER / PASSOVER BREAK</v>
      </c>
      <c r="AG23">
        <f t="shared" ref="AG23:AG28" si="97">H23</f>
        <v>0</v>
      </c>
      <c r="AI23" t="str">
        <f t="shared" ref="AI23:AI28" si="98">J23</f>
        <v>EASTER / PASSOVER BREAK</v>
      </c>
      <c r="AK23">
        <f t="shared" ref="AK23:AK28" si="99">L23</f>
        <v>0</v>
      </c>
      <c r="AM23">
        <f t="shared" ref="AM23:AM28" si="100">N23</f>
        <v>0</v>
      </c>
      <c r="AO23">
        <f t="shared" ref="AO23:AO28" si="101">P23</f>
        <v>0</v>
      </c>
      <c r="AQ23">
        <f t="shared" ref="AQ23:AQ28" si="102">R23</f>
        <v>0</v>
      </c>
      <c r="AS23">
        <f t="shared" ref="AS23:AS28" si="103">T23</f>
        <v>0</v>
      </c>
      <c r="AU23">
        <f t="shared" ref="AU23:AU28" si="104">V23</f>
        <v>0</v>
      </c>
      <c r="AW23">
        <f t="shared" ref="AW23:AW28" si="105">X23</f>
        <v>0</v>
      </c>
      <c r="AY23" t="str">
        <f t="shared" ref="AY23:AY28" si="106">Z23</f>
        <v>PARADE</v>
      </c>
      <c r="BA23">
        <f t="shared" ref="BA23:BA28" si="107">AB23</f>
        <v>0</v>
      </c>
      <c r="BB23" s="7" t="s">
        <v>7</v>
      </c>
      <c r="BC23" s="7">
        <f>COUNTIF($AE23:$BA28,BC22)</f>
        <v>1</v>
      </c>
      <c r="BD23" s="7">
        <f t="shared" ref="BD23" si="108">COUNTIF($AE23:$BA28,BD22)</f>
        <v>0</v>
      </c>
      <c r="BE23" s="7">
        <f t="shared" ref="BE23" si="109">COUNTIF($AE23:$BA28,BE22)</f>
        <v>0</v>
      </c>
      <c r="BF23" s="7">
        <f t="shared" ref="BF23" si="110">COUNTIF($AE23:$BA28,BF22)</f>
        <v>0</v>
      </c>
      <c r="BG23" s="7">
        <f t="shared" ref="BG23" si="111">COUNTIF($AE23:$BA28,BG22)</f>
        <v>0</v>
      </c>
      <c r="BH23" s="7">
        <f t="shared" ref="BH23" si="112">COUNTIF($AE23:$BA28,BH22)</f>
        <v>0</v>
      </c>
      <c r="BI23" s="7">
        <f t="shared" ref="BI23" si="113">COUNTIF($AE23:$BA28,BI22)</f>
        <v>1</v>
      </c>
      <c r="BJ23" s="7">
        <f>SUM(BC23:BI23)/2</f>
        <v>1</v>
      </c>
      <c r="BL23" s="7" t="s">
        <v>7</v>
      </c>
      <c r="BM23" s="7">
        <f>COUNTIF($AE23:$BA28,BM22)</f>
        <v>2</v>
      </c>
      <c r="BN23" s="7">
        <f t="shared" ref="BN23:BP23" si="114">COUNTIF($AE23:$BA28,BN22)</f>
        <v>0</v>
      </c>
      <c r="BO23" s="7">
        <f t="shared" si="114"/>
        <v>1</v>
      </c>
      <c r="BP23" s="7">
        <f t="shared" si="114"/>
        <v>1</v>
      </c>
      <c r="BQ23" s="7">
        <f>SUM(BM23:BP23)/2</f>
        <v>2</v>
      </c>
    </row>
    <row r="24" spans="1:69" ht="24.75" customHeight="1" x14ac:dyDescent="0.25">
      <c r="A24" s="5"/>
      <c r="B24" s="10"/>
      <c r="C24" s="8"/>
      <c r="D24" s="11"/>
      <c r="E24" s="5"/>
      <c r="F24" s="79"/>
      <c r="G24" s="80"/>
      <c r="H24" s="81"/>
      <c r="I24" s="5"/>
      <c r="J24" s="79"/>
      <c r="K24" s="80"/>
      <c r="L24" s="81"/>
      <c r="M24" s="5"/>
      <c r="N24" s="10"/>
      <c r="O24" s="8"/>
      <c r="P24" s="11"/>
      <c r="Q24" s="5"/>
      <c r="R24" s="10"/>
      <c r="S24" s="8"/>
      <c r="T24" s="11"/>
      <c r="U24" s="5"/>
      <c r="V24" s="10"/>
      <c r="W24" s="8"/>
      <c r="X24" s="11"/>
      <c r="Y24" s="5">
        <v>0.41666666666666669</v>
      </c>
      <c r="Z24" s="94"/>
      <c r="AA24" s="95"/>
      <c r="AB24" s="96"/>
      <c r="AE24">
        <f t="shared" si="96"/>
        <v>0</v>
      </c>
      <c r="AG24">
        <f t="shared" si="97"/>
        <v>0</v>
      </c>
      <c r="AI24">
        <f t="shared" si="98"/>
        <v>0</v>
      </c>
      <c r="AK24">
        <f t="shared" si="99"/>
        <v>0</v>
      </c>
      <c r="AM24">
        <f t="shared" si="100"/>
        <v>0</v>
      </c>
      <c r="AO24">
        <f t="shared" si="101"/>
        <v>0</v>
      </c>
      <c r="AQ24">
        <f t="shared" si="102"/>
        <v>0</v>
      </c>
      <c r="AS24">
        <f t="shared" si="103"/>
        <v>0</v>
      </c>
      <c r="AU24">
        <f t="shared" si="104"/>
        <v>0</v>
      </c>
      <c r="AW24">
        <f t="shared" si="105"/>
        <v>0</v>
      </c>
      <c r="AY24">
        <f t="shared" si="106"/>
        <v>0</v>
      </c>
      <c r="BA24">
        <f t="shared" si="107"/>
        <v>0</v>
      </c>
      <c r="BB24" s="7" t="s">
        <v>8</v>
      </c>
      <c r="BC24" s="7"/>
      <c r="BD24" s="7"/>
      <c r="BE24" s="7"/>
      <c r="BF24" s="7"/>
      <c r="BG24" s="7"/>
      <c r="BH24" s="7"/>
      <c r="BI24" s="7"/>
      <c r="BJ24" s="7"/>
      <c r="BL24" s="7" t="s">
        <v>8</v>
      </c>
      <c r="BM24" s="7"/>
      <c r="BN24" s="7"/>
      <c r="BO24" s="7"/>
      <c r="BP24" s="7"/>
      <c r="BQ24" s="7"/>
    </row>
    <row r="25" spans="1:69" ht="24.75" customHeight="1" x14ac:dyDescent="0.25">
      <c r="A25" s="3"/>
      <c r="B25" s="10"/>
      <c r="C25" s="8"/>
      <c r="D25" s="11"/>
      <c r="E25" s="3"/>
      <c r="F25" s="79"/>
      <c r="G25" s="80"/>
      <c r="H25" s="81"/>
      <c r="I25" s="3"/>
      <c r="J25" s="79"/>
      <c r="K25" s="80"/>
      <c r="L25" s="81"/>
      <c r="M25" s="3"/>
      <c r="N25" s="10"/>
      <c r="O25" s="8"/>
      <c r="P25" s="11"/>
      <c r="Q25" s="3"/>
      <c r="R25" s="10"/>
      <c r="S25" s="8"/>
      <c r="T25" s="11"/>
      <c r="U25" s="3"/>
      <c r="V25" s="10"/>
      <c r="W25" s="8"/>
      <c r="X25" s="11"/>
      <c r="Y25" s="5">
        <v>0.47916666666666669</v>
      </c>
      <c r="Z25" s="10" t="s">
        <v>69</v>
      </c>
      <c r="AA25" s="8" t="s">
        <v>18</v>
      </c>
      <c r="AB25" s="11" t="s">
        <v>71</v>
      </c>
      <c r="AE25">
        <f t="shared" si="96"/>
        <v>0</v>
      </c>
      <c r="AG25">
        <f t="shared" si="97"/>
        <v>0</v>
      </c>
      <c r="AI25">
        <f t="shared" si="98"/>
        <v>0</v>
      </c>
      <c r="AK25">
        <f t="shared" si="99"/>
        <v>0</v>
      </c>
      <c r="AM25">
        <f t="shared" si="100"/>
        <v>0</v>
      </c>
      <c r="AO25">
        <f t="shared" si="101"/>
        <v>0</v>
      </c>
      <c r="AQ25">
        <f t="shared" si="102"/>
        <v>0</v>
      </c>
      <c r="AS25">
        <f t="shared" si="103"/>
        <v>0</v>
      </c>
      <c r="AU25">
        <f t="shared" si="104"/>
        <v>0</v>
      </c>
      <c r="AW25">
        <f t="shared" si="105"/>
        <v>0</v>
      </c>
      <c r="AY25" t="str">
        <f t="shared" si="106"/>
        <v>TBall Yankees</v>
      </c>
      <c r="BA25" t="str">
        <f t="shared" si="107"/>
        <v>TBall A's</v>
      </c>
      <c r="BB25" s="7" t="s">
        <v>9</v>
      </c>
      <c r="BC25" s="7">
        <f>COUNTIF($AG23:$AG28,BC22)+COUNTIF($AK23:$AK28,BC22)+COUNTIF($AO23:$AO28,BC22)+COUNTIF($AS23:$AS28,BC22)+COUNTIF($AW23:$AW28,BC22)+COUNTIF($BA23:$BA28,BC22)</f>
        <v>1</v>
      </c>
      <c r="BD25" s="7">
        <f t="shared" ref="BD25:BI25" si="115">COUNTIF($AG23:$AG28,BD22)+COUNTIF($AK23:$AK28,BD22)+COUNTIF($AO23:$AO28,BD22)+COUNTIF($AS23:$AS28,BD22)+COUNTIF($AW23:$AW28,BD22)+COUNTIF($BA23:$BA28,BD22)</f>
        <v>0</v>
      </c>
      <c r="BE25" s="7">
        <f t="shared" si="115"/>
        <v>0</v>
      </c>
      <c r="BF25" s="7">
        <f t="shared" si="115"/>
        <v>0</v>
      </c>
      <c r="BG25" s="7">
        <f t="shared" si="115"/>
        <v>0</v>
      </c>
      <c r="BH25" s="7">
        <f t="shared" si="115"/>
        <v>0</v>
      </c>
      <c r="BI25" s="7">
        <f t="shared" si="115"/>
        <v>0</v>
      </c>
      <c r="BJ25" s="7">
        <f>SUM(BC25:BI25)</f>
        <v>1</v>
      </c>
      <c r="BL25" s="7" t="s">
        <v>9</v>
      </c>
      <c r="BM25" s="7">
        <f>COUNTIF($AG23:$AG28,BM22)+COUNTIF($AK23:$AK28,BM22)+COUNTIF($AO23:$AO28,BM22)+COUNTIF($AS23:$AS28,BM22)+COUNTIF($AW23:$AW28,BM22)+COUNTIF($BA23:$BA28,BM22)</f>
        <v>1</v>
      </c>
      <c r="BN25" s="7">
        <f t="shared" ref="BN25:BP25" si="116">COUNTIF($AG23:$AG28,BN22)+COUNTIF($AK23:$AK28,BN22)+COUNTIF($AO23:$AO28,BN22)+COUNTIF($AS23:$AS28,BN22)+COUNTIF($AW23:$AW28,BN22)+COUNTIF($BA23:$BA28,BN22)</f>
        <v>0</v>
      </c>
      <c r="BO25" s="7">
        <f t="shared" si="116"/>
        <v>0</v>
      </c>
      <c r="BP25" s="7">
        <f t="shared" si="116"/>
        <v>1</v>
      </c>
      <c r="BQ25" s="7">
        <f>SUM(BM25:BP25)</f>
        <v>2</v>
      </c>
    </row>
    <row r="26" spans="1:69" ht="24.75" customHeight="1" x14ac:dyDescent="0.25">
      <c r="A26" s="5"/>
      <c r="B26" s="10"/>
      <c r="C26" s="8"/>
      <c r="D26" s="11"/>
      <c r="E26" s="5"/>
      <c r="F26" s="79"/>
      <c r="G26" s="80"/>
      <c r="H26" s="81"/>
      <c r="I26" s="5"/>
      <c r="J26" s="79"/>
      <c r="K26" s="80"/>
      <c r="L26" s="81"/>
      <c r="M26" s="5"/>
      <c r="N26" s="10"/>
      <c r="O26" s="8"/>
      <c r="P26" s="11"/>
      <c r="Q26" s="5"/>
      <c r="R26" s="10"/>
      <c r="S26" s="8"/>
      <c r="T26" s="11"/>
      <c r="U26" s="5"/>
      <c r="V26" s="10"/>
      <c r="W26" s="8"/>
      <c r="X26" s="11"/>
      <c r="Y26" s="5">
        <v>4.1666666666666664E-2</v>
      </c>
      <c r="Z26" s="27" t="s">
        <v>73</v>
      </c>
      <c r="AA26" s="28"/>
      <c r="AB26" s="29"/>
      <c r="AE26">
        <f t="shared" si="96"/>
        <v>0</v>
      </c>
      <c r="AG26">
        <f t="shared" si="97"/>
        <v>0</v>
      </c>
      <c r="AI26">
        <f t="shared" si="98"/>
        <v>0</v>
      </c>
      <c r="AK26">
        <f t="shared" si="99"/>
        <v>0</v>
      </c>
      <c r="AM26">
        <f t="shared" si="100"/>
        <v>0</v>
      </c>
      <c r="AO26">
        <f t="shared" si="101"/>
        <v>0</v>
      </c>
      <c r="AQ26">
        <f t="shared" si="102"/>
        <v>0</v>
      </c>
      <c r="AS26">
        <f t="shared" si="103"/>
        <v>0</v>
      </c>
      <c r="AU26">
        <f t="shared" si="104"/>
        <v>0</v>
      </c>
      <c r="AW26">
        <f t="shared" si="105"/>
        <v>0</v>
      </c>
      <c r="AY26" t="str">
        <f t="shared" si="106"/>
        <v>Challenger</v>
      </c>
      <c r="BA26">
        <f t="shared" si="107"/>
        <v>0</v>
      </c>
      <c r="BB26" s="7" t="s">
        <v>51</v>
      </c>
      <c r="BC26" s="7">
        <f>COUNTIF($AE27:$BA27,BC22)</f>
        <v>0</v>
      </c>
      <c r="BD26" s="7">
        <f t="shared" ref="BD26" si="117">COUNTIF($AE27:$BA27,BD22)</f>
        <v>0</v>
      </c>
      <c r="BE26" s="7">
        <f t="shared" ref="BE26" si="118">COUNTIF($AE27:$BA27,BE22)</f>
        <v>0</v>
      </c>
      <c r="BF26" s="7">
        <f t="shared" ref="BF26" si="119">COUNTIF($AE27:$BA27,BF22)</f>
        <v>0</v>
      </c>
      <c r="BG26" s="7">
        <f t="shared" ref="BG26" si="120">COUNTIF($AE27:$BA27,BG22)</f>
        <v>0</v>
      </c>
      <c r="BH26" s="7">
        <f t="shared" ref="BH26" si="121">COUNTIF($AE27:$BA27,BH22)</f>
        <v>0</v>
      </c>
      <c r="BI26" s="7">
        <f t="shared" ref="BI26" si="122">COUNTIF($AE27:$BA27,BI22)</f>
        <v>0</v>
      </c>
      <c r="BJ26" s="7">
        <f>SUM(BC26:BI26)</f>
        <v>0</v>
      </c>
      <c r="BL26" s="7" t="s">
        <v>51</v>
      </c>
      <c r="BM26" s="7">
        <f>COUNTIF($AE27:$BA27,BM22)</f>
        <v>2</v>
      </c>
      <c r="BN26" s="7">
        <f t="shared" ref="BN26:BP26" si="123">COUNTIF($AE27:$BA27,BN22)</f>
        <v>0</v>
      </c>
      <c r="BO26" s="7">
        <f t="shared" si="123"/>
        <v>1</v>
      </c>
      <c r="BP26" s="7">
        <f t="shared" si="123"/>
        <v>1</v>
      </c>
      <c r="BQ26" s="7">
        <f>SUM(BM26:BP26)</f>
        <v>4</v>
      </c>
    </row>
    <row r="27" spans="1:69" ht="24.75" customHeight="1" x14ac:dyDescent="0.25">
      <c r="A27" s="18"/>
      <c r="B27" s="19"/>
      <c r="C27" s="17"/>
      <c r="D27" s="20"/>
      <c r="E27" s="5">
        <v>0.22916666666666666</v>
      </c>
      <c r="F27" s="79"/>
      <c r="G27" s="80"/>
      <c r="H27" s="81"/>
      <c r="I27" s="5">
        <v>0.22916666666666666</v>
      </c>
      <c r="J27" s="79"/>
      <c r="K27" s="80"/>
      <c r="L27" s="81"/>
      <c r="M27" s="5">
        <v>0.22916666666666666</v>
      </c>
      <c r="N27" s="10" t="s">
        <v>47</v>
      </c>
      <c r="O27" s="8" t="s">
        <v>18</v>
      </c>
      <c r="P27" s="11" t="s">
        <v>45</v>
      </c>
      <c r="Q27" s="5">
        <v>0.22916666666666666</v>
      </c>
      <c r="R27" s="10" t="s">
        <v>50</v>
      </c>
      <c r="S27" s="8" t="s">
        <v>18</v>
      </c>
      <c r="T27" s="11" t="s">
        <v>82</v>
      </c>
      <c r="U27" s="5">
        <v>0.22916666666666666</v>
      </c>
      <c r="V27" s="10"/>
      <c r="W27" s="8"/>
      <c r="X27" s="11"/>
      <c r="Y27" s="18">
        <v>0.125</v>
      </c>
      <c r="Z27" s="19" t="s">
        <v>45</v>
      </c>
      <c r="AA27" s="8" t="s">
        <v>18</v>
      </c>
      <c r="AB27" s="20" t="s">
        <v>48</v>
      </c>
      <c r="AE27">
        <f t="shared" si="96"/>
        <v>0</v>
      </c>
      <c r="AG27">
        <f t="shared" si="97"/>
        <v>0</v>
      </c>
      <c r="AI27">
        <f t="shared" si="98"/>
        <v>0</v>
      </c>
      <c r="AK27">
        <f t="shared" si="99"/>
        <v>0</v>
      </c>
      <c r="AM27" t="str">
        <f t="shared" si="100"/>
        <v>Penn State</v>
      </c>
      <c r="AO27" t="str">
        <f t="shared" si="101"/>
        <v>Dominican</v>
      </c>
      <c r="AQ27" t="str">
        <f t="shared" si="102"/>
        <v>Miami Hurricanes</v>
      </c>
      <c r="AS27" t="str">
        <f t="shared" si="103"/>
        <v>Notre Dame</v>
      </c>
      <c r="AU27">
        <f t="shared" si="104"/>
        <v>0</v>
      </c>
      <c r="AW27">
        <f t="shared" si="105"/>
        <v>0</v>
      </c>
      <c r="AY27" t="str">
        <f t="shared" si="106"/>
        <v>Dominican</v>
      </c>
      <c r="BA27" t="str">
        <f t="shared" si="107"/>
        <v>Pepperdine</v>
      </c>
      <c r="BB27" s="7" t="s">
        <v>52</v>
      </c>
      <c r="BC27" s="7">
        <f>COUNTIF($AE28:$BA28,BC22)</f>
        <v>0</v>
      </c>
      <c r="BD27" s="7">
        <f t="shared" ref="BD27" si="124">COUNTIF($AE28:$BA28,BD22)</f>
        <v>0</v>
      </c>
      <c r="BE27" s="7">
        <f t="shared" ref="BE27" si="125">COUNTIF($AE28:$BA28,BE22)</f>
        <v>0</v>
      </c>
      <c r="BF27" s="7">
        <f t="shared" ref="BF27" si="126">COUNTIF($AE28:$BA28,BF22)</f>
        <v>0</v>
      </c>
      <c r="BG27" s="7">
        <f t="shared" ref="BG27" si="127">COUNTIF($AE28:$BA28,BG22)</f>
        <v>0</v>
      </c>
      <c r="BH27" s="7">
        <f t="shared" ref="BH27" si="128">COUNTIF($AE28:$BA28,BH22)</f>
        <v>0</v>
      </c>
      <c r="BI27" s="7">
        <f t="shared" ref="BI27" si="129">COUNTIF($AE28:$BA28,BI22)</f>
        <v>0</v>
      </c>
      <c r="BJ27" s="7">
        <f>SUM(BC27:BI27)</f>
        <v>0</v>
      </c>
      <c r="BL27" s="7" t="s">
        <v>52</v>
      </c>
      <c r="BM27" s="7">
        <f>COUNTIF($AE28:$BA28,BM22)</f>
        <v>0</v>
      </c>
      <c r="BN27" s="7">
        <f t="shared" ref="BN27:BP27" si="130">COUNTIF($AE28:$BA28,BN22)</f>
        <v>0</v>
      </c>
      <c r="BO27" s="7">
        <f t="shared" si="130"/>
        <v>0</v>
      </c>
      <c r="BP27" s="7">
        <f t="shared" si="130"/>
        <v>0</v>
      </c>
      <c r="BQ27" s="7">
        <f>SUM(BM27:BP27)</f>
        <v>0</v>
      </c>
    </row>
    <row r="28" spans="1:69" ht="24.75" customHeight="1" thickBot="1" x14ac:dyDescent="0.3">
      <c r="A28" s="6"/>
      <c r="B28" s="12"/>
      <c r="C28" s="9"/>
      <c r="D28" s="13"/>
      <c r="E28" s="6">
        <v>0.3125</v>
      </c>
      <c r="F28" s="82"/>
      <c r="G28" s="83"/>
      <c r="H28" s="84"/>
      <c r="I28" s="6">
        <v>0.3125</v>
      </c>
      <c r="J28" s="82"/>
      <c r="K28" s="83"/>
      <c r="L28" s="84"/>
      <c r="M28" s="6">
        <v>0.3125</v>
      </c>
      <c r="N28" s="12"/>
      <c r="O28" s="9"/>
      <c r="P28" s="13"/>
      <c r="Q28" s="6">
        <v>0.3125</v>
      </c>
      <c r="R28" s="12"/>
      <c r="S28" s="9"/>
      <c r="T28" s="13"/>
      <c r="U28" s="6">
        <v>0.3125</v>
      </c>
      <c r="V28" s="12"/>
      <c r="W28" s="9"/>
      <c r="X28" s="13"/>
      <c r="Y28" s="6">
        <v>0.20833333333333334</v>
      </c>
      <c r="Z28" s="12" t="s">
        <v>50</v>
      </c>
      <c r="AA28" s="9" t="s">
        <v>18</v>
      </c>
      <c r="AB28" s="13" t="s">
        <v>49</v>
      </c>
      <c r="AE28">
        <f t="shared" si="96"/>
        <v>0</v>
      </c>
      <c r="AG28">
        <f t="shared" si="97"/>
        <v>0</v>
      </c>
      <c r="AI28">
        <f t="shared" si="98"/>
        <v>0</v>
      </c>
      <c r="AK28">
        <f t="shared" si="99"/>
        <v>0</v>
      </c>
      <c r="AM28">
        <f t="shared" si="100"/>
        <v>0</v>
      </c>
      <c r="AO28">
        <f t="shared" si="101"/>
        <v>0</v>
      </c>
      <c r="AQ28">
        <f t="shared" si="102"/>
        <v>0</v>
      </c>
      <c r="AS28">
        <f t="shared" si="103"/>
        <v>0</v>
      </c>
      <c r="AU28">
        <f t="shared" si="104"/>
        <v>0</v>
      </c>
      <c r="AW28">
        <f t="shared" si="105"/>
        <v>0</v>
      </c>
      <c r="AY28" t="str">
        <f t="shared" si="106"/>
        <v>Miami Hurricanes</v>
      </c>
      <c r="BA28" t="str">
        <f t="shared" si="107"/>
        <v>Florida Gators</v>
      </c>
    </row>
    <row r="29" spans="1:69" ht="24.75" customHeight="1" x14ac:dyDescent="0.25">
      <c r="A29" s="4">
        <f>Y22+1</f>
        <v>23</v>
      </c>
      <c r="B29" s="14" t="s">
        <v>6</v>
      </c>
      <c r="C29" s="15"/>
      <c r="D29" s="16"/>
      <c r="E29" s="4">
        <f>A29+1</f>
        <v>24</v>
      </c>
      <c r="F29" s="14" t="s">
        <v>0</v>
      </c>
      <c r="G29" s="15"/>
      <c r="H29" s="16"/>
      <c r="I29" s="4">
        <f>E29+1</f>
        <v>25</v>
      </c>
      <c r="J29" s="14" t="s">
        <v>1</v>
      </c>
      <c r="K29" s="15"/>
      <c r="L29" s="16"/>
      <c r="M29" s="4">
        <f>I29+1</f>
        <v>26</v>
      </c>
      <c r="N29" s="14" t="s">
        <v>2</v>
      </c>
      <c r="O29" s="15"/>
      <c r="P29" s="16"/>
      <c r="Q29" s="4">
        <f>M29+1</f>
        <v>27</v>
      </c>
      <c r="R29" s="14" t="s">
        <v>3</v>
      </c>
      <c r="S29" s="15"/>
      <c r="T29" s="16"/>
      <c r="U29" s="4">
        <f>Q29+1</f>
        <v>28</v>
      </c>
      <c r="V29" s="14" t="s">
        <v>4</v>
      </c>
      <c r="W29" s="15"/>
      <c r="X29" s="16"/>
      <c r="Y29" s="4">
        <f>U29+1</f>
        <v>29</v>
      </c>
      <c r="Z29" s="14" t="s">
        <v>5</v>
      </c>
      <c r="AA29" s="15"/>
      <c r="AB29" s="16"/>
      <c r="BB29" s="7" t="s">
        <v>27</v>
      </c>
      <c r="BC29" s="7" t="str">
        <f>BC22</f>
        <v>TBall A's</v>
      </c>
      <c r="BD29" s="7" t="str">
        <f t="shared" ref="BD29:BI29" si="131">BD22</f>
        <v>TBall Cubs</v>
      </c>
      <c r="BE29" s="7" t="str">
        <f t="shared" si="131"/>
        <v>TBall Dodgers</v>
      </c>
      <c r="BF29" s="7" t="str">
        <f t="shared" si="131"/>
        <v>TBall Mets</v>
      </c>
      <c r="BG29" s="7" t="str">
        <f t="shared" si="131"/>
        <v>TBall Phillies</v>
      </c>
      <c r="BH29" s="7" t="str">
        <f t="shared" si="131"/>
        <v>TBall Rangers</v>
      </c>
      <c r="BI29" s="7" t="str">
        <f t="shared" si="131"/>
        <v>TBall Yankees</v>
      </c>
      <c r="BJ29" s="7" t="s">
        <v>10</v>
      </c>
      <c r="BL29" s="7" t="s">
        <v>27</v>
      </c>
      <c r="BM29" s="7" t="str">
        <f>BM22</f>
        <v>Dominican</v>
      </c>
      <c r="BN29" s="7" t="str">
        <f t="shared" ref="BN29:BP29" si="132">BN22</f>
        <v>Monmouth</v>
      </c>
      <c r="BO29" s="7" t="str">
        <f t="shared" si="132"/>
        <v>Penn State</v>
      </c>
      <c r="BP29" s="7" t="str">
        <f t="shared" si="132"/>
        <v>Pepperdine</v>
      </c>
      <c r="BQ29" s="7" t="s">
        <v>10</v>
      </c>
    </row>
    <row r="30" spans="1:69" ht="24.75" customHeight="1" x14ac:dyDescent="0.25">
      <c r="A30" s="5"/>
      <c r="B30" s="10"/>
      <c r="C30" s="8"/>
      <c r="D30" s="11"/>
      <c r="E30" s="5"/>
      <c r="F30" s="10"/>
      <c r="G30" s="8"/>
      <c r="H30" s="11"/>
      <c r="I30" s="5"/>
      <c r="J30" s="57" t="s">
        <v>315</v>
      </c>
      <c r="K30" s="58"/>
      <c r="L30" s="59"/>
      <c r="M30" s="5"/>
      <c r="N30" s="10"/>
      <c r="O30" s="8"/>
      <c r="P30" s="11"/>
      <c r="Q30" s="5"/>
      <c r="R30" s="10"/>
      <c r="S30" s="8"/>
      <c r="T30" s="11"/>
      <c r="U30" s="5"/>
      <c r="V30" s="10"/>
      <c r="W30" s="8"/>
      <c r="X30" s="11"/>
      <c r="Y30" s="5">
        <v>0.35416666666666669</v>
      </c>
      <c r="Z30" s="10" t="s">
        <v>68</v>
      </c>
      <c r="AA30" s="8" t="s">
        <v>18</v>
      </c>
      <c r="AB30" s="11" t="s">
        <v>69</v>
      </c>
      <c r="AE30">
        <f t="shared" ref="AE30:AE35" si="133">F30</f>
        <v>0</v>
      </c>
      <c r="AG30">
        <f t="shared" ref="AG30:AU35" si="134">H30</f>
        <v>0</v>
      </c>
      <c r="AI30" t="str">
        <f t="shared" si="134"/>
        <v>RAINOUT</v>
      </c>
      <c r="AK30">
        <f t="shared" si="134"/>
        <v>0</v>
      </c>
      <c r="AM30">
        <f t="shared" si="134"/>
        <v>0</v>
      </c>
      <c r="AO30">
        <f t="shared" si="134"/>
        <v>0</v>
      </c>
      <c r="AQ30">
        <f t="shared" si="134"/>
        <v>0</v>
      </c>
      <c r="AS30">
        <f t="shared" si="134"/>
        <v>0</v>
      </c>
      <c r="AU30">
        <f t="shared" si="134"/>
        <v>0</v>
      </c>
      <c r="AW30">
        <f t="shared" ref="AW30:BA35" si="135">X30</f>
        <v>0</v>
      </c>
      <c r="AY30" t="str">
        <f t="shared" si="135"/>
        <v>TBall Rangers</v>
      </c>
      <c r="BA30" t="str">
        <f t="shared" si="135"/>
        <v>TBall Yankees</v>
      </c>
      <c r="BB30" s="7" t="s">
        <v>7</v>
      </c>
      <c r="BC30" s="7">
        <f>COUNTIF($AE30:$BA35,BC29)</f>
        <v>0</v>
      </c>
      <c r="BD30" s="7">
        <f t="shared" ref="BD30" si="136">COUNTIF($AE30:$BA35,BD29)</f>
        <v>1</v>
      </c>
      <c r="BE30" s="7">
        <f t="shared" ref="BE30" si="137">COUNTIF($AE30:$BA35,BE29)</f>
        <v>1</v>
      </c>
      <c r="BF30" s="7">
        <f t="shared" ref="BF30" si="138">COUNTIF($AE30:$BA35,BF29)</f>
        <v>1</v>
      </c>
      <c r="BG30" s="7">
        <f t="shared" ref="BG30" si="139">COUNTIF($AE30:$BA35,BG29)</f>
        <v>1</v>
      </c>
      <c r="BH30" s="7">
        <f t="shared" ref="BH30" si="140">COUNTIF($AE30:$BA35,BH29)</f>
        <v>1</v>
      </c>
      <c r="BI30" s="7">
        <f t="shared" ref="BI30" si="141">COUNTIF($AE30:$BA35,BI29)</f>
        <v>1</v>
      </c>
      <c r="BJ30" s="7">
        <f>SUM(BC30:BI30)/2</f>
        <v>3</v>
      </c>
      <c r="BL30" s="7" t="s">
        <v>7</v>
      </c>
      <c r="BM30" s="7">
        <f>COUNTIF($AE30:$BA35,BM29)</f>
        <v>1</v>
      </c>
      <c r="BN30" s="7">
        <f t="shared" ref="BN30:BP30" si="142">COUNTIF($AE30:$BA35,BN29)</f>
        <v>2</v>
      </c>
      <c r="BO30" s="7">
        <f t="shared" si="142"/>
        <v>2</v>
      </c>
      <c r="BP30" s="7">
        <f t="shared" si="142"/>
        <v>1</v>
      </c>
      <c r="BQ30" s="7">
        <f>SUM(BM30:BP30)/2</f>
        <v>3</v>
      </c>
    </row>
    <row r="31" spans="1:69" ht="24.75" customHeight="1" x14ac:dyDescent="0.25">
      <c r="A31" s="5"/>
      <c r="B31" s="10"/>
      <c r="C31" s="8"/>
      <c r="D31" s="11"/>
      <c r="E31" s="5"/>
      <c r="F31" s="10"/>
      <c r="G31" s="8"/>
      <c r="H31" s="11"/>
      <c r="I31" s="5"/>
      <c r="J31" s="37" t="s">
        <v>79</v>
      </c>
      <c r="K31" s="38"/>
      <c r="L31" s="39"/>
      <c r="M31" s="5"/>
      <c r="N31" s="10"/>
      <c r="O31" s="8"/>
      <c r="P31" s="11"/>
      <c r="Q31" s="5"/>
      <c r="R31" s="10"/>
      <c r="S31" s="8"/>
      <c r="T31" s="11"/>
      <c r="U31" s="5"/>
      <c r="V31" s="10"/>
      <c r="W31" s="8"/>
      <c r="X31" s="11"/>
      <c r="Y31" s="5">
        <v>0.41666666666666669</v>
      </c>
      <c r="Z31" s="10" t="s">
        <v>66</v>
      </c>
      <c r="AA31" s="8" t="s">
        <v>18</v>
      </c>
      <c r="AB31" s="11" t="s">
        <v>67</v>
      </c>
      <c r="AE31">
        <f t="shared" si="133"/>
        <v>0</v>
      </c>
      <c r="AG31">
        <f t="shared" si="134"/>
        <v>0</v>
      </c>
      <c r="AI31" t="str">
        <f t="shared" si="134"/>
        <v>FLORIDA GATORS OFFSITE (NOTRE DAME) - 6pm</v>
      </c>
      <c r="AK31">
        <f t="shared" si="134"/>
        <v>0</v>
      </c>
      <c r="AM31">
        <f t="shared" si="134"/>
        <v>0</v>
      </c>
      <c r="AO31">
        <f t="shared" si="134"/>
        <v>0</v>
      </c>
      <c r="AQ31">
        <f t="shared" si="134"/>
        <v>0</v>
      </c>
      <c r="AS31">
        <f t="shared" si="134"/>
        <v>0</v>
      </c>
      <c r="AU31">
        <f t="shared" si="134"/>
        <v>0</v>
      </c>
      <c r="AW31">
        <f t="shared" si="135"/>
        <v>0</v>
      </c>
      <c r="AY31" t="str">
        <f t="shared" si="135"/>
        <v>TBall Mets</v>
      </c>
      <c r="BA31" t="str">
        <f t="shared" si="135"/>
        <v>TBall Phillies</v>
      </c>
      <c r="BB31" s="7" t="s">
        <v>8</v>
      </c>
      <c r="BC31" s="7"/>
      <c r="BD31" s="7"/>
      <c r="BE31" s="7"/>
      <c r="BF31" s="7"/>
      <c r="BG31" s="7"/>
      <c r="BH31" s="7"/>
      <c r="BI31" s="7"/>
      <c r="BJ31" s="7"/>
      <c r="BL31" s="7" t="s">
        <v>8</v>
      </c>
      <c r="BM31" s="7"/>
      <c r="BN31" s="7"/>
      <c r="BO31" s="7"/>
      <c r="BP31" s="7"/>
      <c r="BQ31" s="7"/>
    </row>
    <row r="32" spans="1:69" ht="24.75" customHeight="1" x14ac:dyDescent="0.25">
      <c r="A32" s="3"/>
      <c r="B32" s="10"/>
      <c r="C32" s="8"/>
      <c r="D32" s="11"/>
      <c r="E32" s="3"/>
      <c r="F32" s="10"/>
      <c r="G32" s="8"/>
      <c r="H32" s="11"/>
      <c r="I32" s="3"/>
      <c r="J32" s="10"/>
      <c r="K32" s="8"/>
      <c r="L32" s="11"/>
      <c r="M32" s="3"/>
      <c r="N32" s="10"/>
      <c r="O32" s="8"/>
      <c r="P32" s="11"/>
      <c r="Q32" s="3"/>
      <c r="R32" s="10"/>
      <c r="S32" s="8"/>
      <c r="T32" s="11"/>
      <c r="U32" s="3"/>
      <c r="V32" s="10"/>
      <c r="W32" s="8"/>
      <c r="X32" s="11"/>
      <c r="Y32" s="5">
        <v>0.47916666666666669</v>
      </c>
      <c r="Z32" s="10" t="s">
        <v>64</v>
      </c>
      <c r="AA32" s="8" t="s">
        <v>18</v>
      </c>
      <c r="AB32" s="11" t="s">
        <v>65</v>
      </c>
      <c r="AE32">
        <f t="shared" si="133"/>
        <v>0</v>
      </c>
      <c r="AG32">
        <f t="shared" si="134"/>
        <v>0</v>
      </c>
      <c r="AI32">
        <f t="shared" si="134"/>
        <v>0</v>
      </c>
      <c r="AK32">
        <f t="shared" si="134"/>
        <v>0</v>
      </c>
      <c r="AM32">
        <f t="shared" si="134"/>
        <v>0</v>
      </c>
      <c r="AO32">
        <f t="shared" si="134"/>
        <v>0</v>
      </c>
      <c r="AQ32">
        <f t="shared" si="134"/>
        <v>0</v>
      </c>
      <c r="AS32">
        <f t="shared" si="134"/>
        <v>0</v>
      </c>
      <c r="AU32">
        <f t="shared" si="134"/>
        <v>0</v>
      </c>
      <c r="AW32">
        <f t="shared" si="135"/>
        <v>0</v>
      </c>
      <c r="AY32" t="str">
        <f t="shared" si="135"/>
        <v>TBall Cubs</v>
      </c>
      <c r="BA32" t="str">
        <f t="shared" si="135"/>
        <v>TBall Dodgers</v>
      </c>
      <c r="BB32" s="7" t="s">
        <v>9</v>
      </c>
      <c r="BC32" s="7">
        <f>COUNTIF($AG30:$AG35,BC29)+COUNTIF($AK30:$AK35,BC29)+COUNTIF($AO30:$AO35,BC29)+COUNTIF($AS30:$AS35,BC29)+COUNTIF($AW30:$AW35,BC29)+COUNTIF($BA30:$BA35,BC29)</f>
        <v>0</v>
      </c>
      <c r="BD32" s="7">
        <f t="shared" ref="BD32:BI32" si="143">COUNTIF($AG30:$AG35,BD29)+COUNTIF($AK30:$AK35,BD29)+COUNTIF($AO30:$AO35,BD29)+COUNTIF($AS30:$AS35,BD29)+COUNTIF($AW30:$AW35,BD29)+COUNTIF($BA30:$BA35,BD29)</f>
        <v>0</v>
      </c>
      <c r="BE32" s="7">
        <f t="shared" si="143"/>
        <v>1</v>
      </c>
      <c r="BF32" s="7">
        <f t="shared" si="143"/>
        <v>0</v>
      </c>
      <c r="BG32" s="7">
        <f t="shared" si="143"/>
        <v>1</v>
      </c>
      <c r="BH32" s="7">
        <f t="shared" si="143"/>
        <v>0</v>
      </c>
      <c r="BI32" s="7">
        <f t="shared" si="143"/>
        <v>1</v>
      </c>
      <c r="BJ32" s="7">
        <f>SUM(BC32:BI32)</f>
        <v>3</v>
      </c>
      <c r="BL32" s="7" t="s">
        <v>9</v>
      </c>
      <c r="BM32" s="7">
        <f>COUNTIF($AG30:$AG35,BM29)+COUNTIF($AK30:$AK35,BM29)+COUNTIF($AO30:$AO35,BM29)+COUNTIF($AS30:$AS35,BM29)+COUNTIF($AW30:$AW35,BM29)+COUNTIF($BA30:$BA35,BM29)</f>
        <v>1</v>
      </c>
      <c r="BN32" s="7">
        <f t="shared" ref="BN32:BP32" si="144">COUNTIF($AG30:$AG35,BN29)+COUNTIF($AK30:$AK35,BN29)+COUNTIF($AO30:$AO35,BN29)+COUNTIF($AS30:$AS35,BN29)+COUNTIF($AW30:$AW35,BN29)+COUNTIF($BA30:$BA35,BN29)</f>
        <v>1</v>
      </c>
      <c r="BO32" s="7">
        <f t="shared" si="144"/>
        <v>1</v>
      </c>
      <c r="BP32" s="7">
        <f t="shared" si="144"/>
        <v>0</v>
      </c>
      <c r="BQ32" s="7">
        <f>SUM(BM32:BP32)</f>
        <v>3</v>
      </c>
    </row>
    <row r="33" spans="1:69" ht="24.75" customHeight="1" x14ac:dyDescent="0.25">
      <c r="A33" s="5"/>
      <c r="B33" s="10"/>
      <c r="C33" s="8"/>
      <c r="D33" s="11"/>
      <c r="E33" s="5"/>
      <c r="F33" s="10"/>
      <c r="G33" s="8"/>
      <c r="H33" s="11"/>
      <c r="I33" s="5"/>
      <c r="J33" s="10"/>
      <c r="K33" s="8"/>
      <c r="L33" s="11"/>
      <c r="M33" s="5"/>
      <c r="N33" s="10"/>
      <c r="O33" s="8"/>
      <c r="P33" s="11"/>
      <c r="Q33" s="5"/>
      <c r="R33" s="10"/>
      <c r="S33" s="8"/>
      <c r="T33" s="11"/>
      <c r="U33" s="5"/>
      <c r="V33" s="10"/>
      <c r="W33" s="8"/>
      <c r="X33" s="11"/>
      <c r="Y33" s="5">
        <v>4.1666666666666664E-2</v>
      </c>
      <c r="Z33" s="27" t="s">
        <v>73</v>
      </c>
      <c r="AA33" s="28"/>
      <c r="AB33" s="29"/>
      <c r="AE33">
        <f t="shared" si="133"/>
        <v>0</v>
      </c>
      <c r="AG33">
        <f t="shared" si="134"/>
        <v>0</v>
      </c>
      <c r="AI33">
        <f t="shared" si="134"/>
        <v>0</v>
      </c>
      <c r="AK33">
        <f t="shared" si="134"/>
        <v>0</v>
      </c>
      <c r="AM33">
        <f t="shared" si="134"/>
        <v>0</v>
      </c>
      <c r="AO33">
        <f t="shared" si="134"/>
        <v>0</v>
      </c>
      <c r="AQ33">
        <f t="shared" si="134"/>
        <v>0</v>
      </c>
      <c r="AS33">
        <f t="shared" si="134"/>
        <v>0</v>
      </c>
      <c r="AU33">
        <f t="shared" si="134"/>
        <v>0</v>
      </c>
      <c r="AW33">
        <f t="shared" si="135"/>
        <v>0</v>
      </c>
      <c r="AY33" t="str">
        <f t="shared" si="135"/>
        <v>Challenger</v>
      </c>
      <c r="BA33">
        <f t="shared" si="135"/>
        <v>0</v>
      </c>
      <c r="BB33" s="7" t="s">
        <v>51</v>
      </c>
      <c r="BC33" s="7">
        <f>COUNTIF($AE34:$BA34,BC29)</f>
        <v>0</v>
      </c>
      <c r="BD33" s="7">
        <f t="shared" ref="BD33" si="145">COUNTIF($AE34:$BA34,BD29)</f>
        <v>0</v>
      </c>
      <c r="BE33" s="7">
        <f t="shared" ref="BE33" si="146">COUNTIF($AE34:$BA34,BE29)</f>
        <v>0</v>
      </c>
      <c r="BF33" s="7">
        <f t="shared" ref="BF33" si="147">COUNTIF($AE34:$BA34,BF29)</f>
        <v>0</v>
      </c>
      <c r="BG33" s="7">
        <f t="shared" ref="BG33" si="148">COUNTIF($AE34:$BA34,BG29)</f>
        <v>0</v>
      </c>
      <c r="BH33" s="7">
        <f t="shared" ref="BH33" si="149">COUNTIF($AE34:$BA34,BH29)</f>
        <v>0</v>
      </c>
      <c r="BI33" s="7">
        <f t="shared" ref="BI33" si="150">COUNTIF($AE34:$BA34,BI29)</f>
        <v>0</v>
      </c>
      <c r="BJ33" s="7">
        <f>SUM(BC33:BI33)</f>
        <v>0</v>
      </c>
      <c r="BL33" s="7" t="s">
        <v>51</v>
      </c>
      <c r="BM33" s="7">
        <f>COUNTIF($AE34:$BA34,BM29)</f>
        <v>1</v>
      </c>
      <c r="BN33" s="7">
        <f t="shared" ref="BN33:BP33" si="151">COUNTIF($AE34:$BA34,BN29)</f>
        <v>2</v>
      </c>
      <c r="BO33" s="7">
        <f t="shared" si="151"/>
        <v>2</v>
      </c>
      <c r="BP33" s="7">
        <f t="shared" si="151"/>
        <v>1</v>
      </c>
      <c r="BQ33" s="7">
        <f>SUM(BM33:BP33)</f>
        <v>6</v>
      </c>
    </row>
    <row r="34" spans="1:69" ht="24.75" customHeight="1" x14ac:dyDescent="0.25">
      <c r="A34" s="18"/>
      <c r="B34" s="19"/>
      <c r="C34" s="17"/>
      <c r="D34" s="20"/>
      <c r="E34" s="5">
        <v>0.22916666666666666</v>
      </c>
      <c r="F34" s="10" t="s">
        <v>37</v>
      </c>
      <c r="G34" s="8" t="s">
        <v>18</v>
      </c>
      <c r="H34" s="11" t="s">
        <v>38</v>
      </c>
      <c r="I34" s="5">
        <v>0.22916666666666666</v>
      </c>
      <c r="J34" s="10"/>
      <c r="K34" s="8"/>
      <c r="L34" s="11"/>
      <c r="M34" s="5">
        <v>0.22916666666666666</v>
      </c>
      <c r="N34" s="10" t="s">
        <v>47</v>
      </c>
      <c r="O34" s="8" t="s">
        <v>18</v>
      </c>
      <c r="P34" s="11" t="s">
        <v>46</v>
      </c>
      <c r="Q34" s="5">
        <v>0.22916666666666666</v>
      </c>
      <c r="R34" s="10" t="s">
        <v>49</v>
      </c>
      <c r="S34" s="8" t="s">
        <v>18</v>
      </c>
      <c r="T34" s="11" t="s">
        <v>50</v>
      </c>
      <c r="U34" s="5">
        <v>0.22916666666666666</v>
      </c>
      <c r="V34" s="10" t="s">
        <v>48</v>
      </c>
      <c r="W34" s="8" t="s">
        <v>18</v>
      </c>
      <c r="X34" s="11" t="s">
        <v>47</v>
      </c>
      <c r="Y34" s="18">
        <v>8.3333333333333329E-2</v>
      </c>
      <c r="Z34" s="10" t="s">
        <v>46</v>
      </c>
      <c r="AA34" s="8" t="s">
        <v>18</v>
      </c>
      <c r="AB34" s="11" t="s">
        <v>45</v>
      </c>
      <c r="AE34" t="str">
        <f t="shared" si="133"/>
        <v>Colt Mets</v>
      </c>
      <c r="AG34" t="str">
        <f t="shared" si="134"/>
        <v>Colt Royals</v>
      </c>
      <c r="AI34">
        <f t="shared" si="134"/>
        <v>0</v>
      </c>
      <c r="AK34">
        <f t="shared" si="134"/>
        <v>0</v>
      </c>
      <c r="AM34" t="str">
        <f t="shared" si="134"/>
        <v>Penn State</v>
      </c>
      <c r="AO34" t="str">
        <f t="shared" si="134"/>
        <v>Monmouth</v>
      </c>
      <c r="AQ34" t="str">
        <f t="shared" si="134"/>
        <v>Florida Gators</v>
      </c>
      <c r="AS34" t="str">
        <f t="shared" si="134"/>
        <v>Miami Hurricanes</v>
      </c>
      <c r="AU34" t="str">
        <f t="shared" si="134"/>
        <v>Pepperdine</v>
      </c>
      <c r="AW34" t="str">
        <f t="shared" si="135"/>
        <v>Penn State</v>
      </c>
      <c r="AY34" t="str">
        <f t="shared" si="135"/>
        <v>Monmouth</v>
      </c>
      <c r="BA34" t="str">
        <f t="shared" si="135"/>
        <v>Dominican</v>
      </c>
      <c r="BB34" s="7" t="s">
        <v>52</v>
      </c>
      <c r="BC34" s="7">
        <f>COUNTIF($AE35:$BA35,BC29)</f>
        <v>0</v>
      </c>
      <c r="BD34" s="7">
        <f t="shared" ref="BD34" si="152">COUNTIF($AE35:$BA35,BD29)</f>
        <v>0</v>
      </c>
      <c r="BE34" s="7">
        <f t="shared" ref="BE34" si="153">COUNTIF($AE35:$BA35,BE29)</f>
        <v>0</v>
      </c>
      <c r="BF34" s="7">
        <f t="shared" ref="BF34" si="154">COUNTIF($AE35:$BA35,BF29)</f>
        <v>0</v>
      </c>
      <c r="BG34" s="7">
        <f t="shared" ref="BG34" si="155">COUNTIF($AE35:$BA35,BG29)</f>
        <v>0</v>
      </c>
      <c r="BH34" s="7">
        <f t="shared" ref="BH34" si="156">COUNTIF($AE35:$BA35,BH29)</f>
        <v>0</v>
      </c>
      <c r="BI34" s="7">
        <f t="shared" ref="BI34" si="157">COUNTIF($AE35:$BA35,BI29)</f>
        <v>0</v>
      </c>
      <c r="BJ34" s="7">
        <f>SUM(BC34:BI34)</f>
        <v>0</v>
      </c>
      <c r="BL34" s="7" t="s">
        <v>52</v>
      </c>
      <c r="BM34" s="7">
        <f>COUNTIF($AE35:$BA35,BM29)</f>
        <v>0</v>
      </c>
      <c r="BN34" s="7">
        <f t="shared" ref="BN34:BP34" si="158">COUNTIF($AE35:$BA35,BN29)</f>
        <v>0</v>
      </c>
      <c r="BO34" s="7">
        <f t="shared" si="158"/>
        <v>0</v>
      </c>
      <c r="BP34" s="7">
        <f t="shared" si="158"/>
        <v>0</v>
      </c>
      <c r="BQ34" s="7">
        <f>SUM(BM34:BP34)</f>
        <v>0</v>
      </c>
    </row>
    <row r="35" spans="1:69" ht="24.75" customHeight="1" thickBot="1" x14ac:dyDescent="0.3">
      <c r="A35" s="6"/>
      <c r="B35" s="12"/>
      <c r="C35" s="9"/>
      <c r="D35" s="13"/>
      <c r="E35" s="6">
        <v>0.3125</v>
      </c>
      <c r="F35" s="12"/>
      <c r="G35" s="9"/>
      <c r="H35" s="13"/>
      <c r="I35" s="6">
        <v>0.3125</v>
      </c>
      <c r="J35" s="12"/>
      <c r="K35" s="9"/>
      <c r="L35" s="13"/>
      <c r="M35" s="6">
        <v>0.3125</v>
      </c>
      <c r="N35" s="12"/>
      <c r="O35" s="9"/>
      <c r="P35" s="13"/>
      <c r="Q35" s="6">
        <v>0.3125</v>
      </c>
      <c r="R35" s="12"/>
      <c r="S35" s="9"/>
      <c r="T35" s="13"/>
      <c r="U35" s="6">
        <v>0.3125</v>
      </c>
      <c r="V35" s="12"/>
      <c r="W35" s="9"/>
      <c r="X35" s="13"/>
      <c r="Y35" s="6">
        <v>0.16666666666666666</v>
      </c>
      <c r="Z35" s="12"/>
      <c r="AA35" s="9"/>
      <c r="AB35" s="13"/>
      <c r="AE35">
        <f t="shared" si="133"/>
        <v>0</v>
      </c>
      <c r="AG35">
        <f t="shared" si="134"/>
        <v>0</v>
      </c>
      <c r="AI35">
        <f t="shared" si="134"/>
        <v>0</v>
      </c>
      <c r="AK35">
        <f t="shared" si="134"/>
        <v>0</v>
      </c>
      <c r="AM35">
        <f t="shared" si="134"/>
        <v>0</v>
      </c>
      <c r="AO35">
        <f t="shared" si="134"/>
        <v>0</v>
      </c>
      <c r="AQ35">
        <f t="shared" si="134"/>
        <v>0</v>
      </c>
      <c r="AS35">
        <f t="shared" si="134"/>
        <v>0</v>
      </c>
      <c r="AU35">
        <f t="shared" si="134"/>
        <v>0</v>
      </c>
      <c r="AW35">
        <f t="shared" si="135"/>
        <v>0</v>
      </c>
      <c r="AY35">
        <f t="shared" si="135"/>
        <v>0</v>
      </c>
      <c r="BA35">
        <f t="shared" si="135"/>
        <v>0</v>
      </c>
    </row>
    <row r="36" spans="1:69" ht="24.75" customHeight="1" x14ac:dyDescent="0.25">
      <c r="A36" s="4">
        <f>Y29+1</f>
        <v>30</v>
      </c>
      <c r="B36" s="14" t="s">
        <v>6</v>
      </c>
      <c r="C36" s="15"/>
      <c r="D36" s="16"/>
      <c r="F36" s="1"/>
      <c r="G36" s="1"/>
      <c r="H36" s="1"/>
      <c r="I36" s="1"/>
      <c r="J36" s="1"/>
      <c r="K36" s="1"/>
      <c r="L36" s="1"/>
    </row>
    <row r="37" spans="1:69" ht="24.75" customHeight="1" x14ac:dyDescent="0.25">
      <c r="A37" s="5"/>
      <c r="B37" s="10"/>
      <c r="C37" s="8"/>
      <c r="D37" s="11"/>
    </row>
    <row r="38" spans="1:69" ht="24.75" customHeight="1" x14ac:dyDescent="0.25">
      <c r="A38" s="5"/>
      <c r="B38" s="10"/>
      <c r="C38" s="8"/>
      <c r="D38" s="11"/>
    </row>
    <row r="39" spans="1:69" ht="24.75" customHeight="1" x14ac:dyDescent="0.25">
      <c r="A39" s="3"/>
      <c r="B39" s="10"/>
      <c r="C39" s="8"/>
      <c r="D39" s="11"/>
    </row>
    <row r="40" spans="1:69" ht="24.75" customHeight="1" x14ac:dyDescent="0.25">
      <c r="A40" s="5"/>
      <c r="B40" s="10"/>
      <c r="C40" s="8"/>
      <c r="D40" s="11"/>
    </row>
    <row r="41" spans="1:69" ht="24.75" customHeight="1" x14ac:dyDescent="0.25">
      <c r="A41" s="18"/>
      <c r="B41" s="19"/>
      <c r="C41" s="17"/>
      <c r="D41" s="20"/>
    </row>
    <row r="42" spans="1:69" ht="24.75" customHeight="1" thickBot="1" x14ac:dyDescent="0.3">
      <c r="A42" s="6"/>
      <c r="B42" s="12"/>
      <c r="C42" s="9"/>
      <c r="D42" s="13"/>
    </row>
    <row r="43" spans="1:69" s="2" customFormat="1" ht="24.75" customHeight="1" x14ac:dyDescent="0.25">
      <c r="A43" s="85" t="s">
        <v>13</v>
      </c>
      <c r="B43" s="86"/>
      <c r="C43" s="86"/>
      <c r="D43" s="87"/>
      <c r="E43" s="4">
        <v>1</v>
      </c>
      <c r="F43" s="14" t="s">
        <v>0</v>
      </c>
      <c r="G43" s="15"/>
      <c r="H43" s="16"/>
      <c r="I43" s="4">
        <f>E43+1</f>
        <v>2</v>
      </c>
      <c r="J43" s="14" t="s">
        <v>1</v>
      </c>
      <c r="K43" s="15"/>
      <c r="L43" s="16"/>
      <c r="M43" s="4">
        <f>I43+1</f>
        <v>3</v>
      </c>
      <c r="N43" s="14" t="s">
        <v>2</v>
      </c>
      <c r="O43" s="15"/>
      <c r="P43" s="16"/>
      <c r="Q43" s="4">
        <f>M43+1</f>
        <v>4</v>
      </c>
      <c r="R43" s="14" t="s">
        <v>3</v>
      </c>
      <c r="S43" s="15"/>
      <c r="T43" s="16"/>
      <c r="U43" s="4">
        <f>Q43+1</f>
        <v>5</v>
      </c>
      <c r="V43" s="14" t="s">
        <v>4</v>
      </c>
      <c r="W43" s="15"/>
      <c r="X43" s="16"/>
      <c r="Y43" s="4">
        <f>U43+1</f>
        <v>6</v>
      </c>
      <c r="Z43" s="14" t="s">
        <v>5</v>
      </c>
      <c r="AA43" s="15"/>
      <c r="AB43" s="16"/>
      <c r="BB43" s="7" t="s">
        <v>27</v>
      </c>
      <c r="BC43" s="7" t="str">
        <f>BC29</f>
        <v>TBall A's</v>
      </c>
      <c r="BD43" s="7" t="str">
        <f t="shared" ref="BD43:BI43" si="159">BD29</f>
        <v>TBall Cubs</v>
      </c>
      <c r="BE43" s="7" t="str">
        <f t="shared" si="159"/>
        <v>TBall Dodgers</v>
      </c>
      <c r="BF43" s="7" t="str">
        <f t="shared" si="159"/>
        <v>TBall Mets</v>
      </c>
      <c r="BG43" s="7" t="str">
        <f t="shared" si="159"/>
        <v>TBall Phillies</v>
      </c>
      <c r="BH43" s="7" t="str">
        <f t="shared" si="159"/>
        <v>TBall Rangers</v>
      </c>
      <c r="BI43" s="7" t="str">
        <f t="shared" si="159"/>
        <v>TBall Yankees</v>
      </c>
      <c r="BJ43" s="7" t="s">
        <v>10</v>
      </c>
      <c r="BL43" s="7" t="s">
        <v>27</v>
      </c>
      <c r="BM43" s="7" t="str">
        <f>BM29</f>
        <v>Dominican</v>
      </c>
      <c r="BN43" s="7" t="str">
        <f t="shared" ref="BN43:BP43" si="160">BN29</f>
        <v>Monmouth</v>
      </c>
      <c r="BO43" s="7" t="str">
        <f t="shared" si="160"/>
        <v>Penn State</v>
      </c>
      <c r="BP43" s="7" t="str">
        <f t="shared" si="160"/>
        <v>Pepperdine</v>
      </c>
      <c r="BQ43" s="7" t="s">
        <v>10</v>
      </c>
    </row>
    <row r="44" spans="1:69" ht="24.75" customHeight="1" x14ac:dyDescent="0.25">
      <c r="A44" s="88"/>
      <c r="B44" s="89"/>
      <c r="C44" s="89"/>
      <c r="D44" s="90"/>
      <c r="E44" s="5"/>
      <c r="F44" s="10"/>
      <c r="G44" s="8"/>
      <c r="H44" s="11"/>
      <c r="I44" s="5"/>
      <c r="J44" s="10"/>
      <c r="K44" s="8"/>
      <c r="L44" s="11"/>
      <c r="M44" s="5"/>
      <c r="N44" s="10"/>
      <c r="O44" s="8"/>
      <c r="P44" s="11"/>
      <c r="Q44" s="5"/>
      <c r="R44" s="10"/>
      <c r="S44" s="8"/>
      <c r="T44" s="11"/>
      <c r="U44" s="5"/>
      <c r="V44" s="10"/>
      <c r="W44" s="8"/>
      <c r="X44" s="11"/>
      <c r="Y44" s="5">
        <v>0.35416666666666669</v>
      </c>
      <c r="Z44" s="10" t="s">
        <v>64</v>
      </c>
      <c r="AA44" s="8" t="s">
        <v>18</v>
      </c>
      <c r="AB44" s="11" t="s">
        <v>71</v>
      </c>
      <c r="AE44">
        <f t="shared" ref="AE44:AE49" si="161">F44</f>
        <v>0</v>
      </c>
      <c r="AG44">
        <f t="shared" ref="AG44:AG49" si="162">H44</f>
        <v>0</v>
      </c>
      <c r="AI44">
        <f t="shared" ref="AI44:AI49" si="163">J44</f>
        <v>0</v>
      </c>
      <c r="AK44">
        <f t="shared" ref="AK44:AK49" si="164">L44</f>
        <v>0</v>
      </c>
      <c r="AM44">
        <f t="shared" ref="AM44:AM49" si="165">N44</f>
        <v>0</v>
      </c>
      <c r="AO44">
        <f t="shared" ref="AO44:AO49" si="166">P44</f>
        <v>0</v>
      </c>
      <c r="AQ44">
        <f t="shared" ref="AQ44:AQ49" si="167">R44</f>
        <v>0</v>
      </c>
      <c r="AS44">
        <f t="shared" ref="AS44:AS49" si="168">T44</f>
        <v>0</v>
      </c>
      <c r="AU44">
        <f t="shared" ref="AU44:AU49" si="169">V44</f>
        <v>0</v>
      </c>
      <c r="AW44">
        <f t="shared" ref="AW44:AW49" si="170">X44</f>
        <v>0</v>
      </c>
      <c r="AY44" t="str">
        <f t="shared" ref="AY44:AY49" si="171">Z44</f>
        <v>TBall Cubs</v>
      </c>
      <c r="BA44" t="str">
        <f t="shared" ref="BA44:BA49" si="172">AB44</f>
        <v>TBall A's</v>
      </c>
      <c r="BB44" s="7" t="s">
        <v>7</v>
      </c>
      <c r="BC44" s="7">
        <f>COUNTIF($AE44:$BA49,BC43)</f>
        <v>1</v>
      </c>
      <c r="BD44" s="7">
        <f t="shared" ref="BD44" si="173">COUNTIF($AE44:$BA49,BD43)</f>
        <v>1</v>
      </c>
      <c r="BE44" s="7">
        <f t="shared" ref="BE44" si="174">COUNTIF($AE44:$BA49,BE43)</f>
        <v>1</v>
      </c>
      <c r="BF44" s="7">
        <f t="shared" ref="BF44" si="175">COUNTIF($AE44:$BA49,BF43)</f>
        <v>1</v>
      </c>
      <c r="BG44" s="7">
        <f t="shared" ref="BG44" si="176">COUNTIF($AE44:$BA49,BG43)</f>
        <v>1</v>
      </c>
      <c r="BH44" s="7">
        <f t="shared" ref="BH44" si="177">COUNTIF($AE44:$BA49,BH43)</f>
        <v>1</v>
      </c>
      <c r="BI44" s="7">
        <f t="shared" ref="BI44" si="178">COUNTIF($AE44:$BA49,BI43)</f>
        <v>0</v>
      </c>
      <c r="BJ44" s="7">
        <f>SUM(BC44:BI44)/2</f>
        <v>3</v>
      </c>
      <c r="BL44" s="7" t="s">
        <v>7</v>
      </c>
      <c r="BM44" s="7">
        <f>COUNTIF($AE44:$BA49,BM43)</f>
        <v>3</v>
      </c>
      <c r="BN44" s="7">
        <f t="shared" ref="BN44:BP44" si="179">COUNTIF($AE44:$BA49,BN43)</f>
        <v>3</v>
      </c>
      <c r="BO44" s="7">
        <f t="shared" si="179"/>
        <v>2</v>
      </c>
      <c r="BP44" s="7">
        <f t="shared" si="179"/>
        <v>1</v>
      </c>
      <c r="BQ44" s="7">
        <f>SUM(BM44:BP44)/2</f>
        <v>4.5</v>
      </c>
    </row>
    <row r="45" spans="1:69" ht="24.75" customHeight="1" x14ac:dyDescent="0.25">
      <c r="A45" s="88"/>
      <c r="B45" s="89"/>
      <c r="C45" s="89"/>
      <c r="D45" s="90"/>
      <c r="E45" s="5"/>
      <c r="F45" s="10"/>
      <c r="G45" s="8"/>
      <c r="H45" s="11"/>
      <c r="I45" s="5"/>
      <c r="J45" s="10"/>
      <c r="K45" s="8"/>
      <c r="L45" s="11"/>
      <c r="M45" s="5"/>
      <c r="N45" s="10"/>
      <c r="O45" s="8"/>
      <c r="P45" s="11"/>
      <c r="Q45" s="5"/>
      <c r="R45" s="10"/>
      <c r="S45" s="8"/>
      <c r="T45" s="11"/>
      <c r="U45" s="5"/>
      <c r="V45" s="10"/>
      <c r="W45" s="8"/>
      <c r="X45" s="11"/>
      <c r="Y45" s="5">
        <v>0.41666666666666669</v>
      </c>
      <c r="Z45" s="10" t="s">
        <v>68</v>
      </c>
      <c r="AA45" s="8" t="s">
        <v>18</v>
      </c>
      <c r="AB45" s="11" t="s">
        <v>67</v>
      </c>
      <c r="AE45">
        <f t="shared" si="161"/>
        <v>0</v>
      </c>
      <c r="AG45">
        <f t="shared" si="162"/>
        <v>0</v>
      </c>
      <c r="AI45">
        <f t="shared" si="163"/>
        <v>0</v>
      </c>
      <c r="AK45">
        <f t="shared" si="164"/>
        <v>0</v>
      </c>
      <c r="AM45">
        <f t="shared" si="165"/>
        <v>0</v>
      </c>
      <c r="AO45">
        <f t="shared" si="166"/>
        <v>0</v>
      </c>
      <c r="AQ45">
        <f t="shared" si="167"/>
        <v>0</v>
      </c>
      <c r="AS45">
        <f t="shared" si="168"/>
        <v>0</v>
      </c>
      <c r="AU45">
        <f t="shared" si="169"/>
        <v>0</v>
      </c>
      <c r="AW45">
        <f t="shared" si="170"/>
        <v>0</v>
      </c>
      <c r="AY45" t="str">
        <f t="shared" si="171"/>
        <v>TBall Rangers</v>
      </c>
      <c r="BA45" t="str">
        <f t="shared" si="172"/>
        <v>TBall Phillies</v>
      </c>
      <c r="BB45" s="7" t="s">
        <v>8</v>
      </c>
      <c r="BC45" s="7"/>
      <c r="BD45" s="7"/>
      <c r="BE45" s="7"/>
      <c r="BF45" s="7"/>
      <c r="BG45" s="7"/>
      <c r="BH45" s="7"/>
      <c r="BI45" s="7"/>
      <c r="BJ45" s="7"/>
      <c r="BL45" s="7" t="s">
        <v>8</v>
      </c>
      <c r="BM45" s="7"/>
      <c r="BN45" s="7"/>
      <c r="BO45" s="7"/>
      <c r="BP45" s="7"/>
      <c r="BQ45" s="7"/>
    </row>
    <row r="46" spans="1:69" ht="24.75" customHeight="1" x14ac:dyDescent="0.25">
      <c r="A46" s="88"/>
      <c r="B46" s="89"/>
      <c r="C46" s="89"/>
      <c r="D46" s="90"/>
      <c r="E46" s="3"/>
      <c r="F46" s="10"/>
      <c r="G46" s="8"/>
      <c r="H46" s="11"/>
      <c r="I46" s="3"/>
      <c r="J46" s="10"/>
      <c r="K46" s="8"/>
      <c r="L46" s="11"/>
      <c r="M46" s="3"/>
      <c r="N46" s="10"/>
      <c r="O46" s="8"/>
      <c r="P46" s="11"/>
      <c r="Q46" s="3"/>
      <c r="R46" s="10"/>
      <c r="S46" s="8"/>
      <c r="T46" s="11"/>
      <c r="U46" s="3"/>
      <c r="V46" s="10"/>
      <c r="W46" s="8"/>
      <c r="X46" s="11"/>
      <c r="Y46" s="5">
        <v>0.47916666666666669</v>
      </c>
      <c r="Z46" s="10" t="s">
        <v>66</v>
      </c>
      <c r="AA46" s="8" t="s">
        <v>18</v>
      </c>
      <c r="AB46" s="11" t="s">
        <v>65</v>
      </c>
      <c r="AE46">
        <f t="shared" si="161"/>
        <v>0</v>
      </c>
      <c r="AG46">
        <f t="shared" si="162"/>
        <v>0</v>
      </c>
      <c r="AI46">
        <f t="shared" si="163"/>
        <v>0</v>
      </c>
      <c r="AK46">
        <f t="shared" si="164"/>
        <v>0</v>
      </c>
      <c r="AM46">
        <f t="shared" si="165"/>
        <v>0</v>
      </c>
      <c r="AO46">
        <f t="shared" si="166"/>
        <v>0</v>
      </c>
      <c r="AQ46">
        <f t="shared" si="167"/>
        <v>0</v>
      </c>
      <c r="AS46">
        <f t="shared" si="168"/>
        <v>0</v>
      </c>
      <c r="AU46">
        <f t="shared" si="169"/>
        <v>0</v>
      </c>
      <c r="AW46">
        <f t="shared" si="170"/>
        <v>0</v>
      </c>
      <c r="AY46" t="str">
        <f t="shared" si="171"/>
        <v>TBall Mets</v>
      </c>
      <c r="BA46" t="str">
        <f t="shared" si="172"/>
        <v>TBall Dodgers</v>
      </c>
      <c r="BB46" s="7" t="s">
        <v>9</v>
      </c>
      <c r="BC46" s="7">
        <f>COUNTIF($AG44:$AG49,BC43)+COUNTIF($AK44:$AK49,BC43)+COUNTIF($AO44:$AO49,BC43)+COUNTIF($AS44:$AS49,BC43)+COUNTIF($AW44:$AW49,BC43)+COUNTIF($BA44:$BA49,BC43)</f>
        <v>1</v>
      </c>
      <c r="BD46" s="7">
        <f t="shared" ref="BD46:BI46" si="180">COUNTIF($AG44:$AG49,BD43)+COUNTIF($AK44:$AK49,BD43)+COUNTIF($AO44:$AO49,BD43)+COUNTIF($AS44:$AS49,BD43)+COUNTIF($AW44:$AW49,BD43)+COUNTIF($BA44:$BA49,BD43)</f>
        <v>0</v>
      </c>
      <c r="BE46" s="7">
        <f t="shared" si="180"/>
        <v>1</v>
      </c>
      <c r="BF46" s="7">
        <f t="shared" si="180"/>
        <v>0</v>
      </c>
      <c r="BG46" s="7">
        <f t="shared" si="180"/>
        <v>1</v>
      </c>
      <c r="BH46" s="7">
        <f t="shared" si="180"/>
        <v>0</v>
      </c>
      <c r="BI46" s="7">
        <f t="shared" si="180"/>
        <v>0</v>
      </c>
      <c r="BJ46" s="7">
        <f>SUM(BC46:BI46)</f>
        <v>3</v>
      </c>
      <c r="BL46" s="7" t="s">
        <v>9</v>
      </c>
      <c r="BM46" s="7">
        <f>COUNTIF($AG44:$AG49,BM43)+COUNTIF($AK44:$AK49,BM43)+COUNTIF($AO44:$AO49,BM43)+COUNTIF($AS44:$AS49,BM43)+COUNTIF($AW44:$AW49,BM43)+COUNTIF($BA44:$BA49,BM43)</f>
        <v>1</v>
      </c>
      <c r="BN46" s="7">
        <f t="shared" ref="BN46:BP46" si="181">COUNTIF($AG44:$AG49,BN43)+COUNTIF($AK44:$AK49,BN43)+COUNTIF($AO44:$AO49,BN43)+COUNTIF($AS44:$AS49,BN43)+COUNTIF($AW44:$AW49,BN43)+COUNTIF($BA44:$BA49,BN43)</f>
        <v>2</v>
      </c>
      <c r="BO46" s="7">
        <f t="shared" si="181"/>
        <v>1</v>
      </c>
      <c r="BP46" s="7">
        <f t="shared" si="181"/>
        <v>1</v>
      </c>
      <c r="BQ46" s="7">
        <f>SUM(BM46:BP46)</f>
        <v>5</v>
      </c>
    </row>
    <row r="47" spans="1:69" ht="24.75" customHeight="1" x14ac:dyDescent="0.25">
      <c r="A47" s="88"/>
      <c r="B47" s="89"/>
      <c r="C47" s="89"/>
      <c r="D47" s="90"/>
      <c r="E47" s="5"/>
      <c r="F47" s="10"/>
      <c r="G47" s="8"/>
      <c r="H47" s="11"/>
      <c r="I47" s="5"/>
      <c r="J47" s="10"/>
      <c r="K47" s="8"/>
      <c r="L47" s="11"/>
      <c r="M47" s="5"/>
      <c r="N47" s="10"/>
      <c r="O47" s="8"/>
      <c r="P47" s="11"/>
      <c r="Q47" s="5"/>
      <c r="R47" s="10"/>
      <c r="S47" s="8"/>
      <c r="T47" s="11"/>
      <c r="U47" s="5"/>
      <c r="V47" s="10"/>
      <c r="W47" s="8"/>
      <c r="X47" s="11"/>
      <c r="Y47" s="5">
        <v>4.1666666666666664E-2</v>
      </c>
      <c r="Z47" s="27" t="s">
        <v>73</v>
      </c>
      <c r="AA47" s="28"/>
      <c r="AB47" s="29"/>
      <c r="AE47">
        <f t="shared" si="161"/>
        <v>0</v>
      </c>
      <c r="AG47">
        <f t="shared" si="162"/>
        <v>0</v>
      </c>
      <c r="AI47">
        <f t="shared" si="163"/>
        <v>0</v>
      </c>
      <c r="AK47">
        <f t="shared" si="164"/>
        <v>0</v>
      </c>
      <c r="AM47">
        <f t="shared" si="165"/>
        <v>0</v>
      </c>
      <c r="AO47">
        <f t="shared" si="166"/>
        <v>0</v>
      </c>
      <c r="AQ47">
        <f t="shared" si="167"/>
        <v>0</v>
      </c>
      <c r="AS47">
        <f t="shared" si="168"/>
        <v>0</v>
      </c>
      <c r="AU47">
        <f t="shared" si="169"/>
        <v>0</v>
      </c>
      <c r="AW47">
        <f t="shared" si="170"/>
        <v>0</v>
      </c>
      <c r="AY47" t="str">
        <f t="shared" si="171"/>
        <v>Challenger</v>
      </c>
      <c r="BA47">
        <f t="shared" si="172"/>
        <v>0</v>
      </c>
      <c r="BB47" s="7" t="s">
        <v>51</v>
      </c>
      <c r="BC47" s="7">
        <f>COUNTIF($AE48:$BA48,BC43)</f>
        <v>0</v>
      </c>
      <c r="BD47" s="7">
        <f t="shared" ref="BD47" si="182">COUNTIF($AE48:$BA48,BD43)</f>
        <v>0</v>
      </c>
      <c r="BE47" s="7">
        <f t="shared" ref="BE47" si="183">COUNTIF($AE48:$BA48,BE43)</f>
        <v>0</v>
      </c>
      <c r="BF47" s="7">
        <f t="shared" ref="BF47" si="184">COUNTIF($AE48:$BA48,BF43)</f>
        <v>0</v>
      </c>
      <c r="BG47" s="7">
        <f t="shared" ref="BG47" si="185">COUNTIF($AE48:$BA48,BG43)</f>
        <v>0</v>
      </c>
      <c r="BH47" s="7">
        <f t="shared" ref="BH47" si="186">COUNTIF($AE48:$BA48,BH43)</f>
        <v>0</v>
      </c>
      <c r="BI47" s="7">
        <f t="shared" ref="BI47" si="187">COUNTIF($AE48:$BA48,BI43)</f>
        <v>0</v>
      </c>
      <c r="BJ47" s="7">
        <f>SUM(BC47:BI47)</f>
        <v>0</v>
      </c>
      <c r="BL47" s="7" t="s">
        <v>51</v>
      </c>
      <c r="BM47" s="7">
        <f>COUNTIF($AE48:$BA48,BM43)</f>
        <v>3</v>
      </c>
      <c r="BN47" s="7">
        <f t="shared" ref="BN47:BP47" si="188">COUNTIF($AE48:$BA48,BN43)</f>
        <v>3</v>
      </c>
      <c r="BO47" s="7">
        <f t="shared" si="188"/>
        <v>2</v>
      </c>
      <c r="BP47" s="7">
        <f t="shared" si="188"/>
        <v>1</v>
      </c>
      <c r="BQ47" s="7">
        <f>SUM(BM47:BP47)</f>
        <v>9</v>
      </c>
    </row>
    <row r="48" spans="1:69" ht="24.75" customHeight="1" x14ac:dyDescent="0.25">
      <c r="A48" s="88"/>
      <c r="B48" s="89"/>
      <c r="C48" s="89"/>
      <c r="D48" s="90"/>
      <c r="E48" s="5">
        <v>0.22916666666666666</v>
      </c>
      <c r="F48" s="10" t="s">
        <v>45</v>
      </c>
      <c r="G48" s="8" t="s">
        <v>18</v>
      </c>
      <c r="H48" s="11" t="s">
        <v>46</v>
      </c>
      <c r="I48" s="5">
        <v>0.22916666666666666</v>
      </c>
      <c r="J48" s="10" t="s">
        <v>47</v>
      </c>
      <c r="K48" s="8" t="s">
        <v>18</v>
      </c>
      <c r="L48" s="11" t="s">
        <v>48</v>
      </c>
      <c r="M48" s="5">
        <v>0.22916666666666666</v>
      </c>
      <c r="N48" s="10" t="s">
        <v>72</v>
      </c>
      <c r="O48" s="8" t="s">
        <v>18</v>
      </c>
      <c r="P48" s="11" t="s">
        <v>45</v>
      </c>
      <c r="Q48" s="5">
        <v>0.22916666666666666</v>
      </c>
      <c r="R48" s="10" t="s">
        <v>50</v>
      </c>
      <c r="S48" s="8" t="s">
        <v>18</v>
      </c>
      <c r="T48" s="11" t="s">
        <v>49</v>
      </c>
      <c r="U48" s="5">
        <v>0.22916666666666666</v>
      </c>
      <c r="V48" s="10" t="s">
        <v>45</v>
      </c>
      <c r="W48" s="8" t="s">
        <v>18</v>
      </c>
      <c r="X48" s="11" t="s">
        <v>46</v>
      </c>
      <c r="Y48" s="18">
        <v>8.3333333333333329E-2</v>
      </c>
      <c r="Z48" s="10" t="s">
        <v>46</v>
      </c>
      <c r="AA48" s="8" t="s">
        <v>18</v>
      </c>
      <c r="AB48" s="11" t="s">
        <v>47</v>
      </c>
      <c r="AE48" t="str">
        <f t="shared" si="161"/>
        <v>Dominican</v>
      </c>
      <c r="AG48" t="str">
        <f t="shared" si="162"/>
        <v>Monmouth</v>
      </c>
      <c r="AI48" t="str">
        <f t="shared" si="163"/>
        <v>Penn State</v>
      </c>
      <c r="AK48" t="str">
        <f t="shared" si="164"/>
        <v>Pepperdine</v>
      </c>
      <c r="AM48" t="str">
        <f t="shared" si="165"/>
        <v>UNC (Manasquan)</v>
      </c>
      <c r="AO48" t="str">
        <f t="shared" si="166"/>
        <v>Dominican</v>
      </c>
      <c r="AQ48" t="str">
        <f t="shared" si="167"/>
        <v>Miami Hurricanes</v>
      </c>
      <c r="AS48" t="str">
        <f t="shared" si="168"/>
        <v>Florida Gators</v>
      </c>
      <c r="AU48" t="str">
        <f t="shared" si="169"/>
        <v>Dominican</v>
      </c>
      <c r="AW48" t="str">
        <f t="shared" si="170"/>
        <v>Monmouth</v>
      </c>
      <c r="AY48" t="str">
        <f t="shared" si="171"/>
        <v>Monmouth</v>
      </c>
      <c r="BA48" t="str">
        <f t="shared" si="172"/>
        <v>Penn State</v>
      </c>
      <c r="BB48" s="7" t="s">
        <v>52</v>
      </c>
      <c r="BC48" s="7">
        <f>COUNTIF($AE49:$BA49,BC43)</f>
        <v>0</v>
      </c>
      <c r="BD48" s="7">
        <f t="shared" ref="BD48" si="189">COUNTIF($AE49:$BA49,BD43)</f>
        <v>0</v>
      </c>
      <c r="BE48" s="7">
        <f t="shared" ref="BE48" si="190">COUNTIF($AE49:$BA49,BE43)</f>
        <v>0</v>
      </c>
      <c r="BF48" s="7">
        <f t="shared" ref="BF48" si="191">COUNTIF($AE49:$BA49,BF43)</f>
        <v>0</v>
      </c>
      <c r="BG48" s="7">
        <f t="shared" ref="BG48" si="192">COUNTIF($AE49:$BA49,BG43)</f>
        <v>0</v>
      </c>
      <c r="BH48" s="7">
        <f t="shared" ref="BH48" si="193">COUNTIF($AE49:$BA49,BH43)</f>
        <v>0</v>
      </c>
      <c r="BI48" s="7">
        <f t="shared" ref="BI48" si="194">COUNTIF($AE49:$BA49,BI43)</f>
        <v>0</v>
      </c>
      <c r="BJ48" s="7">
        <f>SUM(BC48:BI48)</f>
        <v>0</v>
      </c>
      <c r="BL48" s="7" t="s">
        <v>52</v>
      </c>
      <c r="BM48" s="7">
        <f>COUNTIF($AE49:$BA49,BM43)</f>
        <v>0</v>
      </c>
      <c r="BN48" s="7">
        <f t="shared" ref="BN48:BP48" si="195">COUNTIF($AE49:$BA49,BN43)</f>
        <v>0</v>
      </c>
      <c r="BO48" s="7">
        <f t="shared" si="195"/>
        <v>0</v>
      </c>
      <c r="BP48" s="7">
        <f t="shared" si="195"/>
        <v>0</v>
      </c>
      <c r="BQ48" s="7">
        <f>SUM(BM48:BP48)</f>
        <v>0</v>
      </c>
    </row>
    <row r="49" spans="1:69" ht="24.75" customHeight="1" thickBot="1" x14ac:dyDescent="0.3">
      <c r="A49" s="91"/>
      <c r="B49" s="92"/>
      <c r="C49" s="92"/>
      <c r="D49" s="93"/>
      <c r="E49" s="6">
        <v>0.3125</v>
      </c>
      <c r="F49" s="12"/>
      <c r="G49" s="9"/>
      <c r="H49" s="13"/>
      <c r="I49" s="6">
        <v>0.3125</v>
      </c>
      <c r="J49" s="12"/>
      <c r="K49" s="9"/>
      <c r="L49" s="13"/>
      <c r="M49" s="6">
        <v>0.3125</v>
      </c>
      <c r="N49" s="12"/>
      <c r="O49" s="9"/>
      <c r="P49" s="13"/>
      <c r="Q49" s="6">
        <v>0.3125</v>
      </c>
      <c r="R49" s="12"/>
      <c r="S49" s="9"/>
      <c r="T49" s="13"/>
      <c r="U49" s="6">
        <v>0.3125</v>
      </c>
      <c r="V49" s="12"/>
      <c r="W49" s="9"/>
      <c r="X49" s="13"/>
      <c r="Y49" s="6">
        <v>0.16666666666666666</v>
      </c>
      <c r="Z49" s="12"/>
      <c r="AA49" s="9"/>
      <c r="AB49" s="13"/>
      <c r="AE49">
        <f t="shared" si="161"/>
        <v>0</v>
      </c>
      <c r="AG49">
        <f t="shared" si="162"/>
        <v>0</v>
      </c>
      <c r="AI49">
        <f t="shared" si="163"/>
        <v>0</v>
      </c>
      <c r="AK49">
        <f t="shared" si="164"/>
        <v>0</v>
      </c>
      <c r="AM49">
        <f t="shared" si="165"/>
        <v>0</v>
      </c>
      <c r="AO49">
        <f t="shared" si="166"/>
        <v>0</v>
      </c>
      <c r="AQ49">
        <f t="shared" si="167"/>
        <v>0</v>
      </c>
      <c r="AS49">
        <f t="shared" si="168"/>
        <v>0</v>
      </c>
      <c r="AU49">
        <f t="shared" si="169"/>
        <v>0</v>
      </c>
      <c r="AW49">
        <f t="shared" si="170"/>
        <v>0</v>
      </c>
      <c r="AY49">
        <f t="shared" si="171"/>
        <v>0</v>
      </c>
      <c r="BA49">
        <f t="shared" si="172"/>
        <v>0</v>
      </c>
    </row>
    <row r="50" spans="1:69" s="2" customFormat="1" ht="24.75" customHeight="1" x14ac:dyDescent="0.25">
      <c r="A50" s="4">
        <f>Y43+1</f>
        <v>7</v>
      </c>
      <c r="B50" s="14" t="s">
        <v>6</v>
      </c>
      <c r="C50" s="15"/>
      <c r="D50" s="16"/>
      <c r="E50" s="4">
        <f>A50+1</f>
        <v>8</v>
      </c>
      <c r="F50" s="14" t="s">
        <v>0</v>
      </c>
      <c r="G50" s="15"/>
      <c r="H50" s="16"/>
      <c r="I50" s="4">
        <f>E50+1</f>
        <v>9</v>
      </c>
      <c r="J50" s="14" t="s">
        <v>1</v>
      </c>
      <c r="K50" s="15"/>
      <c r="L50" s="16"/>
      <c r="M50" s="4">
        <f>I50+1</f>
        <v>10</v>
      </c>
      <c r="N50" s="14" t="s">
        <v>2</v>
      </c>
      <c r="O50" s="15"/>
      <c r="P50" s="16"/>
      <c r="Q50" s="4">
        <f>M50+1</f>
        <v>11</v>
      </c>
      <c r="R50" s="14" t="s">
        <v>3</v>
      </c>
      <c r="S50" s="15"/>
      <c r="T50" s="16"/>
      <c r="U50" s="4">
        <f>Q50+1</f>
        <v>12</v>
      </c>
      <c r="V50" s="14" t="s">
        <v>4</v>
      </c>
      <c r="W50" s="15"/>
      <c r="X50" s="16"/>
      <c r="Y50" s="4">
        <f>U50+1</f>
        <v>13</v>
      </c>
      <c r="Z50" s="14" t="s">
        <v>5</v>
      </c>
      <c r="AA50" s="15"/>
      <c r="AB50" s="16"/>
      <c r="BB50" s="7" t="s">
        <v>27</v>
      </c>
      <c r="BC50" s="7" t="str">
        <f>BC43</f>
        <v>TBall A's</v>
      </c>
      <c r="BD50" s="7" t="str">
        <f t="shared" ref="BD50:BI50" si="196">BD43</f>
        <v>TBall Cubs</v>
      </c>
      <c r="BE50" s="7" t="str">
        <f t="shared" si="196"/>
        <v>TBall Dodgers</v>
      </c>
      <c r="BF50" s="7" t="str">
        <f t="shared" si="196"/>
        <v>TBall Mets</v>
      </c>
      <c r="BG50" s="7" t="str">
        <f t="shared" si="196"/>
        <v>TBall Phillies</v>
      </c>
      <c r="BH50" s="7" t="str">
        <f t="shared" si="196"/>
        <v>TBall Rangers</v>
      </c>
      <c r="BI50" s="7" t="str">
        <f t="shared" si="196"/>
        <v>TBall Yankees</v>
      </c>
      <c r="BJ50" s="7" t="s">
        <v>10</v>
      </c>
      <c r="BL50" s="7" t="s">
        <v>27</v>
      </c>
      <c r="BM50" s="7" t="str">
        <f>BM43</f>
        <v>Dominican</v>
      </c>
      <c r="BN50" s="7" t="str">
        <f t="shared" ref="BN50:BP50" si="197">BN43</f>
        <v>Monmouth</v>
      </c>
      <c r="BO50" s="7" t="str">
        <f t="shared" si="197"/>
        <v>Penn State</v>
      </c>
      <c r="BP50" s="7" t="str">
        <f t="shared" si="197"/>
        <v>Pepperdine</v>
      </c>
      <c r="BQ50" s="7" t="s">
        <v>10</v>
      </c>
    </row>
    <row r="51" spans="1:69" ht="24.75" customHeight="1" x14ac:dyDescent="0.25">
      <c r="A51" s="5"/>
      <c r="B51" s="10"/>
      <c r="C51" s="8"/>
      <c r="D51" s="11"/>
      <c r="E51" s="5"/>
      <c r="F51" s="10"/>
      <c r="G51" s="8"/>
      <c r="H51" s="11"/>
      <c r="I51" s="5"/>
      <c r="J51" s="10"/>
      <c r="K51" s="8"/>
      <c r="L51" s="11"/>
      <c r="M51" s="5"/>
      <c r="N51" s="10"/>
      <c r="O51" s="8"/>
      <c r="P51" s="11"/>
      <c r="Q51" s="5"/>
      <c r="R51" s="10"/>
      <c r="S51" s="8"/>
      <c r="T51" s="11"/>
      <c r="U51" s="5"/>
      <c r="V51" s="10"/>
      <c r="W51" s="8"/>
      <c r="X51" s="11"/>
      <c r="Y51" s="5">
        <v>0.35416666666666669</v>
      </c>
      <c r="Z51" s="60" t="s">
        <v>71</v>
      </c>
      <c r="AA51" s="61" t="s">
        <v>18</v>
      </c>
      <c r="AB51" s="62" t="s">
        <v>69</v>
      </c>
      <c r="AE51">
        <f t="shared" ref="AE51:AE56" si="198">F51</f>
        <v>0</v>
      </c>
      <c r="AG51">
        <f t="shared" ref="AG51:AG56" si="199">H51</f>
        <v>0</v>
      </c>
      <c r="AI51">
        <f t="shared" ref="AI51:AI56" si="200">J51</f>
        <v>0</v>
      </c>
      <c r="AK51">
        <f t="shared" ref="AK51:AK56" si="201">L51</f>
        <v>0</v>
      </c>
      <c r="AM51">
        <f t="shared" ref="AM51:AM56" si="202">N51</f>
        <v>0</v>
      </c>
      <c r="AO51">
        <f t="shared" ref="AO51:AO56" si="203">P51</f>
        <v>0</v>
      </c>
      <c r="AQ51">
        <f t="shared" ref="AQ51:AQ56" si="204">R51</f>
        <v>0</v>
      </c>
      <c r="AS51">
        <f t="shared" ref="AS51:AS56" si="205">T51</f>
        <v>0</v>
      </c>
      <c r="AU51">
        <f t="shared" ref="AU51:AU56" si="206">V51</f>
        <v>0</v>
      </c>
      <c r="AW51">
        <f t="shared" ref="AW51:AW56" si="207">X51</f>
        <v>0</v>
      </c>
      <c r="AY51" t="str">
        <f t="shared" ref="AY51:AY56" si="208">Z51</f>
        <v>TBall A's</v>
      </c>
      <c r="BA51" t="str">
        <f t="shared" ref="BA51:BA56" si="209">AB51</f>
        <v>TBall Yankees</v>
      </c>
      <c r="BB51" s="7" t="s">
        <v>7</v>
      </c>
      <c r="BC51" s="7">
        <f>COUNTIF($AE51:$BA56,BC50)</f>
        <v>1</v>
      </c>
      <c r="BD51" s="7">
        <f t="shared" ref="BD51" si="210">COUNTIF($AE51:$BA56,BD50)</f>
        <v>1</v>
      </c>
      <c r="BE51" s="7">
        <f t="shared" ref="BE51" si="211">COUNTIF($AE51:$BA56,BE50)</f>
        <v>1</v>
      </c>
      <c r="BF51" s="7">
        <f t="shared" ref="BF51" si="212">COUNTIF($AE51:$BA56,BF50)</f>
        <v>1</v>
      </c>
      <c r="BG51" s="7">
        <f t="shared" ref="BG51" si="213">COUNTIF($AE51:$BA56,BG50)</f>
        <v>1</v>
      </c>
      <c r="BH51" s="7">
        <f t="shared" ref="BH51" si="214">COUNTIF($AE51:$BA56,BH50)</f>
        <v>0</v>
      </c>
      <c r="BI51" s="7">
        <f t="shared" ref="BI51" si="215">COUNTIF($AE51:$BA56,BI50)</f>
        <v>1</v>
      </c>
      <c r="BJ51" s="7">
        <f>SUM(BC51:BI51)/2</f>
        <v>3</v>
      </c>
      <c r="BL51" s="7" t="s">
        <v>7</v>
      </c>
      <c r="BM51" s="7">
        <f>COUNTIF($AE51:$BA56,BM50)</f>
        <v>3</v>
      </c>
      <c r="BN51" s="7">
        <f t="shared" ref="BN51:BP51" si="216">COUNTIF($AE51:$BA56,BN50)</f>
        <v>0</v>
      </c>
      <c r="BO51" s="7">
        <f t="shared" si="216"/>
        <v>3</v>
      </c>
      <c r="BP51" s="7">
        <f t="shared" si="216"/>
        <v>2</v>
      </c>
      <c r="BQ51" s="7">
        <f>SUM(BM51:BP51)/2</f>
        <v>4</v>
      </c>
    </row>
    <row r="52" spans="1:69" ht="24.75" customHeight="1" x14ac:dyDescent="0.25">
      <c r="A52" s="5"/>
      <c r="B52" s="10"/>
      <c r="C52" s="8"/>
      <c r="D52" s="11"/>
      <c r="E52" s="5"/>
      <c r="F52" s="10"/>
      <c r="G52" s="8"/>
      <c r="H52" s="11"/>
      <c r="I52" s="5"/>
      <c r="J52" s="10"/>
      <c r="K52" s="8"/>
      <c r="L52" s="11"/>
      <c r="M52" s="5"/>
      <c r="N52" s="10"/>
      <c r="O52" s="8"/>
      <c r="P52" s="11"/>
      <c r="Q52" s="5"/>
      <c r="R52" s="10"/>
      <c r="S52" s="8"/>
      <c r="T52" s="11"/>
      <c r="U52" s="5"/>
      <c r="V52" s="10"/>
      <c r="W52" s="8"/>
      <c r="X52" s="11"/>
      <c r="Y52" s="5">
        <v>0.41666666666666669</v>
      </c>
      <c r="Z52" s="60" t="s">
        <v>65</v>
      </c>
      <c r="AA52" s="61" t="s">
        <v>18</v>
      </c>
      <c r="AB52" s="62" t="s">
        <v>64</v>
      </c>
      <c r="AE52">
        <f t="shared" si="198"/>
        <v>0</v>
      </c>
      <c r="AG52">
        <f t="shared" si="199"/>
        <v>0</v>
      </c>
      <c r="AI52">
        <f t="shared" si="200"/>
        <v>0</v>
      </c>
      <c r="AK52">
        <f t="shared" si="201"/>
        <v>0</v>
      </c>
      <c r="AM52">
        <f t="shared" si="202"/>
        <v>0</v>
      </c>
      <c r="AO52">
        <f t="shared" si="203"/>
        <v>0</v>
      </c>
      <c r="AQ52">
        <f t="shared" si="204"/>
        <v>0</v>
      </c>
      <c r="AS52">
        <f t="shared" si="205"/>
        <v>0</v>
      </c>
      <c r="AU52">
        <f t="shared" si="206"/>
        <v>0</v>
      </c>
      <c r="AW52">
        <f t="shared" si="207"/>
        <v>0</v>
      </c>
      <c r="AY52" t="str">
        <f t="shared" si="208"/>
        <v>TBall Dodgers</v>
      </c>
      <c r="BA52" t="str">
        <f t="shared" si="209"/>
        <v>TBall Cubs</v>
      </c>
      <c r="BB52" s="7" t="s">
        <v>8</v>
      </c>
      <c r="BC52" s="7"/>
      <c r="BD52" s="7"/>
      <c r="BE52" s="7"/>
      <c r="BF52" s="7"/>
      <c r="BG52" s="7"/>
      <c r="BH52" s="7"/>
      <c r="BI52" s="7"/>
      <c r="BJ52" s="7"/>
      <c r="BL52" s="7" t="s">
        <v>8</v>
      </c>
      <c r="BM52" s="7"/>
      <c r="BN52" s="7"/>
      <c r="BO52" s="7"/>
      <c r="BP52" s="7"/>
      <c r="BQ52" s="7"/>
    </row>
    <row r="53" spans="1:69" ht="24.75" customHeight="1" x14ac:dyDescent="0.25">
      <c r="A53" s="3"/>
      <c r="B53" s="10"/>
      <c r="C53" s="8"/>
      <c r="D53" s="11"/>
      <c r="E53" s="3"/>
      <c r="F53" s="10"/>
      <c r="G53" s="8"/>
      <c r="H53" s="11"/>
      <c r="I53" s="3"/>
      <c r="J53" s="10"/>
      <c r="K53" s="8"/>
      <c r="L53" s="11"/>
      <c r="M53" s="3"/>
      <c r="N53" s="10"/>
      <c r="O53" s="8"/>
      <c r="P53" s="11"/>
      <c r="Q53" s="3"/>
      <c r="R53" s="10"/>
      <c r="S53" s="8"/>
      <c r="T53" s="11"/>
      <c r="U53" s="3"/>
      <c r="V53" s="10"/>
      <c r="W53" s="8"/>
      <c r="X53" s="11"/>
      <c r="Y53" s="5">
        <v>0.47916666666666669</v>
      </c>
      <c r="Z53" s="60" t="s">
        <v>67</v>
      </c>
      <c r="AA53" s="61" t="s">
        <v>18</v>
      </c>
      <c r="AB53" s="62" t="s">
        <v>66</v>
      </c>
      <c r="AE53">
        <f t="shared" si="198"/>
        <v>0</v>
      </c>
      <c r="AG53">
        <f t="shared" si="199"/>
        <v>0</v>
      </c>
      <c r="AI53">
        <f t="shared" si="200"/>
        <v>0</v>
      </c>
      <c r="AK53">
        <f t="shared" si="201"/>
        <v>0</v>
      </c>
      <c r="AM53">
        <f t="shared" si="202"/>
        <v>0</v>
      </c>
      <c r="AO53">
        <f t="shared" si="203"/>
        <v>0</v>
      </c>
      <c r="AQ53">
        <f t="shared" si="204"/>
        <v>0</v>
      </c>
      <c r="AS53">
        <f t="shared" si="205"/>
        <v>0</v>
      </c>
      <c r="AU53">
        <f t="shared" si="206"/>
        <v>0</v>
      </c>
      <c r="AW53">
        <f t="shared" si="207"/>
        <v>0</v>
      </c>
      <c r="AY53" t="str">
        <f t="shared" si="208"/>
        <v>TBall Phillies</v>
      </c>
      <c r="BA53" t="str">
        <f t="shared" si="209"/>
        <v>TBall Mets</v>
      </c>
      <c r="BB53" s="7" t="s">
        <v>9</v>
      </c>
      <c r="BC53" s="7">
        <f>COUNTIF($AG51:$AG56,BC50)+COUNTIF($AK51:$AK56,BC50)+COUNTIF($AO51:$AO56,BC50)+COUNTIF($AS51:$AS56,BC50)+COUNTIF($AW51:$AW56,BC50)+COUNTIF($BA51:$BA56,BC50)</f>
        <v>0</v>
      </c>
      <c r="BD53" s="7">
        <f t="shared" ref="BD53:BI53" si="217">COUNTIF($AG51:$AG56,BD50)+COUNTIF($AK51:$AK56,BD50)+COUNTIF($AO51:$AO56,BD50)+COUNTIF($AS51:$AS56,BD50)+COUNTIF($AW51:$AW56,BD50)+COUNTIF($BA51:$BA56,BD50)</f>
        <v>1</v>
      </c>
      <c r="BE53" s="7">
        <f t="shared" si="217"/>
        <v>0</v>
      </c>
      <c r="BF53" s="7">
        <f t="shared" si="217"/>
        <v>1</v>
      </c>
      <c r="BG53" s="7">
        <f t="shared" si="217"/>
        <v>0</v>
      </c>
      <c r="BH53" s="7">
        <f t="shared" si="217"/>
        <v>0</v>
      </c>
      <c r="BI53" s="7">
        <f t="shared" si="217"/>
        <v>1</v>
      </c>
      <c r="BJ53" s="7">
        <f>SUM(BC53:BI53)</f>
        <v>3</v>
      </c>
      <c r="BL53" s="7" t="s">
        <v>9</v>
      </c>
      <c r="BM53" s="7">
        <f>COUNTIF($AG51:$AG56,BM50)+COUNTIF($AK51:$AK56,BM50)+COUNTIF($AO51:$AO56,BM50)+COUNTIF($AS51:$AS56,BM50)+COUNTIF($AW51:$AW56,BM50)+COUNTIF($BA51:$BA56,BM50)</f>
        <v>1</v>
      </c>
      <c r="BN53" s="7">
        <f t="shared" ref="BN53:BP53" si="218">COUNTIF($AG51:$AG56,BN50)+COUNTIF($AK51:$AK56,BN50)+COUNTIF($AO51:$AO56,BN50)+COUNTIF($AS51:$AS56,BN50)+COUNTIF($AW51:$AW56,BN50)+COUNTIF($BA51:$BA56,BN50)</f>
        <v>0</v>
      </c>
      <c r="BO53" s="7">
        <f t="shared" si="218"/>
        <v>2</v>
      </c>
      <c r="BP53" s="7">
        <f t="shared" si="218"/>
        <v>1</v>
      </c>
      <c r="BQ53" s="7">
        <f>SUM(BM53:BP53)</f>
        <v>4</v>
      </c>
    </row>
    <row r="54" spans="1:69" ht="24.75" customHeight="1" x14ac:dyDescent="0.25">
      <c r="A54" s="5"/>
      <c r="B54" s="10"/>
      <c r="C54" s="8"/>
      <c r="D54" s="11"/>
      <c r="E54" s="5"/>
      <c r="F54" s="10"/>
      <c r="G54" s="8"/>
      <c r="H54" s="11"/>
      <c r="I54" s="5"/>
      <c r="J54" s="10"/>
      <c r="K54" s="8"/>
      <c r="L54" s="11"/>
      <c r="M54" s="5"/>
      <c r="N54" s="10"/>
      <c r="O54" s="8"/>
      <c r="P54" s="11"/>
      <c r="Q54" s="5"/>
      <c r="R54" s="10"/>
      <c r="S54" s="8"/>
      <c r="T54" s="11"/>
      <c r="U54" s="5"/>
      <c r="V54" s="10"/>
      <c r="W54" s="8"/>
      <c r="X54" s="11"/>
      <c r="Y54" s="5">
        <v>4.1666666666666664E-2</v>
      </c>
      <c r="Z54" s="65" t="s">
        <v>73</v>
      </c>
      <c r="AA54" s="66"/>
      <c r="AB54" s="67"/>
      <c r="AE54">
        <f t="shared" si="198"/>
        <v>0</v>
      </c>
      <c r="AG54">
        <f t="shared" si="199"/>
        <v>0</v>
      </c>
      <c r="AI54">
        <f t="shared" si="200"/>
        <v>0</v>
      </c>
      <c r="AK54">
        <f t="shared" si="201"/>
        <v>0</v>
      </c>
      <c r="AM54">
        <f t="shared" si="202"/>
        <v>0</v>
      </c>
      <c r="AO54">
        <f t="shared" si="203"/>
        <v>0</v>
      </c>
      <c r="AQ54">
        <f t="shared" si="204"/>
        <v>0</v>
      </c>
      <c r="AS54">
        <f t="shared" si="205"/>
        <v>0</v>
      </c>
      <c r="AU54">
        <f t="shared" si="206"/>
        <v>0</v>
      </c>
      <c r="AW54">
        <f t="shared" si="207"/>
        <v>0</v>
      </c>
      <c r="AY54" t="str">
        <f t="shared" si="208"/>
        <v>Challenger</v>
      </c>
      <c r="BA54">
        <f t="shared" si="209"/>
        <v>0</v>
      </c>
      <c r="BB54" s="7" t="s">
        <v>51</v>
      </c>
      <c r="BC54" s="7">
        <f>COUNTIF($AE55:$BA55,BC50)</f>
        <v>0</v>
      </c>
      <c r="BD54" s="7">
        <f t="shared" ref="BD54" si="219">COUNTIF($AE55:$BA55,BD50)</f>
        <v>0</v>
      </c>
      <c r="BE54" s="7">
        <f t="shared" ref="BE54" si="220">COUNTIF($AE55:$BA55,BE50)</f>
        <v>0</v>
      </c>
      <c r="BF54" s="7">
        <f t="shared" ref="BF54" si="221">COUNTIF($AE55:$BA55,BF50)</f>
        <v>0</v>
      </c>
      <c r="BG54" s="7">
        <f t="shared" ref="BG54" si="222">COUNTIF($AE55:$BA55,BG50)</f>
        <v>0</v>
      </c>
      <c r="BH54" s="7">
        <f t="shared" ref="BH54" si="223">COUNTIF($AE55:$BA55,BH50)</f>
        <v>0</v>
      </c>
      <c r="BI54" s="7">
        <f t="shared" ref="BI54" si="224">COUNTIF($AE55:$BA55,BI50)</f>
        <v>0</v>
      </c>
      <c r="BJ54" s="7">
        <f>SUM(BC54:BI54)</f>
        <v>0</v>
      </c>
      <c r="BL54" s="7" t="s">
        <v>51</v>
      </c>
      <c r="BM54" s="7">
        <f>COUNTIF($AE55:$BA55,BM50)</f>
        <v>2</v>
      </c>
      <c r="BN54" s="7">
        <f t="shared" ref="BN54:BP54" si="225">COUNTIF($AE55:$BA55,BN50)</f>
        <v>0</v>
      </c>
      <c r="BO54" s="7">
        <f t="shared" si="225"/>
        <v>2</v>
      </c>
      <c r="BP54" s="7">
        <f t="shared" si="225"/>
        <v>2</v>
      </c>
      <c r="BQ54" s="7">
        <f>SUM(BM54:BP54)</f>
        <v>6</v>
      </c>
    </row>
    <row r="55" spans="1:69" ht="24.75" customHeight="1" x14ac:dyDescent="0.25">
      <c r="A55" s="18"/>
      <c r="B55" s="19"/>
      <c r="C55" s="17"/>
      <c r="D55" s="20"/>
      <c r="E55" s="5">
        <v>0.22916666666666666</v>
      </c>
      <c r="F55" s="10" t="s">
        <v>47</v>
      </c>
      <c r="G55" s="8" t="s">
        <v>18</v>
      </c>
      <c r="H55" s="11" t="s">
        <v>48</v>
      </c>
      <c r="I55" s="5">
        <v>0.22916666666666666</v>
      </c>
      <c r="J55" s="10"/>
      <c r="K55" s="8"/>
      <c r="L55" s="11"/>
      <c r="M55" s="5">
        <v>0.22916666666666666</v>
      </c>
      <c r="N55" s="10" t="s">
        <v>45</v>
      </c>
      <c r="O55" s="8" t="s">
        <v>18</v>
      </c>
      <c r="P55" s="11" t="s">
        <v>47</v>
      </c>
      <c r="Q55" s="5">
        <v>0.22916666666666666</v>
      </c>
      <c r="R55" s="10" t="s">
        <v>49</v>
      </c>
      <c r="S55" s="8" t="s">
        <v>18</v>
      </c>
      <c r="T55" s="11" t="s">
        <v>82</v>
      </c>
      <c r="U55" s="5">
        <v>0.22916666666666666</v>
      </c>
      <c r="V55" s="10" t="s">
        <v>48</v>
      </c>
      <c r="W55" s="8" t="s">
        <v>18</v>
      </c>
      <c r="X55" s="11" t="s">
        <v>45</v>
      </c>
      <c r="Y55" s="18">
        <v>8.3333333333333329E-2</v>
      </c>
      <c r="Z55" s="63"/>
      <c r="AA55" s="61"/>
      <c r="AB55" s="64"/>
      <c r="AE55" t="str">
        <f t="shared" si="198"/>
        <v>Penn State</v>
      </c>
      <c r="AG55" t="str">
        <f t="shared" si="199"/>
        <v>Pepperdine</v>
      </c>
      <c r="AI55">
        <f t="shared" si="200"/>
        <v>0</v>
      </c>
      <c r="AK55">
        <f t="shared" si="201"/>
        <v>0</v>
      </c>
      <c r="AM55" t="str">
        <f t="shared" si="202"/>
        <v>Dominican</v>
      </c>
      <c r="AO55" t="str">
        <f t="shared" si="203"/>
        <v>Penn State</v>
      </c>
      <c r="AQ55" t="str">
        <f t="shared" si="204"/>
        <v>Florida Gators</v>
      </c>
      <c r="AS55" t="str">
        <f t="shared" si="205"/>
        <v>Notre Dame</v>
      </c>
      <c r="AU55" t="str">
        <f t="shared" si="206"/>
        <v>Pepperdine</v>
      </c>
      <c r="AW55" t="str">
        <f t="shared" si="207"/>
        <v>Dominican</v>
      </c>
      <c r="AY55">
        <f t="shared" si="208"/>
        <v>0</v>
      </c>
      <c r="BA55">
        <f t="shared" si="209"/>
        <v>0</v>
      </c>
      <c r="BB55" s="7" t="s">
        <v>52</v>
      </c>
      <c r="BC55" s="7">
        <f>COUNTIF($AE56:$BA56,BC50)</f>
        <v>0</v>
      </c>
      <c r="BD55" s="7">
        <f t="shared" ref="BD55" si="226">COUNTIF($AE56:$BA56,BD50)</f>
        <v>0</v>
      </c>
      <c r="BE55" s="7">
        <f t="shared" ref="BE55" si="227">COUNTIF($AE56:$BA56,BE50)</f>
        <v>0</v>
      </c>
      <c r="BF55" s="7">
        <f t="shared" ref="BF55" si="228">COUNTIF($AE56:$BA56,BF50)</f>
        <v>0</v>
      </c>
      <c r="BG55" s="7">
        <f t="shared" ref="BG55" si="229">COUNTIF($AE56:$BA56,BG50)</f>
        <v>0</v>
      </c>
      <c r="BH55" s="7">
        <f t="shared" ref="BH55" si="230">COUNTIF($AE56:$BA56,BH50)</f>
        <v>0</v>
      </c>
      <c r="BI55" s="7">
        <f t="shared" ref="BI55" si="231">COUNTIF($AE56:$BA56,BI50)</f>
        <v>0</v>
      </c>
      <c r="BJ55" s="7">
        <f>SUM(BC55:BI55)</f>
        <v>0</v>
      </c>
      <c r="BL55" s="7" t="s">
        <v>52</v>
      </c>
      <c r="BM55" s="7">
        <f>COUNTIF($AE56:$BA56,BM50)</f>
        <v>1</v>
      </c>
      <c r="BN55" s="7">
        <f t="shared" ref="BN55:BP55" si="232">COUNTIF($AE56:$BA56,BN50)</f>
        <v>0</v>
      </c>
      <c r="BO55" s="7">
        <f t="shared" si="232"/>
        <v>1</v>
      </c>
      <c r="BP55" s="7">
        <f t="shared" si="232"/>
        <v>0</v>
      </c>
      <c r="BQ55" s="7">
        <f>SUM(BM55:BP55)</f>
        <v>2</v>
      </c>
    </row>
    <row r="56" spans="1:69" ht="24.75" customHeight="1" thickBot="1" x14ac:dyDescent="0.3">
      <c r="A56" s="6"/>
      <c r="B56" s="12"/>
      <c r="C56" s="9"/>
      <c r="D56" s="13"/>
      <c r="E56" s="6">
        <v>0.3125</v>
      </c>
      <c r="F56" s="12"/>
      <c r="G56" s="9"/>
      <c r="H56" s="13"/>
      <c r="I56" s="6">
        <v>0.3125</v>
      </c>
      <c r="J56" s="12"/>
      <c r="K56" s="9"/>
      <c r="L56" s="13"/>
      <c r="M56" s="6">
        <v>0.3125</v>
      </c>
      <c r="N56" s="12"/>
      <c r="O56" s="9"/>
      <c r="P56" s="13"/>
      <c r="Q56" s="6">
        <v>0.3125</v>
      </c>
      <c r="R56" s="12"/>
      <c r="S56" s="9"/>
      <c r="T56" s="13"/>
      <c r="U56" s="6">
        <v>0.3125</v>
      </c>
      <c r="V56" s="12"/>
      <c r="W56" s="9"/>
      <c r="X56" s="13"/>
      <c r="Y56" s="6">
        <v>0.16666666666666666</v>
      </c>
      <c r="Z56" s="68" t="s">
        <v>45</v>
      </c>
      <c r="AA56" s="69" t="s">
        <v>18</v>
      </c>
      <c r="AB56" s="70" t="s">
        <v>47</v>
      </c>
      <c r="AE56">
        <f t="shared" si="198"/>
        <v>0</v>
      </c>
      <c r="AG56">
        <f t="shared" si="199"/>
        <v>0</v>
      </c>
      <c r="AI56">
        <f t="shared" si="200"/>
        <v>0</v>
      </c>
      <c r="AK56">
        <f t="shared" si="201"/>
        <v>0</v>
      </c>
      <c r="AM56">
        <f t="shared" si="202"/>
        <v>0</v>
      </c>
      <c r="AO56">
        <f t="shared" si="203"/>
        <v>0</v>
      </c>
      <c r="AQ56">
        <f t="shared" si="204"/>
        <v>0</v>
      </c>
      <c r="AS56">
        <f t="shared" si="205"/>
        <v>0</v>
      </c>
      <c r="AU56">
        <f t="shared" si="206"/>
        <v>0</v>
      </c>
      <c r="AW56">
        <f t="shared" si="207"/>
        <v>0</v>
      </c>
      <c r="AY56" t="str">
        <f t="shared" si="208"/>
        <v>Dominican</v>
      </c>
      <c r="BA56" t="str">
        <f t="shared" si="209"/>
        <v>Penn State</v>
      </c>
    </row>
    <row r="57" spans="1:69" s="2" customFormat="1" ht="24.75" customHeight="1" x14ac:dyDescent="0.25">
      <c r="A57" s="4">
        <f>Y50+1</f>
        <v>14</v>
      </c>
      <c r="B57" s="14" t="s">
        <v>6</v>
      </c>
      <c r="C57" s="15"/>
      <c r="D57" s="16"/>
      <c r="E57" s="4">
        <f>A57+1</f>
        <v>15</v>
      </c>
      <c r="F57" s="14" t="s">
        <v>0</v>
      </c>
      <c r="G57" s="15"/>
      <c r="H57" s="16"/>
      <c r="I57" s="4">
        <f>E57+1</f>
        <v>16</v>
      </c>
      <c r="J57" s="14" t="s">
        <v>1</v>
      </c>
      <c r="K57" s="15"/>
      <c r="L57" s="16"/>
      <c r="M57" s="4">
        <f>I57+1</f>
        <v>17</v>
      </c>
      <c r="N57" s="14" t="s">
        <v>2</v>
      </c>
      <c r="O57" s="15"/>
      <c r="P57" s="16"/>
      <c r="Q57" s="4">
        <f>M57+1</f>
        <v>18</v>
      </c>
      <c r="R57" s="14" t="s">
        <v>3</v>
      </c>
      <c r="S57" s="15"/>
      <c r="T57" s="16"/>
      <c r="U57" s="4">
        <f>Q57+1</f>
        <v>19</v>
      </c>
      <c r="V57" s="14" t="s">
        <v>4</v>
      </c>
      <c r="W57" s="15"/>
      <c r="X57" s="16"/>
      <c r="Y57" s="4">
        <f>U57+1</f>
        <v>20</v>
      </c>
      <c r="Z57" s="14" t="s">
        <v>5</v>
      </c>
      <c r="AA57" s="15"/>
      <c r="AB57" s="16"/>
      <c r="BB57" s="7" t="s">
        <v>27</v>
      </c>
      <c r="BC57" s="7" t="str">
        <f>BC50</f>
        <v>TBall A's</v>
      </c>
      <c r="BD57" s="7" t="str">
        <f t="shared" ref="BD57:BI57" si="233">BD50</f>
        <v>TBall Cubs</v>
      </c>
      <c r="BE57" s="7" t="str">
        <f t="shared" si="233"/>
        <v>TBall Dodgers</v>
      </c>
      <c r="BF57" s="7" t="str">
        <f t="shared" si="233"/>
        <v>TBall Mets</v>
      </c>
      <c r="BG57" s="7" t="str">
        <f t="shared" si="233"/>
        <v>TBall Phillies</v>
      </c>
      <c r="BH57" s="7" t="str">
        <f t="shared" si="233"/>
        <v>TBall Rangers</v>
      </c>
      <c r="BI57" s="7" t="str">
        <f t="shared" si="233"/>
        <v>TBall Yankees</v>
      </c>
      <c r="BJ57" s="7" t="s">
        <v>10</v>
      </c>
      <c r="BL57" s="7" t="s">
        <v>27</v>
      </c>
      <c r="BM57" s="7" t="str">
        <f>BM50</f>
        <v>Dominican</v>
      </c>
      <c r="BN57" s="7" t="str">
        <f t="shared" ref="BN57:BP57" si="234">BN50</f>
        <v>Monmouth</v>
      </c>
      <c r="BO57" s="7" t="str">
        <f t="shared" si="234"/>
        <v>Penn State</v>
      </c>
      <c r="BP57" s="7" t="str">
        <f t="shared" si="234"/>
        <v>Pepperdine</v>
      </c>
      <c r="BQ57" s="7" t="s">
        <v>10</v>
      </c>
    </row>
    <row r="58" spans="1:69" ht="24.75" customHeight="1" x14ac:dyDescent="0.25">
      <c r="A58" s="5"/>
      <c r="B58" s="10"/>
      <c r="C58" s="8"/>
      <c r="D58" s="11"/>
      <c r="E58" s="5"/>
      <c r="F58" s="10"/>
      <c r="G58" s="8"/>
      <c r="H58" s="11"/>
      <c r="I58" s="5"/>
      <c r="J58" s="10"/>
      <c r="K58" s="8"/>
      <c r="L58" s="11"/>
      <c r="M58" s="5"/>
      <c r="N58" s="10"/>
      <c r="O58" s="8"/>
      <c r="P58" s="11"/>
      <c r="Q58" s="5"/>
      <c r="R58" s="10"/>
      <c r="S58" s="8"/>
      <c r="T58" s="11"/>
      <c r="U58" s="5"/>
      <c r="V58" s="10"/>
      <c r="W58" s="8"/>
      <c r="X58" s="11"/>
      <c r="Y58" s="5">
        <v>0.35416666666666669</v>
      </c>
      <c r="Z58" s="10" t="s">
        <v>69</v>
      </c>
      <c r="AA58" s="8" t="s">
        <v>18</v>
      </c>
      <c r="AB58" s="11" t="s">
        <v>68</v>
      </c>
      <c r="AE58">
        <f t="shared" ref="AE58:AE63" si="235">F58</f>
        <v>0</v>
      </c>
      <c r="AG58">
        <f t="shared" ref="AG58:AG63" si="236">H58</f>
        <v>0</v>
      </c>
      <c r="AI58">
        <f t="shared" ref="AI58:AI63" si="237">J58</f>
        <v>0</v>
      </c>
      <c r="AK58">
        <f t="shared" ref="AK58:AK63" si="238">L58</f>
        <v>0</v>
      </c>
      <c r="AM58">
        <f t="shared" ref="AM58:AM63" si="239">N58</f>
        <v>0</v>
      </c>
      <c r="AO58">
        <f t="shared" ref="AO58:AO63" si="240">P58</f>
        <v>0</v>
      </c>
      <c r="AQ58">
        <f t="shared" ref="AQ58:AQ63" si="241">R58</f>
        <v>0</v>
      </c>
      <c r="AS58">
        <f t="shared" ref="AS58:AS63" si="242">T58</f>
        <v>0</v>
      </c>
      <c r="AU58">
        <f t="shared" ref="AU58:AU63" si="243">V58</f>
        <v>0</v>
      </c>
      <c r="AW58">
        <f t="shared" ref="AW58:AW63" si="244">X58</f>
        <v>0</v>
      </c>
      <c r="AY58" t="str">
        <f t="shared" ref="AY58:AY63" si="245">Z58</f>
        <v>TBall Yankees</v>
      </c>
      <c r="BA58" t="str">
        <f t="shared" ref="BA58:BA63" si="246">AB58</f>
        <v>TBall Rangers</v>
      </c>
      <c r="BB58" s="7" t="s">
        <v>7</v>
      </c>
      <c r="BC58" s="7">
        <f>COUNTIF($AE58:$BA63,BC57)</f>
        <v>1</v>
      </c>
      <c r="BD58" s="7">
        <f t="shared" ref="BD58" si="247">COUNTIF($AE58:$BA63,BD57)</f>
        <v>1</v>
      </c>
      <c r="BE58" s="7">
        <f t="shared" ref="BE58" si="248">COUNTIF($AE58:$BA63,BE57)</f>
        <v>1</v>
      </c>
      <c r="BF58" s="7">
        <f t="shared" ref="BF58" si="249">COUNTIF($AE58:$BA63,BF57)</f>
        <v>1</v>
      </c>
      <c r="BG58" s="7">
        <f t="shared" ref="BG58" si="250">COUNTIF($AE58:$BA63,BG57)</f>
        <v>0</v>
      </c>
      <c r="BH58" s="7">
        <f t="shared" ref="BH58" si="251">COUNTIF($AE58:$BA63,BH57)</f>
        <v>1</v>
      </c>
      <c r="BI58" s="7">
        <f t="shared" ref="BI58" si="252">COUNTIF($AE58:$BA63,BI57)</f>
        <v>1</v>
      </c>
      <c r="BJ58" s="7">
        <f>SUM(BC58:BI58)/2</f>
        <v>3</v>
      </c>
      <c r="BL58" s="7" t="s">
        <v>7</v>
      </c>
      <c r="BM58" s="7">
        <f>COUNTIF($AE58:$BA63,BM57)</f>
        <v>2</v>
      </c>
      <c r="BN58" s="7">
        <f t="shared" ref="BN58:BP58" si="253">COUNTIF($AE58:$BA63,BN57)</f>
        <v>3</v>
      </c>
      <c r="BO58" s="7">
        <f t="shared" si="253"/>
        <v>2</v>
      </c>
      <c r="BP58" s="7">
        <f t="shared" si="253"/>
        <v>3</v>
      </c>
      <c r="BQ58" s="7">
        <f>SUM(BM58:BP58)/2</f>
        <v>5</v>
      </c>
    </row>
    <row r="59" spans="1:69" ht="24.75" customHeight="1" x14ac:dyDescent="0.25">
      <c r="A59" s="5"/>
      <c r="B59" s="10"/>
      <c r="C59" s="8"/>
      <c r="D59" s="11"/>
      <c r="E59" s="5"/>
      <c r="F59" s="10"/>
      <c r="G59" s="8"/>
      <c r="H59" s="11"/>
      <c r="I59" s="5"/>
      <c r="J59" s="10"/>
      <c r="K59" s="8"/>
      <c r="L59" s="11"/>
      <c r="M59" s="5"/>
      <c r="N59" s="10"/>
      <c r="O59" s="8"/>
      <c r="P59" s="11"/>
      <c r="Q59" s="5"/>
      <c r="R59" s="10"/>
      <c r="S59" s="8"/>
      <c r="T59" s="11"/>
      <c r="U59" s="5"/>
      <c r="V59" s="10"/>
      <c r="W59" s="8"/>
      <c r="X59" s="11"/>
      <c r="Y59" s="5">
        <v>0.41666666666666669</v>
      </c>
      <c r="Z59" s="10" t="s">
        <v>71</v>
      </c>
      <c r="AA59" s="8" t="s">
        <v>18</v>
      </c>
      <c r="AB59" s="11" t="s">
        <v>65</v>
      </c>
      <c r="AE59">
        <f t="shared" si="235"/>
        <v>0</v>
      </c>
      <c r="AG59">
        <f t="shared" si="236"/>
        <v>0</v>
      </c>
      <c r="AI59">
        <f t="shared" si="237"/>
        <v>0</v>
      </c>
      <c r="AK59">
        <f t="shared" si="238"/>
        <v>0</v>
      </c>
      <c r="AM59">
        <f t="shared" si="239"/>
        <v>0</v>
      </c>
      <c r="AO59">
        <f t="shared" si="240"/>
        <v>0</v>
      </c>
      <c r="AQ59">
        <f t="shared" si="241"/>
        <v>0</v>
      </c>
      <c r="AS59">
        <f t="shared" si="242"/>
        <v>0</v>
      </c>
      <c r="AU59">
        <f t="shared" si="243"/>
        <v>0</v>
      </c>
      <c r="AW59">
        <f t="shared" si="244"/>
        <v>0</v>
      </c>
      <c r="AY59" t="str">
        <f t="shared" si="245"/>
        <v>TBall A's</v>
      </c>
      <c r="BA59" t="str">
        <f t="shared" si="246"/>
        <v>TBall Dodgers</v>
      </c>
      <c r="BB59" s="7" t="s">
        <v>8</v>
      </c>
      <c r="BC59" s="7"/>
      <c r="BD59" s="7"/>
      <c r="BE59" s="7"/>
      <c r="BF59" s="7"/>
      <c r="BG59" s="7"/>
      <c r="BH59" s="7"/>
      <c r="BI59" s="7"/>
      <c r="BJ59" s="7"/>
      <c r="BL59" s="7" t="s">
        <v>8</v>
      </c>
      <c r="BM59" s="7"/>
      <c r="BN59" s="7"/>
      <c r="BO59" s="7"/>
      <c r="BP59" s="7"/>
      <c r="BQ59" s="7"/>
    </row>
    <row r="60" spans="1:69" ht="24.75" customHeight="1" x14ac:dyDescent="0.25">
      <c r="A60" s="3"/>
      <c r="B60" s="10"/>
      <c r="C60" s="8"/>
      <c r="D60" s="11"/>
      <c r="E60" s="3"/>
      <c r="F60" s="10"/>
      <c r="G60" s="8"/>
      <c r="H60" s="11"/>
      <c r="I60" s="3"/>
      <c r="J60" s="10"/>
      <c r="K60" s="8"/>
      <c r="L60" s="11"/>
      <c r="M60" s="3"/>
      <c r="N60" s="10"/>
      <c r="O60" s="8"/>
      <c r="P60" s="11"/>
      <c r="Q60" s="3"/>
      <c r="R60" s="10"/>
      <c r="S60" s="8"/>
      <c r="T60" s="11"/>
      <c r="U60" s="3"/>
      <c r="V60" s="10"/>
      <c r="W60" s="8"/>
      <c r="X60" s="11"/>
      <c r="Y60" s="5">
        <v>0.47916666666666669</v>
      </c>
      <c r="Z60" s="10" t="s">
        <v>66</v>
      </c>
      <c r="AA60" s="8" t="s">
        <v>18</v>
      </c>
      <c r="AB60" s="11" t="s">
        <v>64</v>
      </c>
      <c r="AE60">
        <f t="shared" si="235"/>
        <v>0</v>
      </c>
      <c r="AG60">
        <f t="shared" si="236"/>
        <v>0</v>
      </c>
      <c r="AI60">
        <f t="shared" si="237"/>
        <v>0</v>
      </c>
      <c r="AK60">
        <f t="shared" si="238"/>
        <v>0</v>
      </c>
      <c r="AM60">
        <f t="shared" si="239"/>
        <v>0</v>
      </c>
      <c r="AO60">
        <f t="shared" si="240"/>
        <v>0</v>
      </c>
      <c r="AQ60">
        <f t="shared" si="241"/>
        <v>0</v>
      </c>
      <c r="AS60">
        <f t="shared" si="242"/>
        <v>0</v>
      </c>
      <c r="AU60">
        <f t="shared" si="243"/>
        <v>0</v>
      </c>
      <c r="AW60">
        <f t="shared" si="244"/>
        <v>0</v>
      </c>
      <c r="AY60" t="str">
        <f t="shared" si="245"/>
        <v>TBall Mets</v>
      </c>
      <c r="BA60" t="str">
        <f t="shared" si="246"/>
        <v>TBall Cubs</v>
      </c>
      <c r="BB60" s="7" t="s">
        <v>9</v>
      </c>
      <c r="BC60" s="7">
        <f>COUNTIF($AG58:$AG63,BC57)+COUNTIF($AK58:$AK63,BC57)+COUNTIF($AO58:$AO63,BC57)+COUNTIF($AS58:$AS63,BC57)+COUNTIF($AW58:$AW63,BC57)+COUNTIF($BA58:$BA63,BC57)</f>
        <v>0</v>
      </c>
      <c r="BD60" s="7">
        <f t="shared" ref="BD60:BI60" si="254">COUNTIF($AG58:$AG63,BD57)+COUNTIF($AK58:$AK63,BD57)+COUNTIF($AO58:$AO63,BD57)+COUNTIF($AS58:$AS63,BD57)+COUNTIF($AW58:$AW63,BD57)+COUNTIF($BA58:$BA63,BD57)</f>
        <v>1</v>
      </c>
      <c r="BE60" s="7">
        <f t="shared" si="254"/>
        <v>1</v>
      </c>
      <c r="BF60" s="7">
        <f t="shared" si="254"/>
        <v>0</v>
      </c>
      <c r="BG60" s="7">
        <f t="shared" si="254"/>
        <v>0</v>
      </c>
      <c r="BH60" s="7">
        <f t="shared" si="254"/>
        <v>1</v>
      </c>
      <c r="BI60" s="7">
        <f t="shared" si="254"/>
        <v>0</v>
      </c>
      <c r="BJ60" s="7">
        <f>SUM(BC60:BI60)</f>
        <v>3</v>
      </c>
      <c r="BL60" s="7" t="s">
        <v>9</v>
      </c>
      <c r="BM60" s="7">
        <f>COUNTIF($AG58:$AG63,BM57)+COUNTIF($AK58:$AK63,BM57)+COUNTIF($AO58:$AO63,BM57)+COUNTIF($AS58:$AS63,BM57)+COUNTIF($AW58:$AW63,BM57)+COUNTIF($BA58:$BA63,BM57)</f>
        <v>1</v>
      </c>
      <c r="BN60" s="7">
        <f t="shared" ref="BN60:BP60" si="255">COUNTIF($AG58:$AG63,BN57)+COUNTIF($AK58:$AK63,BN57)+COUNTIF($AO58:$AO63,BN57)+COUNTIF($AS58:$AS63,BN57)+COUNTIF($AW58:$AW63,BN57)+COUNTIF($BA58:$BA63,BN57)</f>
        <v>2</v>
      </c>
      <c r="BO60" s="7">
        <f t="shared" si="255"/>
        <v>0</v>
      </c>
      <c r="BP60" s="7">
        <f t="shared" si="255"/>
        <v>2</v>
      </c>
      <c r="BQ60" s="7">
        <f>SUM(BM60:BP60)</f>
        <v>5</v>
      </c>
    </row>
    <row r="61" spans="1:69" ht="24.75" customHeight="1" x14ac:dyDescent="0.25">
      <c r="A61" s="5"/>
      <c r="B61" s="10"/>
      <c r="C61" s="8"/>
      <c r="D61" s="11"/>
      <c r="E61" s="5"/>
      <c r="F61" s="10"/>
      <c r="G61" s="8"/>
      <c r="H61" s="11"/>
      <c r="I61" s="5"/>
      <c r="J61" s="10"/>
      <c r="K61" s="8"/>
      <c r="L61" s="11"/>
      <c r="M61" s="5"/>
      <c r="N61" s="10"/>
      <c r="O61" s="8"/>
      <c r="P61" s="11"/>
      <c r="Q61" s="5"/>
      <c r="R61" s="10"/>
      <c r="S61" s="8"/>
      <c r="T61" s="11"/>
      <c r="U61" s="5"/>
      <c r="V61" s="10"/>
      <c r="W61" s="8"/>
      <c r="X61" s="11"/>
      <c r="Y61" s="5">
        <v>4.1666666666666664E-2</v>
      </c>
      <c r="Z61" s="27" t="s">
        <v>73</v>
      </c>
      <c r="AA61" s="28"/>
      <c r="AB61" s="29"/>
      <c r="AE61">
        <f t="shared" si="235"/>
        <v>0</v>
      </c>
      <c r="AG61">
        <f t="shared" si="236"/>
        <v>0</v>
      </c>
      <c r="AI61">
        <f t="shared" si="237"/>
        <v>0</v>
      </c>
      <c r="AK61">
        <f t="shared" si="238"/>
        <v>0</v>
      </c>
      <c r="AM61">
        <f t="shared" si="239"/>
        <v>0</v>
      </c>
      <c r="AO61">
        <f t="shared" si="240"/>
        <v>0</v>
      </c>
      <c r="AQ61">
        <f t="shared" si="241"/>
        <v>0</v>
      </c>
      <c r="AS61">
        <f t="shared" si="242"/>
        <v>0</v>
      </c>
      <c r="AU61">
        <f t="shared" si="243"/>
        <v>0</v>
      </c>
      <c r="AW61">
        <f t="shared" si="244"/>
        <v>0</v>
      </c>
      <c r="AY61" t="str">
        <f t="shared" si="245"/>
        <v>Challenger</v>
      </c>
      <c r="BA61">
        <f t="shared" si="246"/>
        <v>0</v>
      </c>
      <c r="BB61" s="7" t="s">
        <v>51</v>
      </c>
      <c r="BC61" s="7">
        <f>COUNTIF($AE62:$BA62,BC57)</f>
        <v>0</v>
      </c>
      <c r="BD61" s="7">
        <f t="shared" ref="BD61" si="256">COUNTIF($AE62:$BA62,BD57)</f>
        <v>0</v>
      </c>
      <c r="BE61" s="7">
        <f t="shared" ref="BE61" si="257">COUNTIF($AE62:$BA62,BE57)</f>
        <v>0</v>
      </c>
      <c r="BF61" s="7">
        <f t="shared" ref="BF61" si="258">COUNTIF($AE62:$BA62,BF57)</f>
        <v>0</v>
      </c>
      <c r="BG61" s="7">
        <f t="shared" ref="BG61" si="259">COUNTIF($AE62:$BA62,BG57)</f>
        <v>0</v>
      </c>
      <c r="BH61" s="7">
        <f t="shared" ref="BH61" si="260">COUNTIF($AE62:$BA62,BH57)</f>
        <v>0</v>
      </c>
      <c r="BI61" s="7">
        <f t="shared" ref="BI61" si="261">COUNTIF($AE62:$BA62,BI57)</f>
        <v>0</v>
      </c>
      <c r="BJ61" s="7">
        <f>SUM(BC61:BI61)</f>
        <v>0</v>
      </c>
      <c r="BL61" s="7" t="s">
        <v>51</v>
      </c>
      <c r="BM61" s="7">
        <f>COUNTIF($AE62:$BA62,BM57)</f>
        <v>2</v>
      </c>
      <c r="BN61" s="7">
        <f t="shared" ref="BN61:BP61" si="262">COUNTIF($AE62:$BA62,BN57)</f>
        <v>2</v>
      </c>
      <c r="BO61" s="7">
        <f t="shared" si="262"/>
        <v>2</v>
      </c>
      <c r="BP61" s="7">
        <f t="shared" si="262"/>
        <v>2</v>
      </c>
      <c r="BQ61" s="7">
        <f>SUM(BM61:BP61)</f>
        <v>8</v>
      </c>
    </row>
    <row r="62" spans="1:69" ht="24.75" customHeight="1" x14ac:dyDescent="0.25">
      <c r="A62" s="18"/>
      <c r="B62" s="19"/>
      <c r="C62" s="17"/>
      <c r="D62" s="20"/>
      <c r="E62" s="5">
        <v>0.22916666666666666</v>
      </c>
      <c r="F62" s="10" t="s">
        <v>36</v>
      </c>
      <c r="G62" s="8" t="s">
        <v>18</v>
      </c>
      <c r="H62" s="11" t="s">
        <v>38</v>
      </c>
      <c r="I62" s="5">
        <v>0.22916666666666666</v>
      </c>
      <c r="J62" s="10" t="s">
        <v>47</v>
      </c>
      <c r="K62" s="8" t="s">
        <v>18</v>
      </c>
      <c r="L62" s="11" t="s">
        <v>45</v>
      </c>
      <c r="M62" s="5">
        <v>0.22916666666666666</v>
      </c>
      <c r="N62" s="10" t="s">
        <v>48</v>
      </c>
      <c r="O62" s="8" t="s">
        <v>18</v>
      </c>
      <c r="P62" s="11" t="s">
        <v>46</v>
      </c>
      <c r="Q62" s="5">
        <v>0.22916666666666666</v>
      </c>
      <c r="R62" s="10" t="s">
        <v>45</v>
      </c>
      <c r="S62" s="8" t="s">
        <v>18</v>
      </c>
      <c r="T62" s="11" t="s">
        <v>48</v>
      </c>
      <c r="U62" s="5">
        <v>0.22916666666666666</v>
      </c>
      <c r="V62" s="10" t="s">
        <v>47</v>
      </c>
      <c r="W62" s="8" t="s">
        <v>18</v>
      </c>
      <c r="X62" s="11" t="s">
        <v>46</v>
      </c>
      <c r="Y62" s="18">
        <v>8.3333333333333329E-2</v>
      </c>
      <c r="Z62" s="19" t="s">
        <v>80</v>
      </c>
      <c r="AA62" s="8" t="s">
        <v>18</v>
      </c>
      <c r="AB62" s="20" t="s">
        <v>50</v>
      </c>
      <c r="AC62" s="36" t="s">
        <v>75</v>
      </c>
      <c r="AE62" t="str">
        <f t="shared" si="235"/>
        <v>Colt Giants</v>
      </c>
      <c r="AG62" t="str">
        <f t="shared" si="236"/>
        <v>Colt Royals</v>
      </c>
      <c r="AI62" t="str">
        <f t="shared" si="237"/>
        <v>Penn State</v>
      </c>
      <c r="AK62" t="str">
        <f t="shared" si="238"/>
        <v>Dominican</v>
      </c>
      <c r="AM62" t="str">
        <f t="shared" si="239"/>
        <v>Pepperdine</v>
      </c>
      <c r="AO62" t="str">
        <f t="shared" si="240"/>
        <v>Monmouth</v>
      </c>
      <c r="AQ62" t="str">
        <f t="shared" si="241"/>
        <v>Dominican</v>
      </c>
      <c r="AS62" t="str">
        <f t="shared" si="242"/>
        <v>Pepperdine</v>
      </c>
      <c r="AU62" t="str">
        <f t="shared" si="243"/>
        <v>Penn State</v>
      </c>
      <c r="AW62" t="str">
        <f t="shared" si="244"/>
        <v>Monmouth</v>
      </c>
      <c r="AY62" t="str">
        <f t="shared" si="245"/>
        <v>Rutgers (Manasquan)</v>
      </c>
      <c r="BA62" t="str">
        <f t="shared" si="246"/>
        <v>Miami Hurricanes</v>
      </c>
      <c r="BB62" s="7" t="s">
        <v>52</v>
      </c>
      <c r="BC62" s="7">
        <f>COUNTIF($AE63:$BA63,BC57)</f>
        <v>0</v>
      </c>
      <c r="BD62" s="7">
        <f t="shared" ref="BD62" si="263">COUNTIF($AE63:$BA63,BD57)</f>
        <v>0</v>
      </c>
      <c r="BE62" s="7">
        <f t="shared" ref="BE62" si="264">COUNTIF($AE63:$BA63,BE57)</f>
        <v>0</v>
      </c>
      <c r="BF62" s="7">
        <f t="shared" ref="BF62" si="265">COUNTIF($AE63:$BA63,BF57)</f>
        <v>0</v>
      </c>
      <c r="BG62" s="7">
        <f t="shared" ref="BG62" si="266">COUNTIF($AE63:$BA63,BG57)</f>
        <v>0</v>
      </c>
      <c r="BH62" s="7">
        <f t="shared" ref="BH62" si="267">COUNTIF($AE63:$BA63,BH57)</f>
        <v>0</v>
      </c>
      <c r="BI62" s="7">
        <f t="shared" ref="BI62" si="268">COUNTIF($AE63:$BA63,BI57)</f>
        <v>0</v>
      </c>
      <c r="BJ62" s="7">
        <f>SUM(BC62:BI62)</f>
        <v>0</v>
      </c>
      <c r="BL62" s="7" t="s">
        <v>52</v>
      </c>
      <c r="BM62" s="7">
        <f>COUNTIF($AE63:$BA63,BM57)</f>
        <v>0</v>
      </c>
      <c r="BN62" s="7">
        <f t="shared" ref="BN62:BP62" si="269">COUNTIF($AE63:$BA63,BN57)</f>
        <v>1</v>
      </c>
      <c r="BO62" s="7">
        <f t="shared" si="269"/>
        <v>0</v>
      </c>
      <c r="BP62" s="7">
        <f t="shared" si="269"/>
        <v>1</v>
      </c>
      <c r="BQ62" s="7">
        <f>SUM(BM62:BP62)</f>
        <v>2</v>
      </c>
    </row>
    <row r="63" spans="1:69" ht="24.75" customHeight="1" thickBot="1" x14ac:dyDescent="0.3">
      <c r="A63" s="6"/>
      <c r="B63" s="12"/>
      <c r="C63" s="9"/>
      <c r="D63" s="13"/>
      <c r="E63" s="6">
        <v>0.3125</v>
      </c>
      <c r="F63" s="12"/>
      <c r="G63" s="9"/>
      <c r="H63" s="13"/>
      <c r="I63" s="6">
        <v>0.3125</v>
      </c>
      <c r="J63" s="12"/>
      <c r="K63" s="9"/>
      <c r="L63" s="13"/>
      <c r="M63" s="6">
        <v>0.3125</v>
      </c>
      <c r="N63" s="12"/>
      <c r="O63" s="9"/>
      <c r="P63" s="13"/>
      <c r="Q63" s="6">
        <v>0.3125</v>
      </c>
      <c r="R63" s="12"/>
      <c r="S63" s="9"/>
      <c r="T63" s="13"/>
      <c r="U63" s="6">
        <v>0.3125</v>
      </c>
      <c r="V63" s="12"/>
      <c r="W63" s="9"/>
      <c r="X63" s="13"/>
      <c r="Y63" s="6">
        <v>0.16666666666666666</v>
      </c>
      <c r="Z63" s="12" t="s">
        <v>46</v>
      </c>
      <c r="AA63" s="9" t="s">
        <v>18</v>
      </c>
      <c r="AB63" s="13" t="s">
        <v>48</v>
      </c>
      <c r="AE63">
        <f t="shared" si="235"/>
        <v>0</v>
      </c>
      <c r="AG63">
        <f t="shared" si="236"/>
        <v>0</v>
      </c>
      <c r="AI63">
        <f t="shared" si="237"/>
        <v>0</v>
      </c>
      <c r="AK63">
        <f t="shared" si="238"/>
        <v>0</v>
      </c>
      <c r="AM63">
        <f t="shared" si="239"/>
        <v>0</v>
      </c>
      <c r="AO63">
        <f t="shared" si="240"/>
        <v>0</v>
      </c>
      <c r="AQ63">
        <f t="shared" si="241"/>
        <v>0</v>
      </c>
      <c r="AS63">
        <f t="shared" si="242"/>
        <v>0</v>
      </c>
      <c r="AU63">
        <f t="shared" si="243"/>
        <v>0</v>
      </c>
      <c r="AW63">
        <f t="shared" si="244"/>
        <v>0</v>
      </c>
      <c r="AY63" t="str">
        <f t="shared" si="245"/>
        <v>Monmouth</v>
      </c>
      <c r="BA63" t="str">
        <f t="shared" si="246"/>
        <v>Pepperdine</v>
      </c>
    </row>
    <row r="64" spans="1:69" s="2" customFormat="1" ht="24.75" customHeight="1" x14ac:dyDescent="0.25">
      <c r="A64" s="4">
        <f>Y57+1</f>
        <v>21</v>
      </c>
      <c r="B64" s="14" t="s">
        <v>6</v>
      </c>
      <c r="C64" s="15"/>
      <c r="D64" s="16"/>
      <c r="E64" s="4">
        <f>A64+1</f>
        <v>22</v>
      </c>
      <c r="F64" s="14" t="s">
        <v>0</v>
      </c>
      <c r="G64" s="15"/>
      <c r="H64" s="16"/>
      <c r="I64" s="4">
        <f>E64+1</f>
        <v>23</v>
      </c>
      <c r="J64" s="14" t="s">
        <v>1</v>
      </c>
      <c r="K64" s="15"/>
      <c r="L64" s="16"/>
      <c r="M64" s="4">
        <f>I64+1</f>
        <v>24</v>
      </c>
      <c r="N64" s="14" t="s">
        <v>2</v>
      </c>
      <c r="O64" s="15"/>
      <c r="P64" s="16"/>
      <c r="Q64" s="4">
        <f>M64+1</f>
        <v>25</v>
      </c>
      <c r="R64" s="14" t="s">
        <v>3</v>
      </c>
      <c r="S64" s="15"/>
      <c r="T64" s="16"/>
      <c r="U64" s="4">
        <f>Q64+1</f>
        <v>26</v>
      </c>
      <c r="V64" s="14" t="s">
        <v>4</v>
      </c>
      <c r="W64" s="15"/>
      <c r="X64" s="16"/>
      <c r="Y64" s="4">
        <f>U64+1</f>
        <v>27</v>
      </c>
      <c r="Z64" s="14" t="s">
        <v>5</v>
      </c>
      <c r="AA64" s="15"/>
      <c r="AB64" s="16"/>
      <c r="BB64" s="7" t="s">
        <v>27</v>
      </c>
      <c r="BC64" s="7" t="str">
        <f>BC57</f>
        <v>TBall A's</v>
      </c>
      <c r="BD64" s="7" t="str">
        <f t="shared" ref="BD64:BI64" si="270">BD57</f>
        <v>TBall Cubs</v>
      </c>
      <c r="BE64" s="7" t="str">
        <f t="shared" si="270"/>
        <v>TBall Dodgers</v>
      </c>
      <c r="BF64" s="7" t="str">
        <f t="shared" si="270"/>
        <v>TBall Mets</v>
      </c>
      <c r="BG64" s="7" t="str">
        <f t="shared" si="270"/>
        <v>TBall Phillies</v>
      </c>
      <c r="BH64" s="7" t="str">
        <f t="shared" si="270"/>
        <v>TBall Rangers</v>
      </c>
      <c r="BI64" s="7" t="str">
        <f t="shared" si="270"/>
        <v>TBall Yankees</v>
      </c>
      <c r="BJ64" s="7" t="s">
        <v>10</v>
      </c>
      <c r="BL64" s="7" t="s">
        <v>27</v>
      </c>
      <c r="BM64" s="7" t="str">
        <f>BM57</f>
        <v>Dominican</v>
      </c>
      <c r="BN64" s="7" t="str">
        <f t="shared" ref="BN64:BP64" si="271">BN57</f>
        <v>Monmouth</v>
      </c>
      <c r="BO64" s="7" t="str">
        <f t="shared" si="271"/>
        <v>Penn State</v>
      </c>
      <c r="BP64" s="7" t="str">
        <f t="shared" si="271"/>
        <v>Pepperdine</v>
      </c>
      <c r="BQ64" s="7" t="s">
        <v>10</v>
      </c>
    </row>
    <row r="65" spans="1:69" ht="24.75" customHeight="1" x14ac:dyDescent="0.25">
      <c r="A65" s="5"/>
      <c r="B65" s="10"/>
      <c r="C65" s="8"/>
      <c r="D65" s="11"/>
      <c r="E65" s="5"/>
      <c r="F65" s="10"/>
      <c r="G65" s="8"/>
      <c r="H65" s="11"/>
      <c r="I65" s="5"/>
      <c r="J65" s="10"/>
      <c r="K65" s="8"/>
      <c r="L65" s="11"/>
      <c r="M65" s="5"/>
      <c r="N65" s="10"/>
      <c r="O65" s="8"/>
      <c r="P65" s="11"/>
      <c r="Q65" s="5"/>
      <c r="R65" s="10"/>
      <c r="S65" s="8"/>
      <c r="T65" s="11"/>
      <c r="U65" s="5"/>
      <c r="V65" s="10"/>
      <c r="W65" s="8"/>
      <c r="X65" s="11"/>
      <c r="Y65" s="5">
        <v>0.35416666666666669</v>
      </c>
      <c r="Z65" s="76" t="s">
        <v>28</v>
      </c>
      <c r="AA65" s="77"/>
      <c r="AB65" s="78"/>
      <c r="AE65">
        <f t="shared" ref="AE65:AE70" si="272">F65</f>
        <v>0</v>
      </c>
      <c r="AG65">
        <f t="shared" ref="AG65:AG70" si="273">H65</f>
        <v>0</v>
      </c>
      <c r="AI65">
        <f t="shared" ref="AI65:AI70" si="274">J65</f>
        <v>0</v>
      </c>
      <c r="AK65">
        <f t="shared" ref="AK65:AK70" si="275">L65</f>
        <v>0</v>
      </c>
      <c r="AM65">
        <f t="shared" ref="AM65:AM70" si="276">N65</f>
        <v>0</v>
      </c>
      <c r="AO65">
        <f t="shared" ref="AO65:AO70" si="277">P65</f>
        <v>0</v>
      </c>
      <c r="AQ65">
        <f t="shared" ref="AQ65:AQ70" si="278">R65</f>
        <v>0</v>
      </c>
      <c r="AS65">
        <f t="shared" ref="AS65:AS70" si="279">T65</f>
        <v>0</v>
      </c>
      <c r="AU65">
        <f t="shared" ref="AU65:AU70" si="280">V65</f>
        <v>0</v>
      </c>
      <c r="AW65">
        <f t="shared" ref="AW65:AW70" si="281">X65</f>
        <v>0</v>
      </c>
      <c r="AY65" t="str">
        <f t="shared" ref="AY65:AY70" si="282">Z65</f>
        <v>MEMORIAL DAY WEEKEND</v>
      </c>
      <c r="BA65">
        <f t="shared" ref="BA65:BA70" si="283">AB65</f>
        <v>0</v>
      </c>
      <c r="BB65" s="7" t="s">
        <v>7</v>
      </c>
      <c r="BC65" s="7">
        <f>COUNTIF($AE65:$BA70,BC64)</f>
        <v>0</v>
      </c>
      <c r="BD65" s="7">
        <f t="shared" ref="BD65" si="284">COUNTIF($AE65:$BA70,BD64)</f>
        <v>0</v>
      </c>
      <c r="BE65" s="7">
        <f t="shared" ref="BE65" si="285">COUNTIF($AE65:$BA70,BE64)</f>
        <v>0</v>
      </c>
      <c r="BF65" s="7">
        <f t="shared" ref="BF65" si="286">COUNTIF($AE65:$BA70,BF64)</f>
        <v>0</v>
      </c>
      <c r="BG65" s="7">
        <f t="shared" ref="BG65" si="287">COUNTIF($AE65:$BA70,BG64)</f>
        <v>0</v>
      </c>
      <c r="BH65" s="7">
        <f t="shared" ref="BH65" si="288">COUNTIF($AE65:$BA70,BH64)</f>
        <v>0</v>
      </c>
      <c r="BI65" s="7">
        <f t="shared" ref="BI65" si="289">COUNTIF($AE65:$BA70,BI64)</f>
        <v>0</v>
      </c>
      <c r="BJ65" s="7">
        <f>SUM(BC65:BI65)/2</f>
        <v>0</v>
      </c>
      <c r="BL65" s="7" t="s">
        <v>7</v>
      </c>
      <c r="BM65" s="7">
        <f>COUNTIF($AE65:$BA70,BM64)</f>
        <v>1</v>
      </c>
      <c r="BN65" s="7">
        <f t="shared" ref="BN65:BP65" si="290">COUNTIF($AE65:$BA70,BN64)</f>
        <v>2</v>
      </c>
      <c r="BO65" s="7">
        <f t="shared" si="290"/>
        <v>1</v>
      </c>
      <c r="BP65" s="7">
        <f t="shared" si="290"/>
        <v>3</v>
      </c>
      <c r="BQ65" s="7">
        <f>SUM(BM65:BP65)/2</f>
        <v>3.5</v>
      </c>
    </row>
    <row r="66" spans="1:69" ht="24.75" customHeight="1" x14ac:dyDescent="0.25">
      <c r="A66" s="5"/>
      <c r="B66" s="10"/>
      <c r="C66" s="8"/>
      <c r="D66" s="11"/>
      <c r="E66" s="5"/>
      <c r="F66" s="37" t="s">
        <v>76</v>
      </c>
      <c r="G66" s="38"/>
      <c r="H66" s="39"/>
      <c r="I66" s="5"/>
      <c r="J66" s="10"/>
      <c r="K66" s="8"/>
      <c r="L66" s="11"/>
      <c r="M66" s="5"/>
      <c r="N66" s="10"/>
      <c r="O66" s="8"/>
      <c r="P66" s="11"/>
      <c r="Q66" s="5"/>
      <c r="R66" s="10"/>
      <c r="S66" s="8"/>
      <c r="T66" s="11"/>
      <c r="U66" s="5"/>
      <c r="V66" s="10"/>
      <c r="W66" s="8"/>
      <c r="X66" s="11"/>
      <c r="Y66" s="5">
        <v>0.41666666666666669</v>
      </c>
      <c r="Z66" s="79"/>
      <c r="AA66" s="80"/>
      <c r="AB66" s="81"/>
      <c r="AE66" t="str">
        <f t="shared" si="272"/>
        <v>DOMINICAN OFFSITE (UCONN) - 6pm</v>
      </c>
      <c r="AG66">
        <f t="shared" si="273"/>
        <v>0</v>
      </c>
      <c r="AI66">
        <f t="shared" si="274"/>
        <v>0</v>
      </c>
      <c r="AK66">
        <f t="shared" si="275"/>
        <v>0</v>
      </c>
      <c r="AM66">
        <f t="shared" si="276"/>
        <v>0</v>
      </c>
      <c r="AO66">
        <f t="shared" si="277"/>
        <v>0</v>
      </c>
      <c r="AQ66">
        <f t="shared" si="278"/>
        <v>0</v>
      </c>
      <c r="AS66">
        <f t="shared" si="279"/>
        <v>0</v>
      </c>
      <c r="AU66">
        <f t="shared" si="280"/>
        <v>0</v>
      </c>
      <c r="AW66">
        <f t="shared" si="281"/>
        <v>0</v>
      </c>
      <c r="AY66">
        <f t="shared" si="282"/>
        <v>0</v>
      </c>
      <c r="BA66">
        <f t="shared" si="283"/>
        <v>0</v>
      </c>
      <c r="BB66" s="7" t="s">
        <v>8</v>
      </c>
      <c r="BC66" s="7"/>
      <c r="BD66" s="7"/>
      <c r="BE66" s="7"/>
      <c r="BF66" s="7"/>
      <c r="BG66" s="7"/>
      <c r="BH66" s="7"/>
      <c r="BI66" s="7"/>
      <c r="BJ66" s="7"/>
      <c r="BL66" s="7" t="s">
        <v>8</v>
      </c>
      <c r="BM66" s="7"/>
      <c r="BN66" s="7"/>
      <c r="BO66" s="7"/>
      <c r="BP66" s="7"/>
      <c r="BQ66" s="7"/>
    </row>
    <row r="67" spans="1:69" ht="24.75" customHeight="1" x14ac:dyDescent="0.25">
      <c r="A67" s="3"/>
      <c r="B67" s="10"/>
      <c r="C67" s="8"/>
      <c r="D67" s="11"/>
      <c r="E67" s="3"/>
      <c r="F67" s="10"/>
      <c r="G67" s="8"/>
      <c r="H67" s="11"/>
      <c r="I67" s="3"/>
      <c r="J67" s="10"/>
      <c r="K67" s="8"/>
      <c r="L67" s="11"/>
      <c r="M67" s="3"/>
      <c r="N67" s="10"/>
      <c r="O67" s="8"/>
      <c r="P67" s="11"/>
      <c r="Q67" s="3"/>
      <c r="R67" s="10"/>
      <c r="S67" s="8"/>
      <c r="T67" s="11"/>
      <c r="U67" s="3"/>
      <c r="V67" s="10"/>
      <c r="W67" s="8"/>
      <c r="X67" s="11"/>
      <c r="Y67" s="5">
        <v>0.47916666666666669</v>
      </c>
      <c r="Z67" s="79"/>
      <c r="AA67" s="80"/>
      <c r="AB67" s="81"/>
      <c r="AE67">
        <f t="shared" si="272"/>
        <v>0</v>
      </c>
      <c r="AG67">
        <f t="shared" si="273"/>
        <v>0</v>
      </c>
      <c r="AI67">
        <f t="shared" si="274"/>
        <v>0</v>
      </c>
      <c r="AK67">
        <f t="shared" si="275"/>
        <v>0</v>
      </c>
      <c r="AM67">
        <f t="shared" si="276"/>
        <v>0</v>
      </c>
      <c r="AO67">
        <f t="shared" si="277"/>
        <v>0</v>
      </c>
      <c r="AQ67">
        <f t="shared" si="278"/>
        <v>0</v>
      </c>
      <c r="AS67">
        <f t="shared" si="279"/>
        <v>0</v>
      </c>
      <c r="AU67">
        <f t="shared" si="280"/>
        <v>0</v>
      </c>
      <c r="AW67">
        <f t="shared" si="281"/>
        <v>0</v>
      </c>
      <c r="AY67">
        <f t="shared" si="282"/>
        <v>0</v>
      </c>
      <c r="BA67">
        <f t="shared" si="283"/>
        <v>0</v>
      </c>
      <c r="BB67" s="7" t="s">
        <v>9</v>
      </c>
      <c r="BC67" s="7">
        <f>COUNTIF($AG65:$AG70,BC64)+COUNTIF($AK65:$AK70,BC64)+COUNTIF($AO65:$AO70,BC64)+COUNTIF($AS65:$AS70,BC64)+COUNTIF($AW65:$AW70,BC64)+COUNTIF($BA65:$BA70,BC64)</f>
        <v>0</v>
      </c>
      <c r="BD67" s="7">
        <f t="shared" ref="BD67:BI67" si="291">COUNTIF($AG65:$AG70,BD64)+COUNTIF($AK65:$AK70,BD64)+COUNTIF($AO65:$AO70,BD64)+COUNTIF($AS65:$AS70,BD64)+COUNTIF($AW65:$AW70,BD64)+COUNTIF($BA65:$BA70,BD64)</f>
        <v>0</v>
      </c>
      <c r="BE67" s="7">
        <f t="shared" si="291"/>
        <v>0</v>
      </c>
      <c r="BF67" s="7">
        <f t="shared" si="291"/>
        <v>0</v>
      </c>
      <c r="BG67" s="7">
        <f t="shared" si="291"/>
        <v>0</v>
      </c>
      <c r="BH67" s="7">
        <f t="shared" si="291"/>
        <v>0</v>
      </c>
      <c r="BI67" s="7">
        <f t="shared" si="291"/>
        <v>0</v>
      </c>
      <c r="BJ67" s="7">
        <f>SUM(BC67:BI67)</f>
        <v>0</v>
      </c>
      <c r="BL67" s="7" t="s">
        <v>9</v>
      </c>
      <c r="BM67" s="7">
        <f>COUNTIF($AG65:$AG70,BM64)+COUNTIF($AK65:$AK70,BM64)+COUNTIF($AO65:$AO70,BM64)+COUNTIF($AS65:$AS70,BM64)+COUNTIF($AW65:$AW70,BM64)+COUNTIF($BA65:$BA70,BM64)</f>
        <v>1</v>
      </c>
      <c r="BN67" s="7">
        <f t="shared" ref="BN67:BP67" si="292">COUNTIF($AG65:$AG70,BN64)+COUNTIF($AK65:$AK70,BN64)+COUNTIF($AO65:$AO70,BN64)+COUNTIF($AS65:$AS70,BN64)+COUNTIF($AW65:$AW70,BN64)+COUNTIF($BA65:$BA70,BN64)</f>
        <v>1</v>
      </c>
      <c r="BO67" s="7">
        <f t="shared" si="292"/>
        <v>1</v>
      </c>
      <c r="BP67" s="7">
        <f t="shared" si="292"/>
        <v>1</v>
      </c>
      <c r="BQ67" s="7">
        <f>SUM(BM67:BP67)</f>
        <v>4</v>
      </c>
    </row>
    <row r="68" spans="1:69" ht="24.75" customHeight="1" x14ac:dyDescent="0.25">
      <c r="A68" s="5"/>
      <c r="B68" s="10"/>
      <c r="C68" s="8"/>
      <c r="D68" s="11"/>
      <c r="E68" s="5"/>
      <c r="F68" s="10"/>
      <c r="G68" s="8"/>
      <c r="H68" s="11"/>
      <c r="I68" s="5"/>
      <c r="J68" s="10"/>
      <c r="K68" s="8"/>
      <c r="L68" s="11"/>
      <c r="M68" s="5"/>
      <c r="N68" s="10"/>
      <c r="O68" s="8"/>
      <c r="P68" s="11"/>
      <c r="Q68" s="5"/>
      <c r="R68" s="10"/>
      <c r="S68" s="8"/>
      <c r="T68" s="11"/>
      <c r="U68" s="5"/>
      <c r="V68" s="10"/>
      <c r="W68" s="8"/>
      <c r="X68" s="11"/>
      <c r="Y68" s="5">
        <v>4.1666666666666664E-2</v>
      </c>
      <c r="Z68" s="79"/>
      <c r="AA68" s="80"/>
      <c r="AB68" s="81"/>
      <c r="AE68">
        <f t="shared" si="272"/>
        <v>0</v>
      </c>
      <c r="AG68">
        <f t="shared" si="273"/>
        <v>0</v>
      </c>
      <c r="AI68">
        <f t="shared" si="274"/>
        <v>0</v>
      </c>
      <c r="AK68">
        <f t="shared" si="275"/>
        <v>0</v>
      </c>
      <c r="AM68">
        <f t="shared" si="276"/>
        <v>0</v>
      </c>
      <c r="AO68">
        <f t="shared" si="277"/>
        <v>0</v>
      </c>
      <c r="AQ68">
        <f t="shared" si="278"/>
        <v>0</v>
      </c>
      <c r="AS68">
        <f t="shared" si="279"/>
        <v>0</v>
      </c>
      <c r="AU68">
        <f t="shared" si="280"/>
        <v>0</v>
      </c>
      <c r="AW68">
        <f t="shared" si="281"/>
        <v>0</v>
      </c>
      <c r="AY68">
        <f t="shared" si="282"/>
        <v>0</v>
      </c>
      <c r="BA68">
        <f t="shared" si="283"/>
        <v>0</v>
      </c>
      <c r="BB68" s="7" t="s">
        <v>51</v>
      </c>
      <c r="BC68" s="7">
        <f>COUNTIF($AE69:$BA69,BC64)</f>
        <v>0</v>
      </c>
      <c r="BD68" s="7">
        <f t="shared" ref="BD68" si="293">COUNTIF($AE69:$BA69,BD64)</f>
        <v>0</v>
      </c>
      <c r="BE68" s="7">
        <f t="shared" ref="BE68" si="294">COUNTIF($AE69:$BA69,BE64)</f>
        <v>0</v>
      </c>
      <c r="BF68" s="7">
        <f t="shared" ref="BF68" si="295">COUNTIF($AE69:$BA69,BF64)</f>
        <v>0</v>
      </c>
      <c r="BG68" s="7">
        <f t="shared" ref="BG68" si="296">COUNTIF($AE69:$BA69,BG64)</f>
        <v>0</v>
      </c>
      <c r="BH68" s="7">
        <f t="shared" ref="BH68" si="297">COUNTIF($AE69:$BA69,BH64)</f>
        <v>0</v>
      </c>
      <c r="BI68" s="7">
        <f t="shared" ref="BI68" si="298">COUNTIF($AE69:$BA69,BI64)</f>
        <v>0</v>
      </c>
      <c r="BJ68" s="7">
        <f>SUM(BC68:BI68)</f>
        <v>0</v>
      </c>
      <c r="BL68" s="7" t="s">
        <v>51</v>
      </c>
      <c r="BM68" s="7">
        <f>COUNTIF($AE69:$BA69,BM64)</f>
        <v>1</v>
      </c>
      <c r="BN68" s="7">
        <f t="shared" ref="BN68:BP68" si="299">COUNTIF($AE69:$BA69,BN64)</f>
        <v>2</v>
      </c>
      <c r="BO68" s="7">
        <f t="shared" si="299"/>
        <v>1</v>
      </c>
      <c r="BP68" s="7">
        <f t="shared" si="299"/>
        <v>3</v>
      </c>
      <c r="BQ68" s="7">
        <f>SUM(BM68:BP68)</f>
        <v>7</v>
      </c>
    </row>
    <row r="69" spans="1:69" ht="24.75" customHeight="1" x14ac:dyDescent="0.25">
      <c r="A69" s="18"/>
      <c r="B69" s="19"/>
      <c r="C69" s="17"/>
      <c r="D69" s="20"/>
      <c r="E69" s="5">
        <v>0.22916666666666666</v>
      </c>
      <c r="F69" s="10" t="s">
        <v>72</v>
      </c>
      <c r="G69" s="8" t="s">
        <v>18</v>
      </c>
      <c r="H69" s="11" t="s">
        <v>48</v>
      </c>
      <c r="I69" s="5">
        <v>0.22916666666666666</v>
      </c>
      <c r="J69" s="10" t="s">
        <v>48</v>
      </c>
      <c r="K69" s="8" t="s">
        <v>18</v>
      </c>
      <c r="L69" s="11" t="s">
        <v>46</v>
      </c>
      <c r="M69" s="5">
        <v>0.22916666666666666</v>
      </c>
      <c r="N69" s="10" t="s">
        <v>48</v>
      </c>
      <c r="O69" s="8" t="s">
        <v>18</v>
      </c>
      <c r="P69" s="11" t="s">
        <v>47</v>
      </c>
      <c r="Q69" s="5">
        <v>0.22916666666666666</v>
      </c>
      <c r="R69" s="10" t="s">
        <v>82</v>
      </c>
      <c r="S69" s="8" t="s">
        <v>18</v>
      </c>
      <c r="T69" s="11" t="s">
        <v>50</v>
      </c>
      <c r="U69" s="5">
        <v>0.22916666666666666</v>
      </c>
      <c r="V69" s="10" t="s">
        <v>46</v>
      </c>
      <c r="W69" s="8" t="s">
        <v>18</v>
      </c>
      <c r="X69" s="11" t="s">
        <v>45</v>
      </c>
      <c r="Y69" s="18">
        <v>0.125</v>
      </c>
      <c r="Z69" s="79"/>
      <c r="AA69" s="80"/>
      <c r="AB69" s="81"/>
      <c r="AE69" t="str">
        <f t="shared" si="272"/>
        <v>UNC (Manasquan)</v>
      </c>
      <c r="AG69" t="str">
        <f t="shared" si="273"/>
        <v>Pepperdine</v>
      </c>
      <c r="AI69" t="str">
        <f t="shared" si="274"/>
        <v>Pepperdine</v>
      </c>
      <c r="AK69" t="str">
        <f t="shared" si="275"/>
        <v>Monmouth</v>
      </c>
      <c r="AM69" t="str">
        <f t="shared" si="276"/>
        <v>Pepperdine</v>
      </c>
      <c r="AO69" t="str">
        <f t="shared" si="277"/>
        <v>Penn State</v>
      </c>
      <c r="AQ69" t="str">
        <f t="shared" si="278"/>
        <v>Notre Dame</v>
      </c>
      <c r="AS69" t="str">
        <f t="shared" si="279"/>
        <v>Miami Hurricanes</v>
      </c>
      <c r="AU69" t="str">
        <f t="shared" si="280"/>
        <v>Monmouth</v>
      </c>
      <c r="AW69" t="str">
        <f t="shared" si="281"/>
        <v>Dominican</v>
      </c>
      <c r="AY69">
        <f t="shared" si="282"/>
        <v>0</v>
      </c>
      <c r="BA69">
        <f t="shared" si="283"/>
        <v>0</v>
      </c>
      <c r="BB69" s="7" t="s">
        <v>52</v>
      </c>
      <c r="BC69" s="7">
        <f>COUNTIF($AE70:$BA70,BC64)</f>
        <v>0</v>
      </c>
      <c r="BD69" s="7">
        <f t="shared" ref="BD69" si="300">COUNTIF($AE70:$BA70,BD64)</f>
        <v>0</v>
      </c>
      <c r="BE69" s="7">
        <f t="shared" ref="BE69" si="301">COUNTIF($AE70:$BA70,BE64)</f>
        <v>0</v>
      </c>
      <c r="BF69" s="7">
        <f t="shared" ref="BF69" si="302">COUNTIF($AE70:$BA70,BF64)</f>
        <v>0</v>
      </c>
      <c r="BG69" s="7">
        <f t="shared" ref="BG69" si="303">COUNTIF($AE70:$BA70,BG64)</f>
        <v>0</v>
      </c>
      <c r="BH69" s="7">
        <f t="shared" ref="BH69" si="304">COUNTIF($AE70:$BA70,BH64)</f>
        <v>0</v>
      </c>
      <c r="BI69" s="7">
        <f t="shared" ref="BI69" si="305">COUNTIF($AE70:$BA70,BI64)</f>
        <v>0</v>
      </c>
      <c r="BJ69" s="7">
        <f>SUM(BC69:BI69)</f>
        <v>0</v>
      </c>
      <c r="BL69" s="7" t="s">
        <v>52</v>
      </c>
      <c r="BM69" s="7">
        <f>COUNTIF($AE70:$BA70,BM64)</f>
        <v>0</v>
      </c>
      <c r="BN69" s="7">
        <f t="shared" ref="BN69:BP69" si="306">COUNTIF($AE70:$BA70,BN64)</f>
        <v>0</v>
      </c>
      <c r="BO69" s="7">
        <f t="shared" si="306"/>
        <v>0</v>
      </c>
      <c r="BP69" s="7">
        <f t="shared" si="306"/>
        <v>0</v>
      </c>
      <c r="BQ69" s="7">
        <f>SUM(BM69:BP69)</f>
        <v>0</v>
      </c>
    </row>
    <row r="70" spans="1:69" ht="24.75" customHeight="1" thickBot="1" x14ac:dyDescent="0.3">
      <c r="A70" s="6"/>
      <c r="B70" s="12"/>
      <c r="C70" s="9"/>
      <c r="D70" s="13"/>
      <c r="E70" s="6">
        <v>0.3125</v>
      </c>
      <c r="F70" s="12"/>
      <c r="G70" s="9"/>
      <c r="H70" s="13"/>
      <c r="I70" s="6">
        <v>0.3125</v>
      </c>
      <c r="J70" s="12"/>
      <c r="K70" s="9"/>
      <c r="L70" s="13"/>
      <c r="M70" s="6">
        <v>0.3125</v>
      </c>
      <c r="N70" s="12"/>
      <c r="O70" s="9"/>
      <c r="P70" s="13"/>
      <c r="Q70" s="6">
        <v>0.3125</v>
      </c>
      <c r="R70" s="12"/>
      <c r="S70" s="9"/>
      <c r="T70" s="13"/>
      <c r="U70" s="6">
        <v>0.3125</v>
      </c>
      <c r="V70" s="12"/>
      <c r="W70" s="9"/>
      <c r="X70" s="13"/>
      <c r="Y70" s="6">
        <v>0.20833333333333334</v>
      </c>
      <c r="Z70" s="82"/>
      <c r="AA70" s="83"/>
      <c r="AB70" s="84"/>
      <c r="AE70">
        <f t="shared" si="272"/>
        <v>0</v>
      </c>
      <c r="AG70">
        <f t="shared" si="273"/>
        <v>0</v>
      </c>
      <c r="AI70">
        <f t="shared" si="274"/>
        <v>0</v>
      </c>
      <c r="AK70">
        <f t="shared" si="275"/>
        <v>0</v>
      </c>
      <c r="AM70">
        <f t="shared" si="276"/>
        <v>0</v>
      </c>
      <c r="AO70">
        <f t="shared" si="277"/>
        <v>0</v>
      </c>
      <c r="AQ70">
        <f t="shared" si="278"/>
        <v>0</v>
      </c>
      <c r="AS70">
        <f t="shared" si="279"/>
        <v>0</v>
      </c>
      <c r="AU70">
        <f t="shared" si="280"/>
        <v>0</v>
      </c>
      <c r="AW70">
        <f t="shared" si="281"/>
        <v>0</v>
      </c>
      <c r="AY70">
        <f t="shared" si="282"/>
        <v>0</v>
      </c>
      <c r="BA70">
        <f t="shared" si="283"/>
        <v>0</v>
      </c>
    </row>
    <row r="71" spans="1:69" s="2" customFormat="1" ht="24.75" customHeight="1" x14ac:dyDescent="0.25">
      <c r="A71" s="4">
        <f>Y64+1</f>
        <v>28</v>
      </c>
      <c r="B71" s="14" t="s">
        <v>6</v>
      </c>
      <c r="C71" s="15"/>
      <c r="D71" s="16"/>
      <c r="E71" s="4">
        <f>A71+1</f>
        <v>29</v>
      </c>
      <c r="F71" s="14" t="s">
        <v>0</v>
      </c>
      <c r="G71" s="15"/>
      <c r="H71" s="16"/>
      <c r="I71" s="4">
        <f>E71+1</f>
        <v>30</v>
      </c>
      <c r="J71" s="14" t="s">
        <v>1</v>
      </c>
      <c r="K71" s="15"/>
      <c r="L71" s="16"/>
      <c r="M71" s="4">
        <f>I71+1</f>
        <v>31</v>
      </c>
      <c r="N71" s="14" t="s">
        <v>2</v>
      </c>
      <c r="O71" s="15"/>
      <c r="P71" s="16"/>
      <c r="BB71" s="7" t="s">
        <v>27</v>
      </c>
      <c r="BC71" s="7" t="str">
        <f>BC64</f>
        <v>TBall A's</v>
      </c>
      <c r="BD71" s="7" t="str">
        <f t="shared" ref="BD71:BI71" si="307">BD64</f>
        <v>TBall Cubs</v>
      </c>
      <c r="BE71" s="7" t="str">
        <f t="shared" si="307"/>
        <v>TBall Dodgers</v>
      </c>
      <c r="BF71" s="7" t="str">
        <f t="shared" si="307"/>
        <v>TBall Mets</v>
      </c>
      <c r="BG71" s="7" t="str">
        <f t="shared" si="307"/>
        <v>TBall Phillies</v>
      </c>
      <c r="BH71" s="7" t="str">
        <f t="shared" si="307"/>
        <v>TBall Rangers</v>
      </c>
      <c r="BI71" s="7" t="str">
        <f t="shared" si="307"/>
        <v>TBall Yankees</v>
      </c>
      <c r="BJ71" s="7" t="s">
        <v>10</v>
      </c>
      <c r="BL71" s="7" t="s">
        <v>27</v>
      </c>
      <c r="BM71" s="7" t="str">
        <f>BM64</f>
        <v>Dominican</v>
      </c>
      <c r="BN71" s="7" t="str">
        <f t="shared" ref="BN71:BP71" si="308">BN64</f>
        <v>Monmouth</v>
      </c>
      <c r="BO71" s="7" t="str">
        <f t="shared" si="308"/>
        <v>Penn State</v>
      </c>
      <c r="BP71" s="7" t="str">
        <f t="shared" si="308"/>
        <v>Pepperdine</v>
      </c>
      <c r="BQ71" s="7" t="s">
        <v>10</v>
      </c>
    </row>
    <row r="72" spans="1:69" ht="24.75" customHeight="1" x14ac:dyDescent="0.25">
      <c r="A72" s="5"/>
      <c r="B72" s="76" t="s">
        <v>28</v>
      </c>
      <c r="C72" s="77"/>
      <c r="D72" s="78"/>
      <c r="E72" s="5"/>
      <c r="F72" s="76" t="s">
        <v>28</v>
      </c>
      <c r="G72" s="77"/>
      <c r="H72" s="78"/>
      <c r="I72" s="5"/>
      <c r="J72" s="10"/>
      <c r="K72" s="8"/>
      <c r="L72" s="11"/>
      <c r="M72" s="5"/>
      <c r="N72" s="30" t="s">
        <v>93</v>
      </c>
      <c r="O72" s="31"/>
      <c r="P72" s="32"/>
      <c r="AE72" t="str">
        <f t="shared" ref="AE72:AE77" si="309">F72</f>
        <v>MEMORIAL DAY WEEKEND</v>
      </c>
      <c r="AG72">
        <f t="shared" ref="AG72:AG77" si="310">H72</f>
        <v>0</v>
      </c>
      <c r="AI72">
        <f t="shared" ref="AI72:AI77" si="311">J72</f>
        <v>0</v>
      </c>
      <c r="AK72">
        <f t="shared" ref="AK72:AK77" si="312">L72</f>
        <v>0</v>
      </c>
      <c r="AM72" t="str">
        <f t="shared" ref="AM72:AM77" si="313">N72</f>
        <v>MINOR BB PLAYOFF</v>
      </c>
      <c r="AO72">
        <f t="shared" ref="AO72:AO77" si="314">P72</f>
        <v>0</v>
      </c>
      <c r="AQ72">
        <f t="shared" ref="AQ72:AQ77" si="315">R72</f>
        <v>0</v>
      </c>
      <c r="AS72">
        <f t="shared" ref="AS72:AS77" si="316">T72</f>
        <v>0</v>
      </c>
      <c r="AU72">
        <f t="shared" ref="AU72:AU77" si="317">V72</f>
        <v>0</v>
      </c>
      <c r="AW72">
        <f t="shared" ref="AW72:AW77" si="318">X72</f>
        <v>0</v>
      </c>
      <c r="AY72">
        <f t="shared" ref="AY72:AY77" si="319">Z72</f>
        <v>0</v>
      </c>
      <c r="BA72">
        <f t="shared" ref="BA72:BA77" si="320">AB72</f>
        <v>0</v>
      </c>
      <c r="BB72" s="7" t="s">
        <v>7</v>
      </c>
      <c r="BC72" s="7">
        <f>COUNTIF($AE72:$BA77,BC71)</f>
        <v>0</v>
      </c>
      <c r="BD72" s="7">
        <f t="shared" ref="BD72" si="321">COUNTIF($AE72:$BA77,BD71)</f>
        <v>0</v>
      </c>
      <c r="BE72" s="7">
        <f t="shared" ref="BE72" si="322">COUNTIF($AE72:$BA77,BE71)</f>
        <v>0</v>
      </c>
      <c r="BF72" s="7">
        <f t="shared" ref="BF72" si="323">COUNTIF($AE72:$BA77,BF71)</f>
        <v>0</v>
      </c>
      <c r="BG72" s="7">
        <f t="shared" ref="BG72" si="324">COUNTIF($AE72:$BA77,BG71)</f>
        <v>0</v>
      </c>
      <c r="BH72" s="7">
        <f t="shared" ref="BH72" si="325">COUNTIF($AE72:$BA77,BH71)</f>
        <v>0</v>
      </c>
      <c r="BI72" s="7">
        <f t="shared" ref="BI72" si="326">COUNTIF($AE72:$BA77,BI71)</f>
        <v>0</v>
      </c>
      <c r="BJ72" s="7">
        <f>SUM(BC72:BI72)/2</f>
        <v>0</v>
      </c>
      <c r="BL72" s="7" t="s">
        <v>7</v>
      </c>
      <c r="BM72" s="7">
        <f>COUNTIF($AE72:$BA77,BM71)</f>
        <v>0</v>
      </c>
      <c r="BN72" s="7">
        <f t="shared" ref="BN72:BP72" si="327">COUNTIF($AE72:$BA77,BN71)</f>
        <v>1</v>
      </c>
      <c r="BO72" s="7">
        <f t="shared" si="327"/>
        <v>0</v>
      </c>
      <c r="BP72" s="7">
        <f t="shared" si="327"/>
        <v>0</v>
      </c>
      <c r="BQ72" s="7">
        <f>SUM(BM72:BP72)/2</f>
        <v>0.5</v>
      </c>
    </row>
    <row r="73" spans="1:69" ht="24.75" customHeight="1" x14ac:dyDescent="0.25">
      <c r="A73" s="5"/>
      <c r="B73" s="79"/>
      <c r="C73" s="80"/>
      <c r="D73" s="81"/>
      <c r="E73" s="5"/>
      <c r="F73" s="79"/>
      <c r="G73" s="80"/>
      <c r="H73" s="81"/>
      <c r="I73" s="5"/>
      <c r="J73" s="10"/>
      <c r="K73" s="8"/>
      <c r="L73" s="11"/>
      <c r="M73" s="5"/>
      <c r="N73" s="10"/>
      <c r="O73" s="8"/>
      <c r="P73" s="11"/>
      <c r="AE73">
        <f t="shared" si="309"/>
        <v>0</v>
      </c>
      <c r="AG73">
        <f t="shared" si="310"/>
        <v>0</v>
      </c>
      <c r="AI73">
        <f t="shared" si="311"/>
        <v>0</v>
      </c>
      <c r="AK73">
        <f t="shared" si="312"/>
        <v>0</v>
      </c>
      <c r="AM73">
        <f t="shared" si="313"/>
        <v>0</v>
      </c>
      <c r="AO73">
        <f t="shared" si="314"/>
        <v>0</v>
      </c>
      <c r="AQ73">
        <f t="shared" si="315"/>
        <v>0</v>
      </c>
      <c r="AS73">
        <f t="shared" si="316"/>
        <v>0</v>
      </c>
      <c r="AU73">
        <f t="shared" si="317"/>
        <v>0</v>
      </c>
      <c r="AW73">
        <f t="shared" si="318"/>
        <v>0</v>
      </c>
      <c r="AY73">
        <f t="shared" si="319"/>
        <v>0</v>
      </c>
      <c r="BA73">
        <f t="shared" si="320"/>
        <v>0</v>
      </c>
      <c r="BB73" s="7" t="s">
        <v>8</v>
      </c>
      <c r="BC73" s="7"/>
      <c r="BD73" s="7"/>
      <c r="BE73" s="7"/>
      <c r="BF73" s="7"/>
      <c r="BG73" s="7"/>
      <c r="BH73" s="7"/>
      <c r="BI73" s="7"/>
      <c r="BJ73" s="7"/>
      <c r="BL73" s="7" t="s">
        <v>8</v>
      </c>
      <c r="BM73" s="7"/>
      <c r="BN73" s="7"/>
      <c r="BO73" s="7"/>
      <c r="BP73" s="7"/>
      <c r="BQ73" s="7"/>
    </row>
    <row r="74" spans="1:69" ht="24.75" customHeight="1" x14ac:dyDescent="0.25">
      <c r="A74" s="3"/>
      <c r="B74" s="79"/>
      <c r="C74" s="80"/>
      <c r="D74" s="81"/>
      <c r="E74" s="3"/>
      <c r="F74" s="79"/>
      <c r="G74" s="80"/>
      <c r="H74" s="81"/>
      <c r="I74" s="3"/>
      <c r="J74" s="10"/>
      <c r="K74" s="8"/>
      <c r="L74" s="11"/>
      <c r="M74" s="3"/>
      <c r="N74" s="10"/>
      <c r="O74" s="8"/>
      <c r="P74" s="11"/>
      <c r="AE74">
        <f t="shared" si="309"/>
        <v>0</v>
      </c>
      <c r="AG74">
        <f t="shared" si="310"/>
        <v>0</v>
      </c>
      <c r="AI74">
        <f t="shared" si="311"/>
        <v>0</v>
      </c>
      <c r="AK74">
        <f t="shared" si="312"/>
        <v>0</v>
      </c>
      <c r="AM74">
        <f t="shared" si="313"/>
        <v>0</v>
      </c>
      <c r="AO74">
        <f t="shared" si="314"/>
        <v>0</v>
      </c>
      <c r="AQ74">
        <f t="shared" si="315"/>
        <v>0</v>
      </c>
      <c r="AS74">
        <f t="shared" si="316"/>
        <v>0</v>
      </c>
      <c r="AU74">
        <f t="shared" si="317"/>
        <v>0</v>
      </c>
      <c r="AW74">
        <f t="shared" si="318"/>
        <v>0</v>
      </c>
      <c r="AY74">
        <f t="shared" si="319"/>
        <v>0</v>
      </c>
      <c r="BA74">
        <f t="shared" si="320"/>
        <v>0</v>
      </c>
      <c r="BB74" s="7" t="s">
        <v>9</v>
      </c>
      <c r="BC74" s="7">
        <f>COUNTIF($AG72:$AG77,BC71)+COUNTIF($AK72:$AK77,BC71)+COUNTIF($AO72:$AO77,BC71)+COUNTIF($AS72:$AS77,BC71)+COUNTIF($AW72:$AW77,BC71)+COUNTIF($BA72:$BA77,BC71)</f>
        <v>0</v>
      </c>
      <c r="BD74" s="7">
        <f t="shared" ref="BD74:BI74" si="328">COUNTIF($AG72:$AG77,BD71)+COUNTIF($AK72:$AK77,BD71)+COUNTIF($AO72:$AO77,BD71)+COUNTIF($AS72:$AS77,BD71)+COUNTIF($AW72:$AW77,BD71)+COUNTIF($BA72:$BA77,BD71)</f>
        <v>0</v>
      </c>
      <c r="BE74" s="7">
        <f t="shared" si="328"/>
        <v>0</v>
      </c>
      <c r="BF74" s="7">
        <f t="shared" si="328"/>
        <v>0</v>
      </c>
      <c r="BG74" s="7">
        <f t="shared" si="328"/>
        <v>0</v>
      </c>
      <c r="BH74" s="7">
        <f t="shared" si="328"/>
        <v>0</v>
      </c>
      <c r="BI74" s="7">
        <f t="shared" si="328"/>
        <v>0</v>
      </c>
      <c r="BJ74" s="7">
        <f>SUM(BC74:BI74)</f>
        <v>0</v>
      </c>
      <c r="BL74" s="7" t="s">
        <v>9</v>
      </c>
      <c r="BM74" s="7">
        <f>COUNTIF($AG72:$AG77,BM71)+COUNTIF($AK72:$AK77,BM71)+COUNTIF($AO72:$AO77,BM71)+COUNTIF($AS72:$AS77,BM71)+COUNTIF($AW72:$AW77,BM71)+COUNTIF($BA72:$BA77,BM71)</f>
        <v>0</v>
      </c>
      <c r="BN74" s="7">
        <f t="shared" ref="BN74:BP74" si="329">COUNTIF($AG72:$AG77,BN71)+COUNTIF($AK72:$AK77,BN71)+COUNTIF($AO72:$AO77,BN71)+COUNTIF($AS72:$AS77,BN71)+COUNTIF($AW72:$AW77,BN71)+COUNTIF($BA72:$BA77,BN71)</f>
        <v>1</v>
      </c>
      <c r="BO74" s="7">
        <f t="shared" si="329"/>
        <v>0</v>
      </c>
      <c r="BP74" s="7">
        <f t="shared" si="329"/>
        <v>0</v>
      </c>
      <c r="BQ74" s="7">
        <f>SUM(BM74:BP74)</f>
        <v>1</v>
      </c>
    </row>
    <row r="75" spans="1:69" ht="24.75" customHeight="1" x14ac:dyDescent="0.25">
      <c r="A75" s="5"/>
      <c r="B75" s="79"/>
      <c r="C75" s="80"/>
      <c r="D75" s="81"/>
      <c r="E75" s="5"/>
      <c r="F75" s="79"/>
      <c r="G75" s="80"/>
      <c r="H75" s="81"/>
      <c r="I75" s="5"/>
      <c r="J75" s="10"/>
      <c r="K75" s="8"/>
      <c r="L75" s="11"/>
      <c r="M75" s="5"/>
      <c r="N75" s="10"/>
      <c r="O75" s="8"/>
      <c r="P75" s="11"/>
      <c r="AE75">
        <f t="shared" si="309"/>
        <v>0</v>
      </c>
      <c r="AG75">
        <f t="shared" si="310"/>
        <v>0</v>
      </c>
      <c r="AI75">
        <f t="shared" si="311"/>
        <v>0</v>
      </c>
      <c r="AK75">
        <f t="shared" si="312"/>
        <v>0</v>
      </c>
      <c r="AM75">
        <f t="shared" si="313"/>
        <v>0</v>
      </c>
      <c r="AO75">
        <f t="shared" si="314"/>
        <v>0</v>
      </c>
      <c r="AQ75">
        <f t="shared" si="315"/>
        <v>0</v>
      </c>
      <c r="AS75">
        <f t="shared" si="316"/>
        <v>0</v>
      </c>
      <c r="AU75">
        <f t="shared" si="317"/>
        <v>0</v>
      </c>
      <c r="AW75">
        <f t="shared" si="318"/>
        <v>0</v>
      </c>
      <c r="AY75">
        <f t="shared" si="319"/>
        <v>0</v>
      </c>
      <c r="BA75">
        <f t="shared" si="320"/>
        <v>0</v>
      </c>
      <c r="BB75" s="7" t="s">
        <v>51</v>
      </c>
      <c r="BC75" s="7">
        <f>COUNTIF($AE76:$BA76,BC71)</f>
        <v>0</v>
      </c>
      <c r="BD75" s="7">
        <f t="shared" ref="BD75" si="330">COUNTIF($AE76:$BA76,BD71)</f>
        <v>0</v>
      </c>
      <c r="BE75" s="7">
        <f t="shared" ref="BE75" si="331">COUNTIF($AE76:$BA76,BE71)</f>
        <v>0</v>
      </c>
      <c r="BF75" s="7">
        <f t="shared" ref="BF75" si="332">COUNTIF($AE76:$BA76,BF71)</f>
        <v>0</v>
      </c>
      <c r="BG75" s="7">
        <f t="shared" ref="BG75" si="333">COUNTIF($AE76:$BA76,BG71)</f>
        <v>0</v>
      </c>
      <c r="BH75" s="7">
        <f t="shared" ref="BH75" si="334">COUNTIF($AE76:$BA76,BH71)</f>
        <v>0</v>
      </c>
      <c r="BI75" s="7">
        <f t="shared" ref="BI75" si="335">COUNTIF($AE76:$BA76,BI71)</f>
        <v>0</v>
      </c>
      <c r="BJ75" s="7">
        <f>SUM(BC75:BI75)</f>
        <v>0</v>
      </c>
      <c r="BL75" s="7" t="s">
        <v>51</v>
      </c>
      <c r="BM75" s="7">
        <f>COUNTIF($AE76:$BA76,BM71)</f>
        <v>0</v>
      </c>
      <c r="BN75" s="7">
        <f t="shared" ref="BN75:BP75" si="336">COUNTIF($AE76:$BA76,BN71)</f>
        <v>1</v>
      </c>
      <c r="BO75" s="7">
        <f t="shared" si="336"/>
        <v>0</v>
      </c>
      <c r="BP75" s="7">
        <f t="shared" si="336"/>
        <v>0</v>
      </c>
      <c r="BQ75" s="7">
        <f>SUM(BM75:BP75)</f>
        <v>1</v>
      </c>
    </row>
    <row r="76" spans="1:69" ht="24.75" customHeight="1" x14ac:dyDescent="0.25">
      <c r="A76" s="18"/>
      <c r="B76" s="79"/>
      <c r="C76" s="80"/>
      <c r="D76" s="81"/>
      <c r="E76" s="5">
        <v>0.22916666666666666</v>
      </c>
      <c r="F76" s="79"/>
      <c r="G76" s="80"/>
      <c r="H76" s="81"/>
      <c r="I76" s="5">
        <v>0.25</v>
      </c>
      <c r="J76" s="19" t="s">
        <v>74</v>
      </c>
      <c r="K76" s="8" t="s">
        <v>18</v>
      </c>
      <c r="L76" s="20" t="s">
        <v>46</v>
      </c>
      <c r="M76" s="5">
        <v>0.22916666666666666</v>
      </c>
      <c r="N76" s="10" t="s">
        <v>98</v>
      </c>
      <c r="O76" s="8" t="s">
        <v>18</v>
      </c>
      <c r="P76" s="11" t="s">
        <v>99</v>
      </c>
      <c r="AE76">
        <f t="shared" si="309"/>
        <v>0</v>
      </c>
      <c r="AG76">
        <f t="shared" si="310"/>
        <v>0</v>
      </c>
      <c r="AI76" t="str">
        <f t="shared" si="311"/>
        <v>UCONN (Manasquan)</v>
      </c>
      <c r="AK76" t="str">
        <f t="shared" si="312"/>
        <v>Monmouth</v>
      </c>
      <c r="AM76" t="str">
        <f t="shared" si="313"/>
        <v>Minor SB #4</v>
      </c>
      <c r="AO76" t="str">
        <f t="shared" si="314"/>
        <v>Minor SB #1</v>
      </c>
      <c r="AQ76">
        <f t="shared" si="315"/>
        <v>0</v>
      </c>
      <c r="AS76">
        <f t="shared" si="316"/>
        <v>0</v>
      </c>
      <c r="AU76">
        <f t="shared" si="317"/>
        <v>0</v>
      </c>
      <c r="AW76">
        <f t="shared" si="318"/>
        <v>0</v>
      </c>
      <c r="AY76">
        <f t="shared" si="319"/>
        <v>0</v>
      </c>
      <c r="BA76">
        <f t="shared" si="320"/>
        <v>0</v>
      </c>
      <c r="BB76" s="7" t="s">
        <v>52</v>
      </c>
      <c r="BC76" s="7">
        <f>COUNTIF($AE77:$BA77,BC71)</f>
        <v>0</v>
      </c>
      <c r="BD76" s="7">
        <f t="shared" ref="BD76" si="337">COUNTIF($AE77:$BA77,BD71)</f>
        <v>0</v>
      </c>
      <c r="BE76" s="7">
        <f t="shared" ref="BE76" si="338">COUNTIF($AE77:$BA77,BE71)</f>
        <v>0</v>
      </c>
      <c r="BF76" s="7">
        <f t="shared" ref="BF76" si="339">COUNTIF($AE77:$BA77,BF71)</f>
        <v>0</v>
      </c>
      <c r="BG76" s="7">
        <f t="shared" ref="BG76" si="340">COUNTIF($AE77:$BA77,BG71)</f>
        <v>0</v>
      </c>
      <c r="BH76" s="7">
        <f t="shared" ref="BH76" si="341">COUNTIF($AE77:$BA77,BH71)</f>
        <v>0</v>
      </c>
      <c r="BI76" s="7">
        <f t="shared" ref="BI76" si="342">COUNTIF($AE77:$BA77,BI71)</f>
        <v>0</v>
      </c>
      <c r="BJ76" s="7">
        <f>SUM(BC76:BI76)</f>
        <v>0</v>
      </c>
      <c r="BL76" s="7" t="s">
        <v>52</v>
      </c>
      <c r="BM76" s="7">
        <f>COUNTIF($AE77:$BA77,BM71)</f>
        <v>0</v>
      </c>
      <c r="BN76" s="7">
        <f t="shared" ref="BN76:BP76" si="343">COUNTIF($AE77:$BA77,BN71)</f>
        <v>0</v>
      </c>
      <c r="BO76" s="7">
        <f t="shared" si="343"/>
        <v>0</v>
      </c>
      <c r="BP76" s="7">
        <f t="shared" si="343"/>
        <v>0</v>
      </c>
      <c r="BQ76" s="7">
        <f>SUM(BM76:BP76)</f>
        <v>0</v>
      </c>
    </row>
    <row r="77" spans="1:69" ht="24.75" customHeight="1" thickBot="1" x14ac:dyDescent="0.3">
      <c r="A77" s="6"/>
      <c r="B77" s="82"/>
      <c r="C77" s="83"/>
      <c r="D77" s="84"/>
      <c r="E77" s="6">
        <v>0.3125</v>
      </c>
      <c r="F77" s="82"/>
      <c r="G77" s="83"/>
      <c r="H77" s="84"/>
      <c r="I77" s="6">
        <v>0.3125</v>
      </c>
      <c r="J77" s="12"/>
      <c r="K77" s="9"/>
      <c r="L77" s="13"/>
      <c r="M77" s="6">
        <v>0.3125</v>
      </c>
      <c r="N77" s="12"/>
      <c r="O77" s="9"/>
      <c r="P77" s="13"/>
      <c r="AE77">
        <f t="shared" si="309"/>
        <v>0</v>
      </c>
      <c r="AG77">
        <f t="shared" si="310"/>
        <v>0</v>
      </c>
      <c r="AI77">
        <f t="shared" si="311"/>
        <v>0</v>
      </c>
      <c r="AK77">
        <f t="shared" si="312"/>
        <v>0</v>
      </c>
      <c r="AM77">
        <f t="shared" si="313"/>
        <v>0</v>
      </c>
      <c r="AO77">
        <f t="shared" si="314"/>
        <v>0</v>
      </c>
      <c r="AQ77">
        <f t="shared" si="315"/>
        <v>0</v>
      </c>
      <c r="AS77">
        <f t="shared" si="316"/>
        <v>0</v>
      </c>
      <c r="AU77">
        <f t="shared" si="317"/>
        <v>0</v>
      </c>
      <c r="AW77">
        <f t="shared" si="318"/>
        <v>0</v>
      </c>
      <c r="AY77">
        <f t="shared" si="319"/>
        <v>0</v>
      </c>
      <c r="BA77">
        <f t="shared" si="320"/>
        <v>0</v>
      </c>
    </row>
    <row r="78" spans="1:69" ht="24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85" t="s">
        <v>14</v>
      </c>
      <c r="N78" s="86"/>
      <c r="O78" s="86"/>
      <c r="P78" s="87"/>
      <c r="Q78" s="4">
        <v>1</v>
      </c>
      <c r="R78" s="14" t="s">
        <v>3</v>
      </c>
      <c r="S78" s="15"/>
      <c r="T78" s="16"/>
      <c r="U78" s="4">
        <f>Q78+1</f>
        <v>2</v>
      </c>
      <c r="V78" s="14" t="s">
        <v>4</v>
      </c>
      <c r="W78" s="15"/>
      <c r="X78" s="16"/>
      <c r="Y78" s="4">
        <f>U78+1</f>
        <v>3</v>
      </c>
      <c r="Z78" s="14" t="s">
        <v>5</v>
      </c>
      <c r="AA78" s="15"/>
      <c r="AB78" s="16"/>
      <c r="BB78" s="7" t="s">
        <v>27</v>
      </c>
      <c r="BC78" s="7" t="str">
        <f>BC71</f>
        <v>TBall A's</v>
      </c>
      <c r="BD78" s="7" t="str">
        <f t="shared" ref="BD78:BI78" si="344">BD71</f>
        <v>TBall Cubs</v>
      </c>
      <c r="BE78" s="7" t="str">
        <f t="shared" si="344"/>
        <v>TBall Dodgers</v>
      </c>
      <c r="BF78" s="7" t="str">
        <f t="shared" si="344"/>
        <v>TBall Mets</v>
      </c>
      <c r="BG78" s="7" t="str">
        <f t="shared" si="344"/>
        <v>TBall Phillies</v>
      </c>
      <c r="BH78" s="7" t="str">
        <f t="shared" si="344"/>
        <v>TBall Rangers</v>
      </c>
      <c r="BI78" s="7" t="str">
        <f t="shared" si="344"/>
        <v>TBall Yankees</v>
      </c>
      <c r="BJ78" s="7" t="s">
        <v>10</v>
      </c>
      <c r="BL78" s="7" t="s">
        <v>27</v>
      </c>
      <c r="BM78" s="7" t="str">
        <f>BM71</f>
        <v>Dominican</v>
      </c>
      <c r="BN78" s="7" t="str">
        <f t="shared" ref="BN78:BP78" si="345">BN71</f>
        <v>Monmouth</v>
      </c>
      <c r="BO78" s="7" t="str">
        <f t="shared" si="345"/>
        <v>Penn State</v>
      </c>
      <c r="BP78" s="7" t="str">
        <f t="shared" si="345"/>
        <v>Pepperdine</v>
      </c>
      <c r="BQ78" s="7" t="s">
        <v>10</v>
      </c>
    </row>
    <row r="79" spans="1:69" ht="24.75" customHeight="1" x14ac:dyDescent="0.25">
      <c r="E79" s="2"/>
      <c r="F79" s="2"/>
      <c r="G79" s="2"/>
      <c r="H79" s="2"/>
      <c r="I79" s="2"/>
      <c r="J79" s="2"/>
      <c r="K79" s="2"/>
      <c r="L79" s="2"/>
      <c r="M79" s="88"/>
      <c r="N79" s="89"/>
      <c r="O79" s="89"/>
      <c r="P79" s="90"/>
      <c r="Q79" s="5"/>
      <c r="R79" s="30" t="s">
        <v>314</v>
      </c>
      <c r="S79" s="31"/>
      <c r="T79" s="32"/>
      <c r="U79" s="5"/>
      <c r="V79" s="10"/>
      <c r="W79" s="8"/>
      <c r="X79" s="11"/>
      <c r="Y79" s="5">
        <v>0.35416666666666669</v>
      </c>
      <c r="Z79" s="10" t="s">
        <v>64</v>
      </c>
      <c r="AA79" s="8" t="s">
        <v>18</v>
      </c>
      <c r="AB79" s="11" t="s">
        <v>67</v>
      </c>
      <c r="AE79">
        <f t="shared" ref="AE79:AE84" si="346">F79</f>
        <v>0</v>
      </c>
      <c r="AG79">
        <f t="shared" ref="AG79:AG84" si="347">H79</f>
        <v>0</v>
      </c>
      <c r="AI79">
        <f t="shared" ref="AI79:AI84" si="348">J79</f>
        <v>0</v>
      </c>
      <c r="AK79">
        <f t="shared" ref="AK79:AK84" si="349">L79</f>
        <v>0</v>
      </c>
      <c r="AM79">
        <f t="shared" ref="AM79:AM84" si="350">N79</f>
        <v>0</v>
      </c>
      <c r="AO79">
        <f t="shared" ref="AO79:AO84" si="351">P79</f>
        <v>0</v>
      </c>
      <c r="AQ79" t="str">
        <f t="shared" ref="AQ79:AQ84" si="352">R79</f>
        <v>MINOR SB PLAYOFF</v>
      </c>
      <c r="AS79">
        <f t="shared" ref="AS79:AS84" si="353">T79</f>
        <v>0</v>
      </c>
      <c r="AU79">
        <f t="shared" ref="AU79:AU84" si="354">V79</f>
        <v>0</v>
      </c>
      <c r="AW79">
        <f t="shared" ref="AW79:AW84" si="355">X79</f>
        <v>0</v>
      </c>
      <c r="AY79" t="str">
        <f t="shared" ref="AY79:AY84" si="356">Z79</f>
        <v>TBall Cubs</v>
      </c>
      <c r="BA79" t="str">
        <f t="shared" ref="BA79:BA84" si="357">AB79</f>
        <v>TBall Phillies</v>
      </c>
      <c r="BB79" s="7" t="s">
        <v>7</v>
      </c>
      <c r="BC79" s="7">
        <f>COUNTIF($AE79:$BA84,BC78)</f>
        <v>1</v>
      </c>
      <c r="BD79" s="7">
        <f t="shared" ref="BD79" si="358">COUNTIF($AE79:$BA84,BD78)</f>
        <v>1</v>
      </c>
      <c r="BE79" s="7">
        <f t="shared" ref="BE79" si="359">COUNTIF($AE79:$BA84,BE78)</f>
        <v>1</v>
      </c>
      <c r="BF79" s="7">
        <f t="shared" ref="BF79" si="360">COUNTIF($AE79:$BA84,BF78)</f>
        <v>0</v>
      </c>
      <c r="BG79" s="7">
        <f t="shared" ref="BG79" si="361">COUNTIF($AE79:$BA84,BG78)</f>
        <v>1</v>
      </c>
      <c r="BH79" s="7">
        <f t="shared" ref="BH79" si="362">COUNTIF($AE79:$BA84,BH78)</f>
        <v>1</v>
      </c>
      <c r="BI79" s="7">
        <f t="shared" ref="BI79" si="363">COUNTIF($AE79:$BA84,BI78)</f>
        <v>1</v>
      </c>
      <c r="BJ79" s="7">
        <f>SUM(BC79:BI79)/2</f>
        <v>3</v>
      </c>
      <c r="BL79" s="7" t="s">
        <v>7</v>
      </c>
      <c r="BM79" s="7">
        <f>COUNTIF($AE79:$BA84,BM78)</f>
        <v>0</v>
      </c>
      <c r="BN79" s="7">
        <f t="shared" ref="BN79:BP79" si="364">COUNTIF($AE79:$BA84,BN78)</f>
        <v>0</v>
      </c>
      <c r="BO79" s="7">
        <f t="shared" si="364"/>
        <v>0</v>
      </c>
      <c r="BP79" s="7">
        <f t="shared" si="364"/>
        <v>0</v>
      </c>
      <c r="BQ79" s="7">
        <f>SUM(BM79:BP79)/2</f>
        <v>0</v>
      </c>
    </row>
    <row r="80" spans="1:69" ht="24.75" customHeight="1" x14ac:dyDescent="0.25">
      <c r="E80" s="2"/>
      <c r="F80" s="2"/>
      <c r="G80" s="2"/>
      <c r="H80" s="2"/>
      <c r="I80" s="2"/>
      <c r="J80" s="2"/>
      <c r="K80" s="2"/>
      <c r="L80" s="2"/>
      <c r="M80" s="88"/>
      <c r="N80" s="89"/>
      <c r="O80" s="89"/>
      <c r="P80" s="90"/>
      <c r="Q80" s="5"/>
      <c r="R80" s="10"/>
      <c r="S80" s="8"/>
      <c r="T80" s="11"/>
      <c r="U80" s="5"/>
      <c r="V80" s="10"/>
      <c r="W80" s="8"/>
      <c r="X80" s="11"/>
      <c r="Y80" s="5">
        <v>0.41666666666666669</v>
      </c>
      <c r="Z80" s="10" t="s">
        <v>68</v>
      </c>
      <c r="AA80" s="8" t="s">
        <v>18</v>
      </c>
      <c r="AB80" s="11" t="s">
        <v>71</v>
      </c>
      <c r="AE80">
        <f t="shared" si="346"/>
        <v>0</v>
      </c>
      <c r="AG80">
        <f t="shared" si="347"/>
        <v>0</v>
      </c>
      <c r="AI80">
        <f t="shared" si="348"/>
        <v>0</v>
      </c>
      <c r="AK80">
        <f t="shared" si="349"/>
        <v>0</v>
      </c>
      <c r="AM80">
        <f t="shared" si="350"/>
        <v>0</v>
      </c>
      <c r="AO80">
        <f t="shared" si="351"/>
        <v>0</v>
      </c>
      <c r="AQ80">
        <f t="shared" si="352"/>
        <v>0</v>
      </c>
      <c r="AS80">
        <f t="shared" si="353"/>
        <v>0</v>
      </c>
      <c r="AU80">
        <f t="shared" si="354"/>
        <v>0</v>
      </c>
      <c r="AW80">
        <f t="shared" si="355"/>
        <v>0</v>
      </c>
      <c r="AY80" t="str">
        <f t="shared" si="356"/>
        <v>TBall Rangers</v>
      </c>
      <c r="BA80" t="str">
        <f t="shared" si="357"/>
        <v>TBall A's</v>
      </c>
      <c r="BB80" s="7" t="s">
        <v>8</v>
      </c>
      <c r="BC80" s="7"/>
      <c r="BD80" s="7"/>
      <c r="BE80" s="7"/>
      <c r="BF80" s="7"/>
      <c r="BG80" s="7"/>
      <c r="BH80" s="7"/>
      <c r="BI80" s="7"/>
      <c r="BJ80" s="7"/>
      <c r="BL80" s="7" t="s">
        <v>8</v>
      </c>
      <c r="BM80" s="7"/>
      <c r="BN80" s="7"/>
      <c r="BO80" s="7"/>
      <c r="BP80" s="7"/>
      <c r="BQ80" s="7"/>
    </row>
    <row r="81" spans="1:69" ht="24.75" customHeight="1" x14ac:dyDescent="0.25">
      <c r="E81" s="2"/>
      <c r="F81" s="2"/>
      <c r="G81" s="2"/>
      <c r="H81" s="2"/>
      <c r="I81" s="2"/>
      <c r="J81" s="2"/>
      <c r="K81" s="2"/>
      <c r="L81" s="2"/>
      <c r="M81" s="88"/>
      <c r="N81" s="89"/>
      <c r="O81" s="89"/>
      <c r="P81" s="90"/>
      <c r="Q81" s="3"/>
      <c r="R81" s="10"/>
      <c r="S81" s="8"/>
      <c r="T81" s="11"/>
      <c r="U81" s="3"/>
      <c r="V81" s="10"/>
      <c r="W81" s="8"/>
      <c r="X81" s="11"/>
      <c r="Y81" s="5">
        <v>0.47916666666666669</v>
      </c>
      <c r="Z81" s="10" t="s">
        <v>65</v>
      </c>
      <c r="AA81" s="8" t="s">
        <v>18</v>
      </c>
      <c r="AB81" s="11" t="s">
        <v>69</v>
      </c>
      <c r="AE81">
        <f t="shared" si="346"/>
        <v>0</v>
      </c>
      <c r="AG81">
        <f t="shared" si="347"/>
        <v>0</v>
      </c>
      <c r="AI81">
        <f t="shared" si="348"/>
        <v>0</v>
      </c>
      <c r="AK81">
        <f t="shared" si="349"/>
        <v>0</v>
      </c>
      <c r="AM81">
        <f t="shared" si="350"/>
        <v>0</v>
      </c>
      <c r="AO81">
        <f t="shared" si="351"/>
        <v>0</v>
      </c>
      <c r="AQ81">
        <f t="shared" si="352"/>
        <v>0</v>
      </c>
      <c r="AS81">
        <f t="shared" si="353"/>
        <v>0</v>
      </c>
      <c r="AU81">
        <f t="shared" si="354"/>
        <v>0</v>
      </c>
      <c r="AW81">
        <f t="shared" si="355"/>
        <v>0</v>
      </c>
      <c r="AY81" t="str">
        <f t="shared" si="356"/>
        <v>TBall Dodgers</v>
      </c>
      <c r="BA81" t="str">
        <f t="shared" si="357"/>
        <v>TBall Yankees</v>
      </c>
      <c r="BB81" s="7" t="s">
        <v>9</v>
      </c>
      <c r="BC81" s="7">
        <f>COUNTIF($AG79:$AG84,BC78)+COUNTIF($AK79:$AK84,BC78)+COUNTIF($AO79:$AO84,BC78)+COUNTIF($AS79:$AS84,BC78)+COUNTIF($AW79:$AW84,BC78)+COUNTIF($BA79:$BA84,BC78)</f>
        <v>1</v>
      </c>
      <c r="BD81" s="7">
        <f t="shared" ref="BD81:BI81" si="365">COUNTIF($AG79:$AG84,BD78)+COUNTIF($AK79:$AK84,BD78)+COUNTIF($AO79:$AO84,BD78)+COUNTIF($AS79:$AS84,BD78)+COUNTIF($AW79:$AW84,BD78)+COUNTIF($BA79:$BA84,BD78)</f>
        <v>0</v>
      </c>
      <c r="BE81" s="7">
        <f t="shared" si="365"/>
        <v>0</v>
      </c>
      <c r="BF81" s="7">
        <f t="shared" si="365"/>
        <v>0</v>
      </c>
      <c r="BG81" s="7">
        <f t="shared" si="365"/>
        <v>1</v>
      </c>
      <c r="BH81" s="7">
        <f t="shared" si="365"/>
        <v>0</v>
      </c>
      <c r="BI81" s="7">
        <f t="shared" si="365"/>
        <v>1</v>
      </c>
      <c r="BJ81" s="7">
        <f>SUM(BC81:BI81)</f>
        <v>3</v>
      </c>
      <c r="BL81" s="7" t="s">
        <v>9</v>
      </c>
      <c r="BM81" s="7">
        <f>COUNTIF($AG79:$AG84,BM78)+COUNTIF($AK79:$AK84,BM78)+COUNTIF($AO79:$AO84,BM78)+COUNTIF($AS79:$AS84,BM78)+COUNTIF($AW79:$AW84,BM78)+COUNTIF($BA79:$BA84,BM78)</f>
        <v>0</v>
      </c>
      <c r="BN81" s="7">
        <f t="shared" ref="BN81:BP81" si="366">COUNTIF($AG79:$AG84,BN78)+COUNTIF($AK79:$AK84,BN78)+COUNTIF($AO79:$AO84,BN78)+COUNTIF($AS79:$AS84,BN78)+COUNTIF($AW79:$AW84,BN78)+COUNTIF($BA79:$BA84,BN78)</f>
        <v>0</v>
      </c>
      <c r="BO81" s="7">
        <f t="shared" si="366"/>
        <v>0</v>
      </c>
      <c r="BP81" s="7">
        <f t="shared" si="366"/>
        <v>0</v>
      </c>
      <c r="BQ81" s="7">
        <f>SUM(BM81:BP81)</f>
        <v>0</v>
      </c>
    </row>
    <row r="82" spans="1:69" ht="24.75" customHeight="1" x14ac:dyDescent="0.25">
      <c r="E82" s="2"/>
      <c r="F82" s="2"/>
      <c r="G82" s="2"/>
      <c r="H82" s="2"/>
      <c r="I82" s="2"/>
      <c r="J82" s="2"/>
      <c r="K82" s="2"/>
      <c r="L82" s="2"/>
      <c r="M82" s="88"/>
      <c r="N82" s="89"/>
      <c r="O82" s="89"/>
      <c r="P82" s="90"/>
      <c r="Q82" s="5"/>
      <c r="R82" s="10"/>
      <c r="S82" s="8"/>
      <c r="T82" s="11"/>
      <c r="U82" s="5"/>
      <c r="V82" s="10"/>
      <c r="W82" s="8"/>
      <c r="X82" s="11"/>
      <c r="Y82" s="5">
        <v>4.1666666666666664E-2</v>
      </c>
      <c r="Z82" s="27" t="s">
        <v>73</v>
      </c>
      <c r="AA82" s="28"/>
      <c r="AB82" s="29"/>
      <c r="AE82">
        <f t="shared" si="346"/>
        <v>0</v>
      </c>
      <c r="AG82">
        <f t="shared" si="347"/>
        <v>0</v>
      </c>
      <c r="AI82">
        <f t="shared" si="348"/>
        <v>0</v>
      </c>
      <c r="AK82">
        <f t="shared" si="349"/>
        <v>0</v>
      </c>
      <c r="AM82">
        <f t="shared" si="350"/>
        <v>0</v>
      </c>
      <c r="AO82">
        <f t="shared" si="351"/>
        <v>0</v>
      </c>
      <c r="AQ82">
        <f t="shared" si="352"/>
        <v>0</v>
      </c>
      <c r="AS82">
        <f t="shared" si="353"/>
        <v>0</v>
      </c>
      <c r="AU82">
        <f t="shared" si="354"/>
        <v>0</v>
      </c>
      <c r="AW82">
        <f t="shared" si="355"/>
        <v>0</v>
      </c>
      <c r="AY82" t="str">
        <f t="shared" si="356"/>
        <v>Challenger</v>
      </c>
      <c r="BA82">
        <f t="shared" si="357"/>
        <v>0</v>
      </c>
      <c r="BB82" s="7" t="s">
        <v>51</v>
      </c>
      <c r="BC82" s="7">
        <f>COUNTIF($AE83:$BA83,BC78)</f>
        <v>0</v>
      </c>
      <c r="BD82" s="7">
        <f t="shared" ref="BD82" si="367">COUNTIF($AE83:$BA83,BD78)</f>
        <v>0</v>
      </c>
      <c r="BE82" s="7">
        <f t="shared" ref="BE82" si="368">COUNTIF($AE83:$BA83,BE78)</f>
        <v>0</v>
      </c>
      <c r="BF82" s="7">
        <f t="shared" ref="BF82" si="369">COUNTIF($AE83:$BA83,BF78)</f>
        <v>0</v>
      </c>
      <c r="BG82" s="7">
        <f t="shared" ref="BG82" si="370">COUNTIF($AE83:$BA83,BG78)</f>
        <v>0</v>
      </c>
      <c r="BH82" s="7">
        <f t="shared" ref="BH82" si="371">COUNTIF($AE83:$BA83,BH78)</f>
        <v>0</v>
      </c>
      <c r="BI82" s="7">
        <f t="shared" ref="BI82" si="372">COUNTIF($AE83:$BA83,BI78)</f>
        <v>0</v>
      </c>
      <c r="BJ82" s="7">
        <f>SUM(BC82:BI82)</f>
        <v>0</v>
      </c>
      <c r="BL82" s="7" t="s">
        <v>51</v>
      </c>
      <c r="BM82" s="7">
        <f>COUNTIF($AE83:$BA83,BM78)</f>
        <v>0</v>
      </c>
      <c r="BN82" s="7">
        <f t="shared" ref="BN82:BP82" si="373">COUNTIF($AE83:$BA83,BN78)</f>
        <v>0</v>
      </c>
      <c r="BO82" s="7">
        <f t="shared" si="373"/>
        <v>0</v>
      </c>
      <c r="BP82" s="7">
        <f t="shared" si="373"/>
        <v>0</v>
      </c>
      <c r="BQ82" s="7">
        <f>SUM(BM82:BP82)</f>
        <v>0</v>
      </c>
    </row>
    <row r="83" spans="1:69" ht="24.75" customHeight="1" x14ac:dyDescent="0.25">
      <c r="E83" s="2"/>
      <c r="F83" s="2"/>
      <c r="G83" s="2"/>
      <c r="H83" s="2"/>
      <c r="I83" s="2"/>
      <c r="J83" s="2"/>
      <c r="K83" s="2"/>
      <c r="L83" s="2"/>
      <c r="M83" s="88"/>
      <c r="N83" s="89"/>
      <c r="O83" s="89"/>
      <c r="P83" s="90"/>
      <c r="Q83" s="5">
        <v>0.22916666666666666</v>
      </c>
      <c r="R83" s="10" t="s">
        <v>100</v>
      </c>
      <c r="S83" s="8" t="s">
        <v>18</v>
      </c>
      <c r="T83" s="11" t="s">
        <v>101</v>
      </c>
      <c r="U83" s="5">
        <v>0.22916666666666666</v>
      </c>
      <c r="V83" s="10"/>
      <c r="W83" s="8"/>
      <c r="X83" s="11"/>
      <c r="Y83" s="18">
        <v>8.3333333333333329E-2</v>
      </c>
      <c r="Z83" s="10" t="s">
        <v>102</v>
      </c>
      <c r="AA83" s="8" t="s">
        <v>18</v>
      </c>
      <c r="AB83" s="11" t="s">
        <v>103</v>
      </c>
      <c r="AC83" s="41" t="s">
        <v>104</v>
      </c>
      <c r="AE83">
        <f t="shared" si="346"/>
        <v>0</v>
      </c>
      <c r="AG83">
        <f t="shared" si="347"/>
        <v>0</v>
      </c>
      <c r="AI83">
        <f t="shared" si="348"/>
        <v>0</v>
      </c>
      <c r="AK83">
        <f t="shared" si="349"/>
        <v>0</v>
      </c>
      <c r="AM83">
        <f t="shared" si="350"/>
        <v>0</v>
      </c>
      <c r="AO83">
        <f t="shared" si="351"/>
        <v>0</v>
      </c>
      <c r="AQ83" t="str">
        <f t="shared" si="352"/>
        <v>Minor SB #3</v>
      </c>
      <c r="AS83" t="str">
        <f t="shared" si="353"/>
        <v>Minor SB #2</v>
      </c>
      <c r="AU83">
        <f t="shared" si="354"/>
        <v>0</v>
      </c>
      <c r="AW83">
        <f t="shared" si="355"/>
        <v>0</v>
      </c>
      <c r="AY83" t="str">
        <f t="shared" si="356"/>
        <v>Minor SB Lowest</v>
      </c>
      <c r="BA83" t="str">
        <f t="shared" si="357"/>
        <v>Minor SB Highest</v>
      </c>
      <c r="BB83" s="7" t="s">
        <v>52</v>
      </c>
      <c r="BC83" s="7">
        <f>COUNTIF($AE84:$BA84,BC78)</f>
        <v>0</v>
      </c>
      <c r="BD83" s="7">
        <f t="shared" ref="BD83" si="374">COUNTIF($AE84:$BA84,BD78)</f>
        <v>0</v>
      </c>
      <c r="BE83" s="7">
        <f t="shared" ref="BE83" si="375">COUNTIF($AE84:$BA84,BE78)</f>
        <v>0</v>
      </c>
      <c r="BF83" s="7">
        <f t="shared" ref="BF83" si="376">COUNTIF($AE84:$BA84,BF78)</f>
        <v>0</v>
      </c>
      <c r="BG83" s="7">
        <f t="shared" ref="BG83" si="377">COUNTIF($AE84:$BA84,BG78)</f>
        <v>0</v>
      </c>
      <c r="BH83" s="7">
        <f t="shared" ref="BH83" si="378">COUNTIF($AE84:$BA84,BH78)</f>
        <v>0</v>
      </c>
      <c r="BI83" s="7">
        <f t="shared" ref="BI83" si="379">COUNTIF($AE84:$BA84,BI78)</f>
        <v>0</v>
      </c>
      <c r="BJ83" s="7">
        <f>SUM(BC83:BI83)</f>
        <v>0</v>
      </c>
      <c r="BL83" s="7" t="s">
        <v>52</v>
      </c>
      <c r="BM83" s="7">
        <f>COUNTIF($AE84:$BA84,BM78)</f>
        <v>0</v>
      </c>
      <c r="BN83" s="7">
        <f t="shared" ref="BN83:BP83" si="380">COUNTIF($AE84:$BA84,BN78)</f>
        <v>0</v>
      </c>
      <c r="BO83" s="7">
        <f t="shared" si="380"/>
        <v>0</v>
      </c>
      <c r="BP83" s="7">
        <f t="shared" si="380"/>
        <v>0</v>
      </c>
      <c r="BQ83" s="7">
        <f>SUM(BM83:BP83)</f>
        <v>0</v>
      </c>
    </row>
    <row r="84" spans="1:69" ht="24.75" customHeight="1" thickBot="1" x14ac:dyDescent="0.3">
      <c r="E84" s="2"/>
      <c r="F84" s="2"/>
      <c r="G84" s="2"/>
      <c r="H84" s="2"/>
      <c r="I84" s="2"/>
      <c r="J84" s="2"/>
      <c r="K84" s="2"/>
      <c r="L84" s="2"/>
      <c r="M84" s="91"/>
      <c r="N84" s="92"/>
      <c r="O84" s="92"/>
      <c r="P84" s="93"/>
      <c r="Q84" s="6">
        <v>0.3125</v>
      </c>
      <c r="R84" s="12"/>
      <c r="S84" s="9"/>
      <c r="T84" s="13"/>
      <c r="U84" s="6">
        <v>0.3125</v>
      </c>
      <c r="V84" s="12"/>
      <c r="W84" s="9"/>
      <c r="X84" s="13"/>
      <c r="Y84" s="6">
        <v>0.16666666666666666</v>
      </c>
      <c r="Z84" s="12"/>
      <c r="AA84" s="9"/>
      <c r="AB84" s="13"/>
      <c r="AE84">
        <f t="shared" si="346"/>
        <v>0</v>
      </c>
      <c r="AG84">
        <f t="shared" si="347"/>
        <v>0</v>
      </c>
      <c r="AI84">
        <f t="shared" si="348"/>
        <v>0</v>
      </c>
      <c r="AK84">
        <f t="shared" si="349"/>
        <v>0</v>
      </c>
      <c r="AM84">
        <f t="shared" si="350"/>
        <v>0</v>
      </c>
      <c r="AO84">
        <f t="shared" si="351"/>
        <v>0</v>
      </c>
      <c r="AQ84">
        <f t="shared" si="352"/>
        <v>0</v>
      </c>
      <c r="AS84">
        <f t="shared" si="353"/>
        <v>0</v>
      </c>
      <c r="AU84">
        <f t="shared" si="354"/>
        <v>0</v>
      </c>
      <c r="AW84">
        <f t="shared" si="355"/>
        <v>0</v>
      </c>
      <c r="AY84">
        <f t="shared" si="356"/>
        <v>0</v>
      </c>
      <c r="BA84">
        <f t="shared" si="357"/>
        <v>0</v>
      </c>
    </row>
    <row r="85" spans="1:69" s="2" customFormat="1" ht="24.75" customHeight="1" x14ac:dyDescent="0.25">
      <c r="A85" s="4">
        <f>Y78+1</f>
        <v>4</v>
      </c>
      <c r="B85" s="14" t="s">
        <v>6</v>
      </c>
      <c r="C85" s="15"/>
      <c r="D85" s="16"/>
      <c r="E85" s="4">
        <f>A85+1</f>
        <v>5</v>
      </c>
      <c r="F85" s="14" t="s">
        <v>0</v>
      </c>
      <c r="G85" s="15"/>
      <c r="H85" s="16"/>
      <c r="I85" s="4">
        <f>E85+1</f>
        <v>6</v>
      </c>
      <c r="J85" s="14" t="s">
        <v>1</v>
      </c>
      <c r="K85" s="15"/>
      <c r="L85" s="16"/>
      <c r="M85" s="4">
        <f>I85+1</f>
        <v>7</v>
      </c>
      <c r="N85" s="14" t="s">
        <v>2</v>
      </c>
      <c r="O85" s="15"/>
      <c r="P85" s="16"/>
      <c r="Q85" s="4">
        <f>M85+1</f>
        <v>8</v>
      </c>
      <c r="R85" s="14" t="s">
        <v>3</v>
      </c>
      <c r="S85" s="15"/>
      <c r="T85" s="16"/>
      <c r="U85" s="4">
        <f>Q85+1</f>
        <v>9</v>
      </c>
      <c r="V85" s="14" t="s">
        <v>4</v>
      </c>
      <c r="W85" s="15"/>
      <c r="X85" s="16"/>
      <c r="Y85" s="4">
        <f>U85+1</f>
        <v>10</v>
      </c>
      <c r="Z85" s="14" t="s">
        <v>5</v>
      </c>
      <c r="AA85" s="15"/>
      <c r="AB85" s="16"/>
      <c r="BB85" s="7" t="s">
        <v>27</v>
      </c>
      <c r="BC85" s="7" t="str">
        <f>BC78</f>
        <v>TBall A's</v>
      </c>
      <c r="BD85" s="7" t="str">
        <f t="shared" ref="BD85:BI85" si="381">BD78</f>
        <v>TBall Cubs</v>
      </c>
      <c r="BE85" s="7" t="str">
        <f t="shared" si="381"/>
        <v>TBall Dodgers</v>
      </c>
      <c r="BF85" s="7" t="str">
        <f t="shared" si="381"/>
        <v>TBall Mets</v>
      </c>
      <c r="BG85" s="7" t="str">
        <f t="shared" si="381"/>
        <v>TBall Phillies</v>
      </c>
      <c r="BH85" s="7" t="str">
        <f t="shared" si="381"/>
        <v>TBall Rangers</v>
      </c>
      <c r="BI85" s="7" t="str">
        <f t="shared" si="381"/>
        <v>TBall Yankees</v>
      </c>
      <c r="BJ85" s="7" t="s">
        <v>10</v>
      </c>
      <c r="BL85" s="7" t="s">
        <v>27</v>
      </c>
      <c r="BM85" s="7" t="str">
        <f>BM78</f>
        <v>Dominican</v>
      </c>
      <c r="BN85" s="7" t="str">
        <f t="shared" ref="BN85:BP85" si="382">BN78</f>
        <v>Monmouth</v>
      </c>
      <c r="BO85" s="7" t="str">
        <f t="shared" si="382"/>
        <v>Penn State</v>
      </c>
      <c r="BP85" s="7" t="str">
        <f t="shared" si="382"/>
        <v>Pepperdine</v>
      </c>
      <c r="BQ85" s="7" t="s">
        <v>10</v>
      </c>
    </row>
    <row r="86" spans="1:69" ht="24.75" customHeight="1" x14ac:dyDescent="0.25">
      <c r="A86" s="5"/>
      <c r="B86" s="10"/>
      <c r="C86" s="8"/>
      <c r="D86" s="11"/>
      <c r="E86" s="5"/>
      <c r="F86" s="10"/>
      <c r="G86" s="8"/>
      <c r="H86" s="11"/>
      <c r="I86" s="5"/>
      <c r="J86" s="10"/>
      <c r="K86" s="8"/>
      <c r="L86" s="11"/>
      <c r="M86" s="5"/>
      <c r="N86" s="10"/>
      <c r="O86" s="8"/>
      <c r="P86" s="11"/>
      <c r="Q86" s="5"/>
      <c r="R86" s="10"/>
      <c r="S86" s="8"/>
      <c r="T86" s="11"/>
      <c r="U86" s="5"/>
      <c r="V86" s="10"/>
      <c r="W86" s="8"/>
      <c r="X86" s="11"/>
      <c r="Y86" s="5">
        <v>0.35416666666666669</v>
      </c>
      <c r="Z86" s="10" t="s">
        <v>64</v>
      </c>
      <c r="AA86" s="8" t="s">
        <v>18</v>
      </c>
      <c r="AB86" s="11" t="s">
        <v>66</v>
      </c>
      <c r="AE86">
        <f t="shared" ref="AE86:AE91" si="383">F86</f>
        <v>0</v>
      </c>
      <c r="AG86">
        <f t="shared" ref="AG86:AG91" si="384">H86</f>
        <v>0</v>
      </c>
      <c r="AI86">
        <f t="shared" ref="AI86:AI91" si="385">J86</f>
        <v>0</v>
      </c>
      <c r="AK86">
        <f t="shared" ref="AK86:AK91" si="386">L86</f>
        <v>0</v>
      </c>
      <c r="AM86">
        <f t="shared" ref="AM86:AM91" si="387">N86</f>
        <v>0</v>
      </c>
      <c r="AO86">
        <f t="shared" ref="AO86:AO91" si="388">P86</f>
        <v>0</v>
      </c>
      <c r="AQ86">
        <f t="shared" ref="AQ86:AQ91" si="389">R86</f>
        <v>0</v>
      </c>
      <c r="AS86">
        <f t="shared" ref="AS86:AS91" si="390">T86</f>
        <v>0</v>
      </c>
      <c r="AU86">
        <f t="shared" ref="AU86:AU91" si="391">V86</f>
        <v>0</v>
      </c>
      <c r="AW86">
        <f t="shared" ref="AW86:AW91" si="392">X86</f>
        <v>0</v>
      </c>
      <c r="AY86" t="str">
        <f t="shared" ref="AY86:AY91" si="393">Z86</f>
        <v>TBall Cubs</v>
      </c>
      <c r="BA86" t="str">
        <f t="shared" ref="BA86:BA91" si="394">AB86</f>
        <v>TBall Mets</v>
      </c>
      <c r="BB86" s="7" t="s">
        <v>7</v>
      </c>
      <c r="BC86" s="7">
        <f>COUNTIF($AE86:$BA91,BC85)</f>
        <v>1</v>
      </c>
      <c r="BD86" s="7">
        <f t="shared" ref="BD86" si="395">COUNTIF($AE86:$BA91,BD85)</f>
        <v>1</v>
      </c>
      <c r="BE86" s="7">
        <f t="shared" ref="BE86" si="396">COUNTIF($AE86:$BA91,BE85)</f>
        <v>1</v>
      </c>
      <c r="BF86" s="7">
        <f t="shared" ref="BF86" si="397">COUNTIF($AE86:$BA91,BF85)</f>
        <v>1</v>
      </c>
      <c r="BG86" s="7">
        <f t="shared" ref="BG86" si="398">COUNTIF($AE86:$BA91,BG85)</f>
        <v>1</v>
      </c>
      <c r="BH86" s="7">
        <f t="shared" ref="BH86" si="399">COUNTIF($AE86:$BA91,BH85)</f>
        <v>1</v>
      </c>
      <c r="BI86" s="7">
        <f t="shared" ref="BI86" si="400">COUNTIF($AE86:$BA91,BI85)</f>
        <v>0</v>
      </c>
      <c r="BJ86" s="7">
        <f>SUM(BC86:BI86)/2</f>
        <v>3</v>
      </c>
      <c r="BL86" s="7" t="s">
        <v>7</v>
      </c>
      <c r="BM86" s="7">
        <f>COUNTIF($AE86:$BA91,BM85)</f>
        <v>0</v>
      </c>
      <c r="BN86" s="7">
        <f t="shared" ref="BN86:BP86" si="401">COUNTIF($AE86:$BA91,BN85)</f>
        <v>1</v>
      </c>
      <c r="BO86" s="7">
        <f t="shared" si="401"/>
        <v>1</v>
      </c>
      <c r="BP86" s="7">
        <f t="shared" si="401"/>
        <v>1</v>
      </c>
      <c r="BQ86" s="7">
        <f>SUM(BM86:BP86)/2</f>
        <v>1.5</v>
      </c>
    </row>
    <row r="87" spans="1:69" ht="24.75" customHeight="1" x14ac:dyDescent="0.25">
      <c r="A87" s="5"/>
      <c r="B87" s="10"/>
      <c r="C87" s="8"/>
      <c r="D87" s="11"/>
      <c r="E87" s="5"/>
      <c r="F87" s="10"/>
      <c r="G87" s="8"/>
      <c r="H87" s="11"/>
      <c r="I87" s="5"/>
      <c r="J87" s="10"/>
      <c r="K87" s="8"/>
      <c r="L87" s="11"/>
      <c r="M87" s="5"/>
      <c r="N87" s="10"/>
      <c r="O87" s="8"/>
      <c r="P87" s="11"/>
      <c r="Q87" s="5"/>
      <c r="R87" s="10"/>
      <c r="S87" s="8"/>
      <c r="T87" s="11"/>
      <c r="U87" s="5"/>
      <c r="V87" s="10"/>
      <c r="W87" s="8"/>
      <c r="X87" s="11"/>
      <c r="Y87" s="5">
        <v>0.41666666666666669</v>
      </c>
      <c r="Z87" s="10" t="s">
        <v>67</v>
      </c>
      <c r="AA87" s="8" t="s">
        <v>18</v>
      </c>
      <c r="AB87" s="11" t="s">
        <v>65</v>
      </c>
      <c r="AE87">
        <f t="shared" si="383"/>
        <v>0</v>
      </c>
      <c r="AG87">
        <f t="shared" si="384"/>
        <v>0</v>
      </c>
      <c r="AI87">
        <f t="shared" si="385"/>
        <v>0</v>
      </c>
      <c r="AK87">
        <f t="shared" si="386"/>
        <v>0</v>
      </c>
      <c r="AM87">
        <f t="shared" si="387"/>
        <v>0</v>
      </c>
      <c r="AO87">
        <f t="shared" si="388"/>
        <v>0</v>
      </c>
      <c r="AQ87">
        <f t="shared" si="389"/>
        <v>0</v>
      </c>
      <c r="AS87">
        <f t="shared" si="390"/>
        <v>0</v>
      </c>
      <c r="AU87">
        <f t="shared" si="391"/>
        <v>0</v>
      </c>
      <c r="AW87">
        <f t="shared" si="392"/>
        <v>0</v>
      </c>
      <c r="AY87" t="str">
        <f t="shared" si="393"/>
        <v>TBall Phillies</v>
      </c>
      <c r="BA87" t="str">
        <f t="shared" si="394"/>
        <v>TBall Dodgers</v>
      </c>
      <c r="BB87" s="7" t="s">
        <v>8</v>
      </c>
      <c r="BC87" s="7"/>
      <c r="BD87" s="7"/>
      <c r="BE87" s="7"/>
      <c r="BF87" s="7"/>
      <c r="BG87" s="7"/>
      <c r="BH87" s="7"/>
      <c r="BI87" s="7"/>
      <c r="BJ87" s="7"/>
      <c r="BL87" s="7" t="s">
        <v>8</v>
      </c>
      <c r="BM87" s="7"/>
      <c r="BN87" s="7"/>
      <c r="BO87" s="7"/>
      <c r="BP87" s="7"/>
      <c r="BQ87" s="7"/>
    </row>
    <row r="88" spans="1:69" ht="24.75" customHeight="1" x14ac:dyDescent="0.25">
      <c r="A88" s="3"/>
      <c r="B88" s="10"/>
      <c r="C88" s="8"/>
      <c r="D88" s="11"/>
      <c r="E88" s="3"/>
      <c r="F88" s="37" t="s">
        <v>77</v>
      </c>
      <c r="G88" s="38"/>
      <c r="H88" s="39"/>
      <c r="I88" s="3"/>
      <c r="J88" s="37" t="s">
        <v>81</v>
      </c>
      <c r="K88" s="38"/>
      <c r="L88" s="39"/>
      <c r="M88" s="3"/>
      <c r="N88" s="10"/>
      <c r="O88" s="8"/>
      <c r="P88" s="11"/>
      <c r="Q88" s="3"/>
      <c r="R88" s="10"/>
      <c r="S88" s="8"/>
      <c r="T88" s="11"/>
      <c r="U88" s="3"/>
      <c r="V88" s="10"/>
      <c r="W88" s="8"/>
      <c r="X88" s="11"/>
      <c r="Y88" s="5">
        <v>0.47916666666666669</v>
      </c>
      <c r="Z88" s="10" t="s">
        <v>71</v>
      </c>
      <c r="AA88" s="8" t="s">
        <v>18</v>
      </c>
      <c r="AB88" s="11" t="s">
        <v>68</v>
      </c>
      <c r="AE88" t="str">
        <f t="shared" si="383"/>
        <v>MONMOUTH OFFSITE (MU HAWKS) - 6pm</v>
      </c>
      <c r="AG88">
        <f t="shared" si="384"/>
        <v>0</v>
      </c>
      <c r="AI88" t="str">
        <f t="shared" si="385"/>
        <v>NOTRE DAME OFFSITE (RUTGERS) - 6pm</v>
      </c>
      <c r="AK88">
        <f t="shared" si="386"/>
        <v>0</v>
      </c>
      <c r="AM88">
        <f t="shared" si="387"/>
        <v>0</v>
      </c>
      <c r="AO88">
        <f t="shared" si="388"/>
        <v>0</v>
      </c>
      <c r="AQ88">
        <f t="shared" si="389"/>
        <v>0</v>
      </c>
      <c r="AS88">
        <f t="shared" si="390"/>
        <v>0</v>
      </c>
      <c r="AU88">
        <f t="shared" si="391"/>
        <v>0</v>
      </c>
      <c r="AW88">
        <f t="shared" si="392"/>
        <v>0</v>
      </c>
      <c r="AY88" t="str">
        <f t="shared" si="393"/>
        <v>TBall A's</v>
      </c>
      <c r="BA88" t="str">
        <f t="shared" si="394"/>
        <v>TBall Rangers</v>
      </c>
      <c r="BB88" s="7" t="s">
        <v>9</v>
      </c>
      <c r="BC88" s="7">
        <f>COUNTIF($AG86:$AG91,BC85)+COUNTIF($AK86:$AK91,BC85)+COUNTIF($AO86:$AO91,BC85)+COUNTIF($AS86:$AS91,BC85)+COUNTIF($AW86:$AW91,BC85)+COUNTIF($BA86:$BA91,BC85)</f>
        <v>0</v>
      </c>
      <c r="BD88" s="7">
        <f t="shared" ref="BD88:BI88" si="402">COUNTIF($AG86:$AG91,BD85)+COUNTIF($AK86:$AK91,BD85)+COUNTIF($AO86:$AO91,BD85)+COUNTIF($AS86:$AS91,BD85)+COUNTIF($AW86:$AW91,BD85)+COUNTIF($BA86:$BA91,BD85)</f>
        <v>0</v>
      </c>
      <c r="BE88" s="7">
        <f t="shared" si="402"/>
        <v>1</v>
      </c>
      <c r="BF88" s="7">
        <f t="shared" si="402"/>
        <v>1</v>
      </c>
      <c r="BG88" s="7">
        <f t="shared" si="402"/>
        <v>0</v>
      </c>
      <c r="BH88" s="7">
        <f t="shared" si="402"/>
        <v>1</v>
      </c>
      <c r="BI88" s="7">
        <f t="shared" si="402"/>
        <v>0</v>
      </c>
      <c r="BJ88" s="7">
        <f>SUM(BC88:BI88)</f>
        <v>3</v>
      </c>
      <c r="BL88" s="7" t="s">
        <v>9</v>
      </c>
      <c r="BM88" s="7">
        <f>COUNTIF($AG86:$AG91,BM85)+COUNTIF($AK86:$AK91,BM85)+COUNTIF($AO86:$AO91,BM85)+COUNTIF($AS86:$AS91,BM85)+COUNTIF($AW86:$AW91,BM85)+COUNTIF($BA86:$BA91,BM85)</f>
        <v>0</v>
      </c>
      <c r="BN88" s="7">
        <f t="shared" ref="BN88:BP88" si="403">COUNTIF($AG86:$AG91,BN85)+COUNTIF($AK86:$AK91,BN85)+COUNTIF($AO86:$AO91,BN85)+COUNTIF($AS86:$AS91,BN85)+COUNTIF($AW86:$AW91,BN85)+COUNTIF($BA86:$BA91,BN85)</f>
        <v>0</v>
      </c>
      <c r="BO88" s="7">
        <f t="shared" si="403"/>
        <v>1</v>
      </c>
      <c r="BP88" s="7">
        <f t="shared" si="403"/>
        <v>1</v>
      </c>
      <c r="BQ88" s="7">
        <f>SUM(BM88:BP88)</f>
        <v>2</v>
      </c>
    </row>
    <row r="89" spans="1:69" ht="24.75" customHeight="1" x14ac:dyDescent="0.25">
      <c r="A89" s="5"/>
      <c r="B89" s="10"/>
      <c r="C89" s="8"/>
      <c r="D89" s="11"/>
      <c r="E89" s="5"/>
      <c r="F89" s="10"/>
      <c r="G89" s="8"/>
      <c r="H89" s="11"/>
      <c r="I89" s="5"/>
      <c r="J89" s="10"/>
      <c r="K89" s="8"/>
      <c r="L89" s="11"/>
      <c r="M89" s="5"/>
      <c r="N89" s="10"/>
      <c r="O89" s="8"/>
      <c r="P89" s="11"/>
      <c r="Q89" s="5"/>
      <c r="R89" s="10"/>
      <c r="S89" s="8"/>
      <c r="T89" s="11"/>
      <c r="U89" s="5"/>
      <c r="V89" s="10"/>
      <c r="W89" s="8"/>
      <c r="X89" s="11"/>
      <c r="Y89" s="5">
        <v>4.1666666666666664E-2</v>
      </c>
      <c r="Z89" s="27" t="s">
        <v>73</v>
      </c>
      <c r="AA89" s="28"/>
      <c r="AB89" s="29"/>
      <c r="AC89" s="36" t="s">
        <v>78</v>
      </c>
      <c r="AE89">
        <f t="shared" si="383"/>
        <v>0</v>
      </c>
      <c r="AG89">
        <f t="shared" si="384"/>
        <v>0</v>
      </c>
      <c r="AI89">
        <f t="shared" si="385"/>
        <v>0</v>
      </c>
      <c r="AK89">
        <f t="shared" si="386"/>
        <v>0</v>
      </c>
      <c r="AM89">
        <f t="shared" si="387"/>
        <v>0</v>
      </c>
      <c r="AO89">
        <f t="shared" si="388"/>
        <v>0</v>
      </c>
      <c r="AQ89">
        <f t="shared" si="389"/>
        <v>0</v>
      </c>
      <c r="AS89">
        <f t="shared" si="390"/>
        <v>0</v>
      </c>
      <c r="AU89">
        <f t="shared" si="391"/>
        <v>0</v>
      </c>
      <c r="AW89">
        <f t="shared" si="392"/>
        <v>0</v>
      </c>
      <c r="AY89" t="str">
        <f t="shared" si="393"/>
        <v>Challenger</v>
      </c>
      <c r="BA89">
        <f t="shared" si="394"/>
        <v>0</v>
      </c>
      <c r="BB89" s="7" t="s">
        <v>51</v>
      </c>
      <c r="BC89" s="7">
        <f>COUNTIF($AE90:$BA90,BC85)</f>
        <v>0</v>
      </c>
      <c r="BD89" s="7">
        <f t="shared" ref="BD89" si="404">COUNTIF($AE90:$BA90,BD85)</f>
        <v>0</v>
      </c>
      <c r="BE89" s="7">
        <f t="shared" ref="BE89" si="405">COUNTIF($AE90:$BA90,BE85)</f>
        <v>0</v>
      </c>
      <c r="BF89" s="7">
        <f t="shared" ref="BF89" si="406">COUNTIF($AE90:$BA90,BF85)</f>
        <v>0</v>
      </c>
      <c r="BG89" s="7">
        <f t="shared" ref="BG89" si="407">COUNTIF($AE90:$BA90,BG85)</f>
        <v>0</v>
      </c>
      <c r="BH89" s="7">
        <f t="shared" ref="BH89" si="408">COUNTIF($AE90:$BA90,BH85)</f>
        <v>0</v>
      </c>
      <c r="BI89" s="7">
        <f t="shared" ref="BI89" si="409">COUNTIF($AE90:$BA90,BI85)</f>
        <v>0</v>
      </c>
      <c r="BJ89" s="7">
        <f>SUM(BC89:BI89)</f>
        <v>0</v>
      </c>
      <c r="BL89" s="7" t="s">
        <v>51</v>
      </c>
      <c r="BM89" s="7">
        <f>COUNTIF($AE90:$BA90,BM85)</f>
        <v>0</v>
      </c>
      <c r="BN89" s="7">
        <f t="shared" ref="BN89:BP89" si="410">COUNTIF($AE90:$BA90,BN85)</f>
        <v>1</v>
      </c>
      <c r="BO89" s="7">
        <f t="shared" si="410"/>
        <v>1</v>
      </c>
      <c r="BP89" s="7">
        <f t="shared" si="410"/>
        <v>1</v>
      </c>
      <c r="BQ89" s="7">
        <f>SUM(BM89:BP89)</f>
        <v>3</v>
      </c>
    </row>
    <row r="90" spans="1:69" ht="24.75" customHeight="1" x14ac:dyDescent="0.25">
      <c r="A90" s="18"/>
      <c r="B90" s="19"/>
      <c r="C90" s="17"/>
      <c r="D90" s="20"/>
      <c r="E90" s="5">
        <v>0.22916666666666666</v>
      </c>
      <c r="F90" s="10" t="s">
        <v>74</v>
      </c>
      <c r="G90" s="8" t="s">
        <v>18</v>
      </c>
      <c r="H90" s="11" t="s">
        <v>47</v>
      </c>
      <c r="I90" s="5">
        <v>0.22916666666666666</v>
      </c>
      <c r="J90" s="10"/>
      <c r="K90" s="8"/>
      <c r="L90" s="11"/>
      <c r="M90" s="5">
        <v>0.22916666666666666</v>
      </c>
      <c r="N90" s="10"/>
      <c r="O90" s="8"/>
      <c r="P90" s="11"/>
      <c r="Q90" s="5">
        <v>0.22916666666666666</v>
      </c>
      <c r="R90" s="10" t="s">
        <v>97</v>
      </c>
      <c r="S90" s="8" t="s">
        <v>18</v>
      </c>
      <c r="T90" s="11" t="s">
        <v>49</v>
      </c>
      <c r="U90" s="5">
        <v>0.22916666666666666</v>
      </c>
      <c r="V90" s="10" t="s">
        <v>46</v>
      </c>
      <c r="W90" s="8" t="s">
        <v>329</v>
      </c>
      <c r="X90" s="11" t="s">
        <v>48</v>
      </c>
      <c r="Y90" s="18">
        <v>8.3333333333333329E-2</v>
      </c>
      <c r="Z90" s="19" t="s">
        <v>80</v>
      </c>
      <c r="AA90" s="8" t="s">
        <v>18</v>
      </c>
      <c r="AB90" s="20" t="s">
        <v>82</v>
      </c>
      <c r="AC90" s="36" t="s">
        <v>83</v>
      </c>
      <c r="AE90" t="str">
        <f t="shared" si="383"/>
        <v>UCONN (Manasquan)</v>
      </c>
      <c r="AG90" t="str">
        <f t="shared" si="384"/>
        <v>Penn State</v>
      </c>
      <c r="AI90">
        <f t="shared" si="385"/>
        <v>0</v>
      </c>
      <c r="AK90">
        <f t="shared" si="386"/>
        <v>0</v>
      </c>
      <c r="AM90">
        <f t="shared" si="387"/>
        <v>0</v>
      </c>
      <c r="AO90">
        <f t="shared" si="388"/>
        <v>0</v>
      </c>
      <c r="AQ90" t="str">
        <f t="shared" si="389"/>
        <v>S. CAROLINA (Squan)</v>
      </c>
      <c r="AS90" t="str">
        <f t="shared" si="390"/>
        <v>Florida Gators</v>
      </c>
      <c r="AU90" t="str">
        <f t="shared" si="391"/>
        <v>Monmouth</v>
      </c>
      <c r="AW90" t="str">
        <f t="shared" si="392"/>
        <v>Pepperdine</v>
      </c>
      <c r="AY90" t="str">
        <f t="shared" si="393"/>
        <v>Rutgers (Manasquan)</v>
      </c>
      <c r="BA90" t="str">
        <f t="shared" si="394"/>
        <v>Notre Dame</v>
      </c>
      <c r="BB90" s="7" t="s">
        <v>52</v>
      </c>
      <c r="BC90" s="7">
        <f>COUNTIF($AE91:$BA91,BC85)</f>
        <v>0</v>
      </c>
      <c r="BD90" s="7">
        <f t="shared" ref="BD90" si="411">COUNTIF($AE91:$BA91,BD85)</f>
        <v>0</v>
      </c>
      <c r="BE90" s="7">
        <f t="shared" ref="BE90" si="412">COUNTIF($AE91:$BA91,BE85)</f>
        <v>0</v>
      </c>
      <c r="BF90" s="7">
        <f t="shared" ref="BF90" si="413">COUNTIF($AE91:$BA91,BF85)</f>
        <v>0</v>
      </c>
      <c r="BG90" s="7">
        <f t="shared" ref="BG90" si="414">COUNTIF($AE91:$BA91,BG85)</f>
        <v>0</v>
      </c>
      <c r="BH90" s="7">
        <f t="shared" ref="BH90" si="415">COUNTIF($AE91:$BA91,BH85)</f>
        <v>0</v>
      </c>
      <c r="BI90" s="7">
        <f t="shared" ref="BI90" si="416">COUNTIF($AE91:$BA91,BI85)</f>
        <v>0</v>
      </c>
      <c r="BJ90" s="7">
        <f>SUM(BC90:BI90)</f>
        <v>0</v>
      </c>
      <c r="BL90" s="7" t="s">
        <v>52</v>
      </c>
      <c r="BM90" s="7">
        <f>COUNTIF($AE91:$BA91,BM85)</f>
        <v>0</v>
      </c>
      <c r="BN90" s="7">
        <f t="shared" ref="BN90:BP90" si="417">COUNTIF($AE91:$BA91,BN85)</f>
        <v>0</v>
      </c>
      <c r="BO90" s="7">
        <f t="shared" si="417"/>
        <v>0</v>
      </c>
      <c r="BP90" s="7">
        <f t="shared" si="417"/>
        <v>0</v>
      </c>
      <c r="BQ90" s="7">
        <f>SUM(BM90:BP90)</f>
        <v>0</v>
      </c>
    </row>
    <row r="91" spans="1:69" ht="24.75" customHeight="1" thickBot="1" x14ac:dyDescent="0.3">
      <c r="A91" s="6"/>
      <c r="B91" s="12"/>
      <c r="C91" s="9"/>
      <c r="D91" s="13"/>
      <c r="E91" s="6">
        <v>0.3125</v>
      </c>
      <c r="F91" s="12"/>
      <c r="G91" s="9"/>
      <c r="H91" s="13"/>
      <c r="I91" s="6">
        <v>0.3125</v>
      </c>
      <c r="J91" s="12"/>
      <c r="K91" s="9"/>
      <c r="L91" s="13"/>
      <c r="M91" s="6">
        <v>0.3125</v>
      </c>
      <c r="N91" s="12"/>
      <c r="O91" s="9"/>
      <c r="P91" s="13"/>
      <c r="Q91" s="6">
        <v>0.3125</v>
      </c>
      <c r="R91" s="12"/>
      <c r="S91" s="9"/>
      <c r="T91" s="13"/>
      <c r="U91" s="6">
        <v>0.3125</v>
      </c>
      <c r="V91" s="12"/>
      <c r="W91" s="9"/>
      <c r="X91" s="13"/>
      <c r="Y91" s="6">
        <v>0.16666666666666666</v>
      </c>
      <c r="Z91" s="12"/>
      <c r="AA91" s="9"/>
      <c r="AB91" s="13"/>
      <c r="AE91">
        <f t="shared" si="383"/>
        <v>0</v>
      </c>
      <c r="AG91">
        <f t="shared" si="384"/>
        <v>0</v>
      </c>
      <c r="AI91">
        <f t="shared" si="385"/>
        <v>0</v>
      </c>
      <c r="AK91">
        <f t="shared" si="386"/>
        <v>0</v>
      </c>
      <c r="AM91">
        <f t="shared" si="387"/>
        <v>0</v>
      </c>
      <c r="AO91">
        <f t="shared" si="388"/>
        <v>0</v>
      </c>
      <c r="AQ91">
        <f t="shared" si="389"/>
        <v>0</v>
      </c>
      <c r="AS91">
        <f t="shared" si="390"/>
        <v>0</v>
      </c>
      <c r="AU91">
        <f t="shared" si="391"/>
        <v>0</v>
      </c>
      <c r="AW91">
        <f t="shared" si="392"/>
        <v>0</v>
      </c>
      <c r="AY91">
        <f t="shared" si="393"/>
        <v>0</v>
      </c>
      <c r="BA91">
        <f t="shared" si="394"/>
        <v>0</v>
      </c>
    </row>
    <row r="92" spans="1:69" s="2" customFormat="1" ht="24.75" customHeight="1" x14ac:dyDescent="0.25">
      <c r="A92" s="4">
        <f>Y85+1</f>
        <v>11</v>
      </c>
      <c r="B92" s="14" t="s">
        <v>6</v>
      </c>
      <c r="C92" s="15"/>
      <c r="D92" s="16"/>
      <c r="E92" s="4">
        <f>A92+1</f>
        <v>12</v>
      </c>
      <c r="F92" s="14" t="s">
        <v>0</v>
      </c>
      <c r="G92" s="15"/>
      <c r="H92" s="16"/>
      <c r="I92" s="4">
        <f>E92+1</f>
        <v>13</v>
      </c>
      <c r="J92" s="14" t="s">
        <v>1</v>
      </c>
      <c r="K92" s="15"/>
      <c r="L92" s="16"/>
      <c r="M92" s="4">
        <f>I92+1</f>
        <v>14</v>
      </c>
      <c r="N92" s="14" t="s">
        <v>2</v>
      </c>
      <c r="O92" s="15"/>
      <c r="P92" s="16"/>
      <c r="Q92" s="4">
        <f>M92+1</f>
        <v>15</v>
      </c>
      <c r="R92" s="14" t="s">
        <v>3</v>
      </c>
      <c r="S92" s="15"/>
      <c r="T92" s="16"/>
      <c r="U92" s="4">
        <f>Q92+1</f>
        <v>16</v>
      </c>
      <c r="V92" s="14" t="s">
        <v>4</v>
      </c>
      <c r="W92" s="15"/>
      <c r="X92" s="16"/>
      <c r="Y92" s="4">
        <f>U92+1</f>
        <v>17</v>
      </c>
      <c r="Z92" s="14" t="s">
        <v>5</v>
      </c>
      <c r="AA92" s="15"/>
      <c r="AB92" s="16"/>
      <c r="BB92" s="7" t="s">
        <v>27</v>
      </c>
      <c r="BC92" s="7" t="str">
        <f>BC85</f>
        <v>TBall A's</v>
      </c>
      <c r="BD92" s="7" t="str">
        <f t="shared" ref="BD92:BI92" si="418">BD85</f>
        <v>TBall Cubs</v>
      </c>
      <c r="BE92" s="7" t="str">
        <f t="shared" si="418"/>
        <v>TBall Dodgers</v>
      </c>
      <c r="BF92" s="7" t="str">
        <f t="shared" si="418"/>
        <v>TBall Mets</v>
      </c>
      <c r="BG92" s="7" t="str">
        <f t="shared" si="418"/>
        <v>TBall Phillies</v>
      </c>
      <c r="BH92" s="7" t="str">
        <f t="shared" si="418"/>
        <v>TBall Rangers</v>
      </c>
      <c r="BI92" s="7" t="str">
        <f t="shared" si="418"/>
        <v>TBall Yankees</v>
      </c>
      <c r="BJ92" s="7" t="s">
        <v>10</v>
      </c>
      <c r="BL92" s="7" t="s">
        <v>27</v>
      </c>
      <c r="BM92" s="7" t="str">
        <f>BM85</f>
        <v>Dominican</v>
      </c>
      <c r="BN92" s="7" t="str">
        <f t="shared" ref="BN92:BP92" si="419">BN85</f>
        <v>Monmouth</v>
      </c>
      <c r="BO92" s="7" t="str">
        <f t="shared" si="419"/>
        <v>Penn State</v>
      </c>
      <c r="BP92" s="7" t="str">
        <f t="shared" si="419"/>
        <v>Pepperdine</v>
      </c>
      <c r="BQ92" s="7" t="s">
        <v>10</v>
      </c>
    </row>
    <row r="93" spans="1:69" ht="24.75" customHeight="1" x14ac:dyDescent="0.25">
      <c r="A93" s="5"/>
      <c r="B93" s="10"/>
      <c r="C93" s="8"/>
      <c r="D93" s="11"/>
      <c r="E93" s="5"/>
      <c r="F93" s="10"/>
      <c r="G93" s="8"/>
      <c r="H93" s="11"/>
      <c r="I93" s="5"/>
      <c r="J93" s="10"/>
      <c r="K93" s="8"/>
      <c r="L93" s="11"/>
      <c r="M93" s="5"/>
      <c r="N93" s="10"/>
      <c r="O93" s="8"/>
      <c r="P93" s="11"/>
      <c r="Q93" s="5"/>
      <c r="R93" s="10"/>
      <c r="S93" s="8"/>
      <c r="T93" s="11"/>
      <c r="U93" s="5"/>
      <c r="V93" s="10"/>
      <c r="W93" s="8"/>
      <c r="X93" s="11"/>
      <c r="Y93" s="5">
        <v>0.35416666666666669</v>
      </c>
      <c r="Z93" s="10" t="s">
        <v>67</v>
      </c>
      <c r="AA93" s="8" t="s">
        <v>18</v>
      </c>
      <c r="AB93" s="11" t="s">
        <v>69</v>
      </c>
      <c r="AE93">
        <f t="shared" ref="AE93:AE98" si="420">F93</f>
        <v>0</v>
      </c>
      <c r="AG93">
        <f t="shared" ref="AG93:AG98" si="421">H93</f>
        <v>0</v>
      </c>
      <c r="AI93">
        <f t="shared" ref="AI93:AI98" si="422">J93</f>
        <v>0</v>
      </c>
      <c r="AK93">
        <f t="shared" ref="AK93:AK98" si="423">L93</f>
        <v>0</v>
      </c>
      <c r="AM93">
        <f t="shared" ref="AM93:AM98" si="424">N93</f>
        <v>0</v>
      </c>
      <c r="AO93">
        <f t="shared" ref="AO93:AO98" si="425">P93</f>
        <v>0</v>
      </c>
      <c r="AQ93">
        <f t="shared" ref="AQ93:AQ98" si="426">R93</f>
        <v>0</v>
      </c>
      <c r="AS93">
        <f t="shared" ref="AS93:AS98" si="427">T93</f>
        <v>0</v>
      </c>
      <c r="AU93">
        <f t="shared" ref="AU93:AU98" si="428">V93</f>
        <v>0</v>
      </c>
      <c r="AW93">
        <f t="shared" ref="AW93:AW98" si="429">X93</f>
        <v>0</v>
      </c>
      <c r="AY93" t="str">
        <f t="shared" ref="AY93:AY98" si="430">Z93</f>
        <v>TBall Phillies</v>
      </c>
      <c r="BA93" t="str">
        <f t="shared" ref="BA93:BA98" si="431">AB93</f>
        <v>TBall Yankees</v>
      </c>
      <c r="BB93" s="7" t="s">
        <v>7</v>
      </c>
      <c r="BC93" s="7">
        <f>COUNTIF($AE93:$BA98,BC92)</f>
        <v>0</v>
      </c>
      <c r="BD93" s="7">
        <f t="shared" ref="BD93" si="432">COUNTIF($AE93:$BA98,BD92)</f>
        <v>0</v>
      </c>
      <c r="BE93" s="7">
        <f t="shared" ref="BE93" si="433">COUNTIF($AE93:$BA98,BE92)</f>
        <v>0</v>
      </c>
      <c r="BF93" s="7">
        <f t="shared" ref="BF93" si="434">COUNTIF($AE93:$BA98,BF92)</f>
        <v>1</v>
      </c>
      <c r="BG93" s="7">
        <f t="shared" ref="BG93" si="435">COUNTIF($AE93:$BA98,BG92)</f>
        <v>1</v>
      </c>
      <c r="BH93" s="7">
        <f t="shared" ref="BH93" si="436">COUNTIF($AE93:$BA98,BH92)</f>
        <v>1</v>
      </c>
      <c r="BI93" s="7">
        <f t="shared" ref="BI93" si="437">COUNTIF($AE93:$BA98,BI92)</f>
        <v>1</v>
      </c>
      <c r="BJ93" s="7">
        <f>SUM(BC93:BI93)/2</f>
        <v>2</v>
      </c>
      <c r="BL93" s="7" t="s">
        <v>7</v>
      </c>
      <c r="BM93" s="7">
        <f>COUNTIF($AE93:$BA98,BM92)</f>
        <v>1</v>
      </c>
      <c r="BN93" s="7">
        <f t="shared" ref="BN93:BP93" si="438">COUNTIF($AE93:$BA98,BN92)</f>
        <v>1</v>
      </c>
      <c r="BO93" s="7">
        <f t="shared" si="438"/>
        <v>1</v>
      </c>
      <c r="BP93" s="7">
        <f t="shared" si="438"/>
        <v>1</v>
      </c>
      <c r="BQ93" s="7">
        <f>SUM(BM93:BP93)/2</f>
        <v>2</v>
      </c>
    </row>
    <row r="94" spans="1:69" ht="24.75" customHeight="1" x14ac:dyDescent="0.25">
      <c r="A94" s="5"/>
      <c r="B94" s="10"/>
      <c r="C94" s="8"/>
      <c r="D94" s="11"/>
      <c r="E94" s="5"/>
      <c r="F94" s="10"/>
      <c r="G94" s="73" t="s">
        <v>339</v>
      </c>
      <c r="H94" s="11"/>
      <c r="I94" s="5"/>
      <c r="J94" s="10"/>
      <c r="K94" s="8"/>
      <c r="L94" s="11"/>
      <c r="M94" s="5"/>
      <c r="N94" s="10"/>
      <c r="O94" s="8"/>
      <c r="P94" s="11"/>
      <c r="Q94" s="5"/>
      <c r="R94" s="10"/>
      <c r="S94" s="73" t="s">
        <v>339</v>
      </c>
      <c r="T94" s="11"/>
      <c r="U94" s="5"/>
      <c r="V94" s="10"/>
      <c r="W94" s="8"/>
      <c r="X94" s="11"/>
      <c r="Y94" s="5">
        <v>0.41666666666666669</v>
      </c>
      <c r="Z94" s="10" t="s">
        <v>66</v>
      </c>
      <c r="AA94" s="8" t="s">
        <v>18</v>
      </c>
      <c r="AB94" s="11" t="s">
        <v>68</v>
      </c>
      <c r="AE94">
        <f t="shared" si="420"/>
        <v>0</v>
      </c>
      <c r="AG94">
        <f t="shared" si="421"/>
        <v>0</v>
      </c>
      <c r="AI94">
        <f t="shared" si="422"/>
        <v>0</v>
      </c>
      <c r="AK94">
        <f t="shared" si="423"/>
        <v>0</v>
      </c>
      <c r="AM94">
        <f t="shared" si="424"/>
        <v>0</v>
      </c>
      <c r="AO94">
        <f t="shared" si="425"/>
        <v>0</v>
      </c>
      <c r="AQ94">
        <f t="shared" si="426"/>
        <v>0</v>
      </c>
      <c r="AS94">
        <f t="shared" si="427"/>
        <v>0</v>
      </c>
      <c r="AU94">
        <f t="shared" si="428"/>
        <v>0</v>
      </c>
      <c r="AW94">
        <f t="shared" si="429"/>
        <v>0</v>
      </c>
      <c r="AY94" t="str">
        <f t="shared" si="430"/>
        <v>TBall Mets</v>
      </c>
      <c r="BA94" t="str">
        <f t="shared" si="431"/>
        <v>TBall Rangers</v>
      </c>
      <c r="BB94" s="7" t="s">
        <v>8</v>
      </c>
      <c r="BC94" s="7"/>
      <c r="BD94" s="7"/>
      <c r="BE94" s="7"/>
      <c r="BF94" s="7"/>
      <c r="BG94" s="7"/>
      <c r="BH94" s="7"/>
      <c r="BI94" s="7"/>
      <c r="BJ94" s="7"/>
      <c r="BL94" s="7" t="s">
        <v>8</v>
      </c>
      <c r="BM94" s="7"/>
      <c r="BN94" s="7"/>
      <c r="BO94" s="7"/>
      <c r="BP94" s="7"/>
      <c r="BQ94" s="7"/>
    </row>
    <row r="95" spans="1:69" ht="24.75" customHeight="1" x14ac:dyDescent="0.25">
      <c r="A95" s="3"/>
      <c r="B95" s="10"/>
      <c r="C95" s="8"/>
      <c r="D95" s="11"/>
      <c r="E95" s="3"/>
      <c r="F95" s="10"/>
      <c r="G95" s="8"/>
      <c r="H95" s="11"/>
      <c r="I95" s="3"/>
      <c r="J95" s="10"/>
      <c r="K95" s="8"/>
      <c r="L95" s="11"/>
      <c r="M95" s="3"/>
      <c r="N95" s="10"/>
      <c r="O95" s="8"/>
      <c r="P95" s="11"/>
      <c r="Q95" s="3"/>
      <c r="R95" s="10"/>
      <c r="S95" s="8"/>
      <c r="T95" s="11"/>
      <c r="U95" s="3"/>
      <c r="V95" s="10"/>
      <c r="W95" s="8"/>
      <c r="X95" s="11"/>
      <c r="Y95" s="5">
        <v>0.47916666666666669</v>
      </c>
      <c r="Z95" s="10"/>
      <c r="AA95" s="8" t="s">
        <v>368</v>
      </c>
      <c r="AB95" s="11"/>
      <c r="AE95">
        <f t="shared" si="420"/>
        <v>0</v>
      </c>
      <c r="AG95">
        <f t="shared" si="421"/>
        <v>0</v>
      </c>
      <c r="AI95">
        <f t="shared" si="422"/>
        <v>0</v>
      </c>
      <c r="AK95">
        <f t="shared" si="423"/>
        <v>0</v>
      </c>
      <c r="AM95">
        <f t="shared" si="424"/>
        <v>0</v>
      </c>
      <c r="AO95">
        <f t="shared" si="425"/>
        <v>0</v>
      </c>
      <c r="AQ95">
        <f t="shared" si="426"/>
        <v>0</v>
      </c>
      <c r="AS95">
        <f t="shared" si="427"/>
        <v>0</v>
      </c>
      <c r="AU95">
        <f t="shared" si="428"/>
        <v>0</v>
      </c>
      <c r="AW95">
        <f t="shared" si="429"/>
        <v>0</v>
      </c>
      <c r="AY95">
        <f t="shared" si="430"/>
        <v>0</v>
      </c>
      <c r="BA95">
        <f t="shared" si="431"/>
        <v>0</v>
      </c>
      <c r="BB95" s="7" t="s">
        <v>9</v>
      </c>
      <c r="BC95" s="7">
        <f>COUNTIF($AG93:$AG98,BC92)+COUNTIF($AK93:$AK98,BC92)+COUNTIF($AO93:$AO98,BC92)+COUNTIF($AS93:$AS98,BC92)+COUNTIF($AW93:$AW98,BC92)+COUNTIF($BA93:$BA98,BC92)</f>
        <v>0</v>
      </c>
      <c r="BD95" s="7">
        <f t="shared" ref="BD95:BI95" si="439">COUNTIF($AG93:$AG98,BD92)+COUNTIF($AK93:$AK98,BD92)+COUNTIF($AO93:$AO98,BD92)+COUNTIF($AS93:$AS98,BD92)+COUNTIF($AW93:$AW98,BD92)+COUNTIF($BA93:$BA98,BD92)</f>
        <v>0</v>
      </c>
      <c r="BE95" s="7">
        <f t="shared" si="439"/>
        <v>0</v>
      </c>
      <c r="BF95" s="7">
        <f t="shared" si="439"/>
        <v>0</v>
      </c>
      <c r="BG95" s="7">
        <f t="shared" si="439"/>
        <v>0</v>
      </c>
      <c r="BH95" s="7">
        <f t="shared" si="439"/>
        <v>1</v>
      </c>
      <c r="BI95" s="7">
        <f t="shared" si="439"/>
        <v>1</v>
      </c>
      <c r="BJ95" s="7">
        <f>SUM(BC95:BI95)</f>
        <v>2</v>
      </c>
      <c r="BL95" s="7" t="s">
        <v>9</v>
      </c>
      <c r="BM95" s="7">
        <f>COUNTIF($AG93:$AG98,BM92)+COUNTIF($AK93:$AK98,BM92)+COUNTIF($AO93:$AO98,BM92)+COUNTIF($AS93:$AS98,BM92)+COUNTIF($AW93:$AW98,BM92)+COUNTIF($BA93:$BA98,BM92)</f>
        <v>0</v>
      </c>
      <c r="BN95" s="7">
        <f t="shared" ref="BN95:BP95" si="440">COUNTIF($AG93:$AG98,BN92)+COUNTIF($AK93:$AK98,BN92)+COUNTIF($AO93:$AO98,BN92)+COUNTIF($AS93:$AS98,BN92)+COUNTIF($AW93:$AW98,BN92)+COUNTIF($BA93:$BA98,BN92)</f>
        <v>0</v>
      </c>
      <c r="BO95" s="7">
        <f t="shared" si="440"/>
        <v>1</v>
      </c>
      <c r="BP95" s="7">
        <f t="shared" si="440"/>
        <v>1</v>
      </c>
      <c r="BQ95" s="7">
        <f>SUM(BM95:BP95)</f>
        <v>2</v>
      </c>
    </row>
    <row r="96" spans="1:69" ht="24.75" customHeight="1" x14ac:dyDescent="0.25">
      <c r="A96" s="5"/>
      <c r="B96" s="10"/>
      <c r="C96" s="8"/>
      <c r="D96" s="11"/>
      <c r="E96" s="5"/>
      <c r="F96" s="10"/>
      <c r="G96" s="8"/>
      <c r="H96" s="11"/>
      <c r="I96" s="5"/>
      <c r="J96" s="10"/>
      <c r="K96" s="8"/>
      <c r="L96" s="11"/>
      <c r="M96" s="5"/>
      <c r="N96" s="10"/>
      <c r="O96" s="8"/>
      <c r="P96" s="11"/>
      <c r="Q96" s="5"/>
      <c r="R96" s="10"/>
      <c r="S96" s="8"/>
      <c r="T96" s="11"/>
      <c r="U96" s="5"/>
      <c r="V96" s="10"/>
      <c r="W96" s="8"/>
      <c r="X96" s="11"/>
      <c r="Y96" s="5">
        <v>4.1666666666666664E-2</v>
      </c>
      <c r="Z96" s="27" t="s">
        <v>73</v>
      </c>
      <c r="AA96" s="28"/>
      <c r="AB96" s="29"/>
      <c r="AE96">
        <f t="shared" si="420"/>
        <v>0</v>
      </c>
      <c r="AG96">
        <f t="shared" si="421"/>
        <v>0</v>
      </c>
      <c r="AI96">
        <f t="shared" si="422"/>
        <v>0</v>
      </c>
      <c r="AK96">
        <f t="shared" si="423"/>
        <v>0</v>
      </c>
      <c r="AM96">
        <f t="shared" si="424"/>
        <v>0</v>
      </c>
      <c r="AO96">
        <f t="shared" si="425"/>
        <v>0</v>
      </c>
      <c r="AQ96">
        <f t="shared" si="426"/>
        <v>0</v>
      </c>
      <c r="AS96">
        <f t="shared" si="427"/>
        <v>0</v>
      </c>
      <c r="AU96">
        <f t="shared" si="428"/>
        <v>0</v>
      </c>
      <c r="AW96">
        <f t="shared" si="429"/>
        <v>0</v>
      </c>
      <c r="AY96" t="str">
        <f t="shared" si="430"/>
        <v>Challenger</v>
      </c>
      <c r="BA96">
        <f t="shared" si="431"/>
        <v>0</v>
      </c>
      <c r="BB96" s="7" t="s">
        <v>51</v>
      </c>
      <c r="BC96" s="7">
        <f>COUNTIF($AE97:$BA97,BC92)</f>
        <v>0</v>
      </c>
      <c r="BD96" s="7">
        <f t="shared" ref="BD96" si="441">COUNTIF($AE97:$BA97,BD92)</f>
        <v>0</v>
      </c>
      <c r="BE96" s="7">
        <f t="shared" ref="BE96" si="442">COUNTIF($AE97:$BA97,BE92)</f>
        <v>0</v>
      </c>
      <c r="BF96" s="7">
        <f t="shared" ref="BF96" si="443">COUNTIF($AE97:$BA97,BF92)</f>
        <v>0</v>
      </c>
      <c r="BG96" s="7">
        <f t="shared" ref="BG96" si="444">COUNTIF($AE97:$BA97,BG92)</f>
        <v>0</v>
      </c>
      <c r="BH96" s="7">
        <f t="shared" ref="BH96" si="445">COUNTIF($AE97:$BA97,BH92)</f>
        <v>0</v>
      </c>
      <c r="BI96" s="7">
        <f t="shared" ref="BI96" si="446">COUNTIF($AE97:$BA97,BI92)</f>
        <v>0</v>
      </c>
      <c r="BJ96" s="7">
        <f>SUM(BC96:BI96)</f>
        <v>0</v>
      </c>
      <c r="BL96" s="7" t="s">
        <v>51</v>
      </c>
      <c r="BM96" s="7">
        <f>COUNTIF($AE97:$BA97,BM92)</f>
        <v>1</v>
      </c>
      <c r="BN96" s="7">
        <f t="shared" ref="BN96:BP96" si="447">COUNTIF($AE97:$BA97,BN92)</f>
        <v>1</v>
      </c>
      <c r="BO96" s="7">
        <f t="shared" si="447"/>
        <v>1</v>
      </c>
      <c r="BP96" s="7">
        <f t="shared" si="447"/>
        <v>1</v>
      </c>
      <c r="BQ96" s="7">
        <f>SUM(BM96:BP96)</f>
        <v>4</v>
      </c>
    </row>
    <row r="97" spans="1:69" ht="24.75" customHeight="1" x14ac:dyDescent="0.25">
      <c r="A97" s="18"/>
      <c r="B97" s="19"/>
      <c r="C97" s="17"/>
      <c r="D97" s="20"/>
      <c r="E97" s="5">
        <v>0.22916666666666666</v>
      </c>
      <c r="F97" s="10" t="s">
        <v>45</v>
      </c>
      <c r="G97" s="8" t="s">
        <v>18</v>
      </c>
      <c r="H97" s="11" t="s">
        <v>47</v>
      </c>
      <c r="I97" s="5">
        <v>0.22916666666666666</v>
      </c>
      <c r="J97" s="10"/>
      <c r="K97" s="8"/>
      <c r="L97" s="11"/>
      <c r="M97" s="5">
        <v>0.22916666666666666</v>
      </c>
      <c r="N97" s="10"/>
      <c r="O97" s="8" t="s">
        <v>360</v>
      </c>
      <c r="P97" s="11"/>
      <c r="Q97" s="5">
        <v>0.22916666666666666</v>
      </c>
      <c r="R97" s="10" t="s">
        <v>46</v>
      </c>
      <c r="S97" s="8" t="s">
        <v>18</v>
      </c>
      <c r="T97" s="11" t="s">
        <v>48</v>
      </c>
      <c r="U97" s="5">
        <v>0.22916666666666666</v>
      </c>
      <c r="V97" s="10"/>
      <c r="W97" s="73" t="s">
        <v>104</v>
      </c>
      <c r="X97" s="11"/>
      <c r="Y97" s="18">
        <v>8.3333333333333329E-2</v>
      </c>
      <c r="Z97" s="19"/>
      <c r="AA97" s="8"/>
      <c r="AB97" s="20"/>
      <c r="AE97" t="str">
        <f t="shared" si="420"/>
        <v>Dominican</v>
      </c>
      <c r="AG97" t="str">
        <f t="shared" si="421"/>
        <v>Penn State</v>
      </c>
      <c r="AI97">
        <f t="shared" si="422"/>
        <v>0</v>
      </c>
      <c r="AK97">
        <f t="shared" si="423"/>
        <v>0</v>
      </c>
      <c r="AM97">
        <f t="shared" si="424"/>
        <v>0</v>
      </c>
      <c r="AO97">
        <f t="shared" si="425"/>
        <v>0</v>
      </c>
      <c r="AQ97" t="str">
        <f t="shared" si="426"/>
        <v>Monmouth</v>
      </c>
      <c r="AS97" t="str">
        <f t="shared" si="427"/>
        <v>Pepperdine</v>
      </c>
      <c r="AU97">
        <f t="shared" si="428"/>
        <v>0</v>
      </c>
      <c r="AW97">
        <f t="shared" si="429"/>
        <v>0</v>
      </c>
      <c r="AY97">
        <f t="shared" si="430"/>
        <v>0</v>
      </c>
      <c r="BA97">
        <f t="shared" si="431"/>
        <v>0</v>
      </c>
      <c r="BB97" s="7" t="s">
        <v>52</v>
      </c>
      <c r="BC97" s="7">
        <f>COUNTIF($AE98:$BA98,BC92)</f>
        <v>0</v>
      </c>
      <c r="BD97" s="7">
        <f t="shared" ref="BD97" si="448">COUNTIF($AE98:$BA98,BD92)</f>
        <v>0</v>
      </c>
      <c r="BE97" s="7">
        <f t="shared" ref="BE97" si="449">COUNTIF($AE98:$BA98,BE92)</f>
        <v>0</v>
      </c>
      <c r="BF97" s="7">
        <f t="shared" ref="BF97" si="450">COUNTIF($AE98:$BA98,BF92)</f>
        <v>0</v>
      </c>
      <c r="BG97" s="7">
        <f t="shared" ref="BG97" si="451">COUNTIF($AE98:$BA98,BG92)</f>
        <v>0</v>
      </c>
      <c r="BH97" s="7">
        <f t="shared" ref="BH97" si="452">COUNTIF($AE98:$BA98,BH92)</f>
        <v>0</v>
      </c>
      <c r="BI97" s="7">
        <f t="shared" ref="BI97" si="453">COUNTIF($AE98:$BA98,BI92)</f>
        <v>0</v>
      </c>
      <c r="BJ97" s="7">
        <f>SUM(BC97:BI97)</f>
        <v>0</v>
      </c>
      <c r="BL97" s="7" t="s">
        <v>52</v>
      </c>
      <c r="BM97" s="7">
        <f>COUNTIF($AE98:$BA98,BM92)</f>
        <v>0</v>
      </c>
      <c r="BN97" s="7">
        <f t="shared" ref="BN97:BP97" si="454">COUNTIF($AE98:$BA98,BN92)</f>
        <v>0</v>
      </c>
      <c r="BO97" s="7">
        <f t="shared" si="454"/>
        <v>0</v>
      </c>
      <c r="BP97" s="7">
        <f t="shared" si="454"/>
        <v>0</v>
      </c>
      <c r="BQ97" s="7">
        <f>SUM(BM97:BP97)</f>
        <v>0</v>
      </c>
    </row>
    <row r="98" spans="1:69" ht="24.75" customHeight="1" thickBot="1" x14ac:dyDescent="0.3">
      <c r="A98" s="6"/>
      <c r="B98" s="12"/>
      <c r="C98" s="9"/>
      <c r="D98" s="13"/>
      <c r="E98" s="6">
        <v>0.3125</v>
      </c>
      <c r="F98" s="12"/>
      <c r="G98" s="9"/>
      <c r="H98" s="13"/>
      <c r="I98" s="6">
        <v>0.3125</v>
      </c>
      <c r="J98" s="12"/>
      <c r="K98" s="9"/>
      <c r="L98" s="13"/>
      <c r="M98" s="6">
        <v>0.3125</v>
      </c>
      <c r="N98" s="12"/>
      <c r="O98" s="9"/>
      <c r="P98" s="13"/>
      <c r="Q98" s="6">
        <v>0.3125</v>
      </c>
      <c r="R98" s="12"/>
      <c r="S98" s="9"/>
      <c r="T98" s="13"/>
      <c r="U98" s="6">
        <v>0.3125</v>
      </c>
      <c r="V98" s="12"/>
      <c r="W98" s="9"/>
      <c r="X98" s="13"/>
      <c r="Y98" s="6">
        <v>0.16666666666666666</v>
      </c>
      <c r="Z98" s="12"/>
      <c r="AA98" s="9" t="s">
        <v>372</v>
      </c>
      <c r="AB98" s="13"/>
      <c r="AE98">
        <f t="shared" si="420"/>
        <v>0</v>
      </c>
      <c r="AG98">
        <f t="shared" si="421"/>
        <v>0</v>
      </c>
      <c r="AI98">
        <f t="shared" si="422"/>
        <v>0</v>
      </c>
      <c r="AK98">
        <f t="shared" si="423"/>
        <v>0</v>
      </c>
      <c r="AM98">
        <f t="shared" si="424"/>
        <v>0</v>
      </c>
      <c r="AO98">
        <f t="shared" si="425"/>
        <v>0</v>
      </c>
      <c r="AQ98">
        <f t="shared" si="426"/>
        <v>0</v>
      </c>
      <c r="AS98">
        <f t="shared" si="427"/>
        <v>0</v>
      </c>
      <c r="AU98">
        <f t="shared" si="428"/>
        <v>0</v>
      </c>
      <c r="AW98">
        <f t="shared" si="429"/>
        <v>0</v>
      </c>
      <c r="AY98">
        <f t="shared" si="430"/>
        <v>0</v>
      </c>
      <c r="BA98">
        <f t="shared" si="431"/>
        <v>0</v>
      </c>
    </row>
    <row r="99" spans="1:69" s="2" customFormat="1" ht="24.75" customHeight="1" x14ac:dyDescent="0.25">
      <c r="A99" s="4">
        <f>Y92+1</f>
        <v>18</v>
      </c>
      <c r="B99" s="14" t="s">
        <v>6</v>
      </c>
      <c r="C99" s="15"/>
      <c r="D99" s="16"/>
      <c r="E99" s="4">
        <f>A99+1</f>
        <v>19</v>
      </c>
      <c r="F99" s="14" t="s">
        <v>0</v>
      </c>
      <c r="G99" s="15"/>
      <c r="H99" s="16"/>
      <c r="I99" s="4">
        <f>E99+1</f>
        <v>20</v>
      </c>
      <c r="J99" s="14" t="s">
        <v>1</v>
      </c>
      <c r="K99" s="15"/>
      <c r="L99" s="16"/>
      <c r="M99" s="4">
        <f>I99+1</f>
        <v>21</v>
      </c>
      <c r="N99" s="14" t="s">
        <v>2</v>
      </c>
      <c r="O99" s="15"/>
      <c r="P99" s="16"/>
      <c r="Q99" s="4">
        <f>M99+1</f>
        <v>22</v>
      </c>
      <c r="R99" s="14" t="s">
        <v>3</v>
      </c>
      <c r="S99" s="15"/>
      <c r="T99" s="16"/>
      <c r="U99" s="4">
        <f>Q99+1</f>
        <v>23</v>
      </c>
      <c r="V99" s="14" t="s">
        <v>4</v>
      </c>
      <c r="W99" s="15"/>
      <c r="X99" s="16"/>
      <c r="Y99" s="4">
        <f>U99+1</f>
        <v>24</v>
      </c>
      <c r="Z99" s="14" t="s">
        <v>5</v>
      </c>
      <c r="AA99" s="15"/>
      <c r="AB99" s="16"/>
      <c r="BB99" s="7" t="s">
        <v>27</v>
      </c>
      <c r="BC99" s="7" t="str">
        <f>BC92</f>
        <v>TBall A's</v>
      </c>
      <c r="BD99" s="7" t="str">
        <f t="shared" ref="BD99:BI99" si="455">BD92</f>
        <v>TBall Cubs</v>
      </c>
      <c r="BE99" s="7" t="str">
        <f t="shared" si="455"/>
        <v>TBall Dodgers</v>
      </c>
      <c r="BF99" s="7" t="str">
        <f t="shared" si="455"/>
        <v>TBall Mets</v>
      </c>
      <c r="BG99" s="7" t="str">
        <f t="shared" si="455"/>
        <v>TBall Phillies</v>
      </c>
      <c r="BH99" s="7" t="str">
        <f t="shared" si="455"/>
        <v>TBall Rangers</v>
      </c>
      <c r="BI99" s="7" t="str">
        <f t="shared" si="455"/>
        <v>TBall Yankees</v>
      </c>
      <c r="BJ99" s="7" t="s">
        <v>10</v>
      </c>
      <c r="BL99" s="7" t="s">
        <v>27</v>
      </c>
      <c r="BM99" s="7" t="str">
        <f>BM92</f>
        <v>Dominican</v>
      </c>
      <c r="BN99" s="7" t="str">
        <f t="shared" ref="BN99:BP99" si="456">BN92</f>
        <v>Monmouth</v>
      </c>
      <c r="BO99" s="7" t="str">
        <f t="shared" si="456"/>
        <v>Penn State</v>
      </c>
      <c r="BP99" s="7" t="str">
        <f t="shared" si="456"/>
        <v>Pepperdine</v>
      </c>
      <c r="BQ99" s="7" t="s">
        <v>10</v>
      </c>
    </row>
    <row r="100" spans="1:69" ht="24.75" customHeight="1" x14ac:dyDescent="0.25">
      <c r="A100" s="5"/>
      <c r="B100" s="10"/>
      <c r="C100" s="8"/>
      <c r="D100" s="11"/>
      <c r="E100" s="5"/>
      <c r="F100" s="10"/>
      <c r="G100" s="8"/>
      <c r="H100" s="11"/>
      <c r="I100" s="5"/>
      <c r="J100" s="10"/>
      <c r="K100" s="8"/>
      <c r="L100" s="11"/>
      <c r="M100" s="5"/>
      <c r="N100" s="10"/>
      <c r="O100" s="8"/>
      <c r="P100" s="11"/>
      <c r="Q100" s="5"/>
      <c r="R100" s="10"/>
      <c r="S100" s="8"/>
      <c r="T100" s="11"/>
      <c r="U100" s="5"/>
      <c r="V100" s="10"/>
      <c r="W100" s="8"/>
      <c r="X100" s="11"/>
      <c r="Y100" s="5">
        <v>0.35416666666666669</v>
      </c>
      <c r="Z100" s="10"/>
      <c r="AA100" s="8"/>
      <c r="AB100" s="11"/>
      <c r="AE100">
        <f>F100</f>
        <v>0</v>
      </c>
      <c r="AG100">
        <f t="shared" ref="AG100:AG105" si="457">H100</f>
        <v>0</v>
      </c>
      <c r="AI100">
        <f t="shared" ref="AI100:AI105" si="458">J100</f>
        <v>0</v>
      </c>
      <c r="AK100">
        <f t="shared" ref="AK100:AK105" si="459">L100</f>
        <v>0</v>
      </c>
      <c r="AM100">
        <f t="shared" ref="AM100:AM105" si="460">N100</f>
        <v>0</v>
      </c>
      <c r="AO100">
        <f t="shared" ref="AO100:AO105" si="461">P100</f>
        <v>0</v>
      </c>
      <c r="AQ100">
        <f t="shared" ref="AQ100:AQ105" si="462">R100</f>
        <v>0</v>
      </c>
      <c r="AS100">
        <f t="shared" ref="AS100:AS105" si="463">T100</f>
        <v>0</v>
      </c>
      <c r="AU100">
        <f t="shared" ref="AU100:AU105" si="464">V100</f>
        <v>0</v>
      </c>
      <c r="AW100">
        <f t="shared" ref="AW100:AW105" si="465">X100</f>
        <v>0</v>
      </c>
      <c r="AY100">
        <f t="shared" ref="AY100:AY105" si="466">Z100</f>
        <v>0</v>
      </c>
      <c r="BA100">
        <f t="shared" ref="BA100:BA105" si="467">AB100</f>
        <v>0</v>
      </c>
      <c r="BB100" s="7" t="s">
        <v>7</v>
      </c>
      <c r="BC100" s="7">
        <f>COUNTIF($AE100:$BA105,BC99)</f>
        <v>0</v>
      </c>
      <c r="BD100" s="7">
        <f t="shared" ref="BD100" si="468">COUNTIF($AE100:$BA105,BD99)</f>
        <v>0</v>
      </c>
      <c r="BE100" s="7">
        <f t="shared" ref="BE100" si="469">COUNTIF($AE100:$BA105,BE99)</f>
        <v>0</v>
      </c>
      <c r="BF100" s="7">
        <f t="shared" ref="BF100" si="470">COUNTIF($AE100:$BA105,BF99)</f>
        <v>0</v>
      </c>
      <c r="BG100" s="7">
        <f t="shared" ref="BG100" si="471">COUNTIF($AE100:$BA105,BG99)</f>
        <v>0</v>
      </c>
      <c r="BH100" s="7">
        <f t="shared" ref="BH100" si="472">COUNTIF($AE100:$BA105,BH99)</f>
        <v>0</v>
      </c>
      <c r="BI100" s="7">
        <f t="shared" ref="BI100" si="473">COUNTIF($AE100:$BA105,BI99)</f>
        <v>0</v>
      </c>
      <c r="BJ100" s="7">
        <f>SUM(BC100:BI100)/2</f>
        <v>0</v>
      </c>
      <c r="BL100" s="7" t="s">
        <v>7</v>
      </c>
      <c r="BM100" s="7">
        <f>COUNTIF($AE100:$BA105,BM99)</f>
        <v>0</v>
      </c>
      <c r="BN100" s="7">
        <f t="shared" ref="BN100:BP100" si="474">COUNTIF($AE100:$BA105,BN99)</f>
        <v>0</v>
      </c>
      <c r="BO100" s="7">
        <f t="shared" si="474"/>
        <v>0</v>
      </c>
      <c r="BP100" s="7">
        <f t="shared" si="474"/>
        <v>0</v>
      </c>
      <c r="BQ100" s="7">
        <f>SUM(BM100:BP100)/2</f>
        <v>0</v>
      </c>
    </row>
    <row r="101" spans="1:69" ht="24.75" customHeight="1" x14ac:dyDescent="0.25">
      <c r="A101" s="5"/>
      <c r="B101" s="10"/>
      <c r="C101" s="8"/>
      <c r="D101" s="11"/>
      <c r="E101" s="5"/>
      <c r="F101" s="10"/>
      <c r="G101" s="8"/>
      <c r="H101" s="11"/>
      <c r="I101" s="5"/>
      <c r="J101" s="10"/>
      <c r="K101" s="8"/>
      <c r="L101" s="11"/>
      <c r="M101" s="5"/>
      <c r="N101" s="10"/>
      <c r="O101" s="8"/>
      <c r="P101" s="11"/>
      <c r="Q101" s="5"/>
      <c r="R101" s="10"/>
      <c r="S101" s="8"/>
      <c r="T101" s="11"/>
      <c r="U101" s="5"/>
      <c r="V101" s="10"/>
      <c r="W101" s="8"/>
      <c r="X101" s="11"/>
      <c r="Y101" s="5">
        <v>0.41666666666666669</v>
      </c>
      <c r="Z101" s="10"/>
      <c r="AA101" s="8"/>
      <c r="AB101" s="11"/>
      <c r="AE101">
        <f t="shared" ref="AE101:AE105" si="475">F101</f>
        <v>0</v>
      </c>
      <c r="AG101">
        <f t="shared" si="457"/>
        <v>0</v>
      </c>
      <c r="AI101">
        <f t="shared" si="458"/>
        <v>0</v>
      </c>
      <c r="AK101">
        <f t="shared" si="459"/>
        <v>0</v>
      </c>
      <c r="AM101">
        <f t="shared" si="460"/>
        <v>0</v>
      </c>
      <c r="AO101">
        <f t="shared" si="461"/>
        <v>0</v>
      </c>
      <c r="AQ101">
        <f t="shared" si="462"/>
        <v>0</v>
      </c>
      <c r="AS101">
        <f t="shared" si="463"/>
        <v>0</v>
      </c>
      <c r="AU101">
        <f t="shared" si="464"/>
        <v>0</v>
      </c>
      <c r="AW101">
        <f t="shared" si="465"/>
        <v>0</v>
      </c>
      <c r="AY101">
        <f t="shared" si="466"/>
        <v>0</v>
      </c>
      <c r="BA101">
        <f t="shared" si="467"/>
        <v>0</v>
      </c>
      <c r="BB101" s="7" t="s">
        <v>8</v>
      </c>
      <c r="BC101" s="7"/>
      <c r="BD101" s="7"/>
      <c r="BE101" s="7"/>
      <c r="BF101" s="7"/>
      <c r="BG101" s="7"/>
      <c r="BH101" s="7"/>
      <c r="BI101" s="7"/>
      <c r="BJ101" s="7"/>
      <c r="BL101" s="7" t="s">
        <v>8</v>
      </c>
      <c r="BM101" s="7"/>
      <c r="BN101" s="7"/>
      <c r="BO101" s="7"/>
      <c r="BP101" s="7"/>
      <c r="BQ101" s="7"/>
    </row>
    <row r="102" spans="1:69" ht="24.75" customHeight="1" x14ac:dyDescent="0.25">
      <c r="A102" s="3"/>
      <c r="B102" s="10"/>
      <c r="C102" s="8"/>
      <c r="D102" s="11"/>
      <c r="E102" s="3"/>
      <c r="F102" s="10"/>
      <c r="G102" s="8"/>
      <c r="H102" s="11"/>
      <c r="I102" s="3"/>
      <c r="J102" s="10"/>
      <c r="K102" s="8"/>
      <c r="L102" s="11"/>
      <c r="M102" s="3"/>
      <c r="N102" s="10"/>
      <c r="O102" s="8"/>
      <c r="P102" s="11"/>
      <c r="Q102" s="3"/>
      <c r="R102" s="10"/>
      <c r="S102" s="8"/>
      <c r="T102" s="11"/>
      <c r="U102" s="3"/>
      <c r="V102" s="10"/>
      <c r="W102" s="8"/>
      <c r="X102" s="11"/>
      <c r="Y102" s="5">
        <v>0.47916666666666669</v>
      </c>
      <c r="Z102" s="10"/>
      <c r="AA102" s="8"/>
      <c r="AB102" s="11"/>
      <c r="AE102">
        <f t="shared" si="475"/>
        <v>0</v>
      </c>
      <c r="AG102">
        <f t="shared" si="457"/>
        <v>0</v>
      </c>
      <c r="AI102">
        <f t="shared" si="458"/>
        <v>0</v>
      </c>
      <c r="AK102">
        <f t="shared" si="459"/>
        <v>0</v>
      </c>
      <c r="AM102">
        <f t="shared" si="460"/>
        <v>0</v>
      </c>
      <c r="AO102">
        <f t="shared" si="461"/>
        <v>0</v>
      </c>
      <c r="AQ102">
        <f t="shared" si="462"/>
        <v>0</v>
      </c>
      <c r="AS102">
        <f t="shared" si="463"/>
        <v>0</v>
      </c>
      <c r="AU102">
        <f t="shared" si="464"/>
        <v>0</v>
      </c>
      <c r="AW102">
        <f t="shared" si="465"/>
        <v>0</v>
      </c>
      <c r="AY102">
        <f t="shared" si="466"/>
        <v>0</v>
      </c>
      <c r="BA102">
        <f t="shared" si="467"/>
        <v>0</v>
      </c>
      <c r="BB102" s="7" t="s">
        <v>9</v>
      </c>
      <c r="BC102" s="7">
        <f>COUNTIF($AG100:$AG105,BC99)+COUNTIF($AK100:$AK105,BC99)+COUNTIF($AO100:$AO105,BC99)+COUNTIF($AS100:$AS105,BC99)+COUNTIF($AW100:$AW105,BC99)+COUNTIF($BA100:$BA105,BC99)</f>
        <v>0</v>
      </c>
      <c r="BD102" s="7">
        <f t="shared" ref="BD102:BI102" si="476">COUNTIF($AG100:$AG105,BD99)+COUNTIF($AK100:$AK105,BD99)+COUNTIF($AO100:$AO105,BD99)+COUNTIF($AS100:$AS105,BD99)+COUNTIF($AW100:$AW105,BD99)+COUNTIF($BA100:$BA105,BD99)</f>
        <v>0</v>
      </c>
      <c r="BE102" s="7">
        <f t="shared" si="476"/>
        <v>0</v>
      </c>
      <c r="BF102" s="7">
        <f t="shared" si="476"/>
        <v>0</v>
      </c>
      <c r="BG102" s="7">
        <f t="shared" si="476"/>
        <v>0</v>
      </c>
      <c r="BH102" s="7">
        <f t="shared" si="476"/>
        <v>0</v>
      </c>
      <c r="BI102" s="7">
        <f t="shared" si="476"/>
        <v>0</v>
      </c>
      <c r="BJ102" s="7">
        <f>SUM(BC102:BI102)</f>
        <v>0</v>
      </c>
      <c r="BL102" s="7" t="s">
        <v>9</v>
      </c>
      <c r="BM102" s="7">
        <f>COUNTIF($AG100:$AG105,BM99)+COUNTIF($AK100:$AK105,BM99)+COUNTIF($AO100:$AO105,BM99)+COUNTIF($AS100:$AS105,BM99)+COUNTIF($AW100:$AW105,BM99)+COUNTIF($BA100:$BA105,BM99)</f>
        <v>0</v>
      </c>
      <c r="BN102" s="7">
        <f t="shared" ref="BN102:BP102" si="477">COUNTIF($AG100:$AG105,BN99)+COUNTIF($AK100:$AK105,BN99)+COUNTIF($AO100:$AO105,BN99)+COUNTIF($AS100:$AS105,BN99)+COUNTIF($AW100:$AW105,BN99)+COUNTIF($BA100:$BA105,BN99)</f>
        <v>0</v>
      </c>
      <c r="BO102" s="7">
        <f t="shared" si="477"/>
        <v>0</v>
      </c>
      <c r="BP102" s="7">
        <f t="shared" si="477"/>
        <v>0</v>
      </c>
      <c r="BQ102" s="7">
        <f>SUM(BM102:BP102)</f>
        <v>0</v>
      </c>
    </row>
    <row r="103" spans="1:69" ht="24.75" customHeight="1" x14ac:dyDescent="0.25">
      <c r="A103" s="5"/>
      <c r="B103" s="10"/>
      <c r="C103" s="8"/>
      <c r="D103" s="11"/>
      <c r="E103" s="5"/>
      <c r="F103" s="10"/>
      <c r="G103" s="8"/>
      <c r="H103" s="11"/>
      <c r="I103" s="5"/>
      <c r="J103" s="10"/>
      <c r="K103" s="8"/>
      <c r="L103" s="11"/>
      <c r="M103" s="5"/>
      <c r="N103" s="10"/>
      <c r="O103" s="8"/>
      <c r="P103" s="11"/>
      <c r="Q103" s="5"/>
      <c r="R103" s="10"/>
      <c r="S103" s="8"/>
      <c r="T103" s="11"/>
      <c r="U103" s="5"/>
      <c r="V103" s="10"/>
      <c r="W103" s="8"/>
      <c r="X103" s="11"/>
      <c r="Y103" s="5">
        <v>4.1666666666666664E-2</v>
      </c>
      <c r="Z103" s="10"/>
      <c r="AA103" s="8"/>
      <c r="AB103" s="11"/>
      <c r="AE103">
        <f t="shared" si="475"/>
        <v>0</v>
      </c>
      <c r="AG103">
        <f t="shared" si="457"/>
        <v>0</v>
      </c>
      <c r="AI103">
        <f t="shared" si="458"/>
        <v>0</v>
      </c>
      <c r="AK103">
        <f t="shared" si="459"/>
        <v>0</v>
      </c>
      <c r="AM103">
        <f t="shared" si="460"/>
        <v>0</v>
      </c>
      <c r="AO103">
        <f t="shared" si="461"/>
        <v>0</v>
      </c>
      <c r="AQ103">
        <f t="shared" si="462"/>
        <v>0</v>
      </c>
      <c r="AS103">
        <f t="shared" si="463"/>
        <v>0</v>
      </c>
      <c r="AU103">
        <f t="shared" si="464"/>
        <v>0</v>
      </c>
      <c r="AW103">
        <f t="shared" si="465"/>
        <v>0</v>
      </c>
      <c r="AY103">
        <f t="shared" si="466"/>
        <v>0</v>
      </c>
      <c r="BA103">
        <f t="shared" si="467"/>
        <v>0</v>
      </c>
      <c r="BB103" s="7" t="s">
        <v>51</v>
      </c>
      <c r="BC103" s="7">
        <f>COUNTIF($AE104:$BA104,BC99)</f>
        <v>0</v>
      </c>
      <c r="BD103" s="7">
        <f t="shared" ref="BD103" si="478">COUNTIF($AE104:$BA104,BD99)</f>
        <v>0</v>
      </c>
      <c r="BE103" s="7">
        <f t="shared" ref="BE103" si="479">COUNTIF($AE104:$BA104,BE99)</f>
        <v>0</v>
      </c>
      <c r="BF103" s="7">
        <f t="shared" ref="BF103" si="480">COUNTIF($AE104:$BA104,BF99)</f>
        <v>0</v>
      </c>
      <c r="BG103" s="7">
        <f t="shared" ref="BG103" si="481">COUNTIF($AE104:$BA104,BG99)</f>
        <v>0</v>
      </c>
      <c r="BH103" s="7">
        <f t="shared" ref="BH103" si="482">COUNTIF($AE104:$BA104,BH99)</f>
        <v>0</v>
      </c>
      <c r="BI103" s="7">
        <f t="shared" ref="BI103" si="483">COUNTIF($AE104:$BA104,BI99)</f>
        <v>0</v>
      </c>
      <c r="BJ103" s="7">
        <f>SUM(BC103:BI103)</f>
        <v>0</v>
      </c>
      <c r="BL103" s="7" t="s">
        <v>51</v>
      </c>
      <c r="BM103" s="7">
        <f>COUNTIF($AE104:$BA104,BM99)</f>
        <v>0</v>
      </c>
      <c r="BN103" s="7">
        <f t="shared" ref="BN103:BP103" si="484">COUNTIF($AE104:$BA104,BN99)</f>
        <v>0</v>
      </c>
      <c r="BO103" s="7">
        <f t="shared" si="484"/>
        <v>0</v>
      </c>
      <c r="BP103" s="7">
        <f t="shared" si="484"/>
        <v>0</v>
      </c>
      <c r="BQ103" s="7">
        <f>SUM(BM103:BP103)</f>
        <v>0</v>
      </c>
    </row>
    <row r="104" spans="1:69" ht="24.75" customHeight="1" x14ac:dyDescent="0.25">
      <c r="A104" s="18"/>
      <c r="B104" s="19"/>
      <c r="C104" s="17"/>
      <c r="D104" s="20"/>
      <c r="E104" s="5">
        <v>0.22916666666666666</v>
      </c>
      <c r="F104" s="10"/>
      <c r="G104" s="8" t="s">
        <v>369</v>
      </c>
      <c r="H104" s="11"/>
      <c r="I104" s="5">
        <v>0.22916666666666666</v>
      </c>
      <c r="J104" s="10"/>
      <c r="K104" s="8" t="s">
        <v>369</v>
      </c>
      <c r="L104" s="11"/>
      <c r="M104" s="5">
        <v>0.22916666666666666</v>
      </c>
      <c r="N104" s="10"/>
      <c r="O104" s="8" t="s">
        <v>370</v>
      </c>
      <c r="P104" s="11"/>
      <c r="Q104" s="5">
        <v>0.22916666666666666</v>
      </c>
      <c r="R104" s="10"/>
      <c r="S104" s="8" t="s">
        <v>373</v>
      </c>
      <c r="T104" s="11"/>
      <c r="U104" s="5">
        <v>0.22916666666666666</v>
      </c>
      <c r="V104" s="10"/>
      <c r="W104" s="73" t="s">
        <v>362</v>
      </c>
      <c r="X104" s="11"/>
      <c r="Y104" s="18">
        <v>0.125</v>
      </c>
      <c r="Z104" s="19"/>
      <c r="AA104" s="8"/>
      <c r="AB104" s="20"/>
      <c r="AE104">
        <f t="shared" si="475"/>
        <v>0</v>
      </c>
      <c r="AG104">
        <f t="shared" si="457"/>
        <v>0</v>
      </c>
      <c r="AI104">
        <f t="shared" si="458"/>
        <v>0</v>
      </c>
      <c r="AK104">
        <f t="shared" si="459"/>
        <v>0</v>
      </c>
      <c r="AM104">
        <f t="shared" si="460"/>
        <v>0</v>
      </c>
      <c r="AO104">
        <f t="shared" si="461"/>
        <v>0</v>
      </c>
      <c r="AQ104">
        <f t="shared" si="462"/>
        <v>0</v>
      </c>
      <c r="AS104">
        <f t="shared" si="463"/>
        <v>0</v>
      </c>
      <c r="AU104">
        <f t="shared" si="464"/>
        <v>0</v>
      </c>
      <c r="AW104">
        <f t="shared" si="465"/>
        <v>0</v>
      </c>
      <c r="AY104">
        <f t="shared" si="466"/>
        <v>0</v>
      </c>
      <c r="BA104">
        <f t="shared" si="467"/>
        <v>0</v>
      </c>
      <c r="BB104" s="7" t="s">
        <v>52</v>
      </c>
      <c r="BC104" s="7">
        <f>COUNTIF($AE105:$BA105,BC99)</f>
        <v>0</v>
      </c>
      <c r="BD104" s="7">
        <f t="shared" ref="BD104" si="485">COUNTIF($AE105:$BA105,BD99)</f>
        <v>0</v>
      </c>
      <c r="BE104" s="7">
        <f t="shared" ref="BE104" si="486">COUNTIF($AE105:$BA105,BE99)</f>
        <v>0</v>
      </c>
      <c r="BF104" s="7">
        <f t="shared" ref="BF104" si="487">COUNTIF($AE105:$BA105,BF99)</f>
        <v>0</v>
      </c>
      <c r="BG104" s="7">
        <f t="shared" ref="BG104" si="488">COUNTIF($AE105:$BA105,BG99)</f>
        <v>0</v>
      </c>
      <c r="BH104" s="7">
        <f t="shared" ref="BH104" si="489">COUNTIF($AE105:$BA105,BH99)</f>
        <v>0</v>
      </c>
      <c r="BI104" s="7">
        <f t="shared" ref="BI104" si="490">COUNTIF($AE105:$BA105,BI99)</f>
        <v>0</v>
      </c>
      <c r="BJ104" s="7">
        <f>SUM(BC104:BI104)</f>
        <v>0</v>
      </c>
      <c r="BL104" s="7" t="s">
        <v>52</v>
      </c>
      <c r="BM104" s="7">
        <f>COUNTIF($AE105:$BA105,BM99)</f>
        <v>0</v>
      </c>
      <c r="BN104" s="7">
        <f t="shared" ref="BN104:BP104" si="491">COUNTIF($AE105:$BA105,BN99)</f>
        <v>0</v>
      </c>
      <c r="BO104" s="7">
        <f t="shared" si="491"/>
        <v>0</v>
      </c>
      <c r="BP104" s="7">
        <f t="shared" si="491"/>
        <v>0</v>
      </c>
      <c r="BQ104" s="7">
        <f>SUM(BM104:BP104)</f>
        <v>0</v>
      </c>
    </row>
    <row r="105" spans="1:69" ht="24.75" customHeight="1" thickBot="1" x14ac:dyDescent="0.3">
      <c r="A105" s="6"/>
      <c r="B105" s="12"/>
      <c r="C105" s="9"/>
      <c r="D105" s="13"/>
      <c r="E105" s="6">
        <v>0.3125</v>
      </c>
      <c r="F105" s="12"/>
      <c r="G105" s="9"/>
      <c r="H105" s="13"/>
      <c r="I105" s="6">
        <v>0.3125</v>
      </c>
      <c r="J105" s="12"/>
      <c r="K105" s="9"/>
      <c r="L105" s="13"/>
      <c r="M105" s="6">
        <v>0.3125</v>
      </c>
      <c r="N105" s="12"/>
      <c r="O105" s="9"/>
      <c r="P105" s="13"/>
      <c r="Q105" s="6">
        <v>0.3125</v>
      </c>
      <c r="R105" s="12"/>
      <c r="S105" s="9"/>
      <c r="T105" s="13"/>
      <c r="U105" s="6">
        <v>0.3125</v>
      </c>
      <c r="V105" s="12"/>
      <c r="W105" s="9"/>
      <c r="X105" s="13"/>
      <c r="Y105" s="6">
        <v>0.20833333333333334</v>
      </c>
      <c r="Z105" s="12"/>
      <c r="AA105" s="9"/>
      <c r="AB105" s="13"/>
      <c r="AE105">
        <f t="shared" si="475"/>
        <v>0</v>
      </c>
      <c r="AG105">
        <f t="shared" si="457"/>
        <v>0</v>
      </c>
      <c r="AI105">
        <f t="shared" si="458"/>
        <v>0</v>
      </c>
      <c r="AK105">
        <f t="shared" si="459"/>
        <v>0</v>
      </c>
      <c r="AM105">
        <f t="shared" si="460"/>
        <v>0</v>
      </c>
      <c r="AO105">
        <f t="shared" si="461"/>
        <v>0</v>
      </c>
      <c r="AQ105">
        <f t="shared" si="462"/>
        <v>0</v>
      </c>
      <c r="AS105">
        <f t="shared" si="463"/>
        <v>0</v>
      </c>
      <c r="AU105">
        <f t="shared" si="464"/>
        <v>0</v>
      </c>
      <c r="AW105">
        <f t="shared" si="465"/>
        <v>0</v>
      </c>
      <c r="AY105">
        <f t="shared" si="466"/>
        <v>0</v>
      </c>
      <c r="BA105">
        <f t="shared" si="467"/>
        <v>0</v>
      </c>
    </row>
    <row r="106" spans="1:69" s="2" customFormat="1" ht="24.75" customHeight="1" x14ac:dyDescent="0.25">
      <c r="A106" s="4">
        <f>Y99+1</f>
        <v>25</v>
      </c>
      <c r="B106" s="14" t="s">
        <v>6</v>
      </c>
      <c r="C106" s="15"/>
      <c r="D106" s="16"/>
      <c r="E106" s="4">
        <f>A106+1</f>
        <v>26</v>
      </c>
      <c r="F106" s="14" t="s">
        <v>0</v>
      </c>
      <c r="G106" s="15"/>
      <c r="H106" s="16"/>
      <c r="I106" s="4">
        <f>E106+1</f>
        <v>27</v>
      </c>
      <c r="J106" s="14" t="s">
        <v>1</v>
      </c>
      <c r="K106" s="15"/>
      <c r="L106" s="16"/>
      <c r="M106" s="4">
        <f>I106+1</f>
        <v>28</v>
      </c>
      <c r="N106" s="14" t="s">
        <v>2</v>
      </c>
      <c r="O106" s="15"/>
      <c r="P106" s="16"/>
      <c r="Q106" s="4">
        <f>M106+1</f>
        <v>29</v>
      </c>
      <c r="R106" s="14" t="s">
        <v>3</v>
      </c>
      <c r="S106" s="15"/>
      <c r="T106" s="16"/>
      <c r="U106" s="4">
        <f>Q106+1</f>
        <v>30</v>
      </c>
      <c r="V106" s="14" t="s">
        <v>4</v>
      </c>
      <c r="W106" s="15"/>
      <c r="X106" s="16"/>
      <c r="BB106" s="7" t="s">
        <v>27</v>
      </c>
      <c r="BC106" s="7" t="str">
        <f>BC99</f>
        <v>TBall A's</v>
      </c>
      <c r="BD106" s="7" t="str">
        <f t="shared" ref="BD106:BI106" si="492">BD99</f>
        <v>TBall Cubs</v>
      </c>
      <c r="BE106" s="7" t="str">
        <f t="shared" si="492"/>
        <v>TBall Dodgers</v>
      </c>
      <c r="BF106" s="7" t="str">
        <f t="shared" si="492"/>
        <v>TBall Mets</v>
      </c>
      <c r="BG106" s="7" t="str">
        <f t="shared" si="492"/>
        <v>TBall Phillies</v>
      </c>
      <c r="BH106" s="7" t="str">
        <f t="shared" si="492"/>
        <v>TBall Rangers</v>
      </c>
      <c r="BI106" s="7" t="str">
        <f t="shared" si="492"/>
        <v>TBall Yankees</v>
      </c>
      <c r="BJ106" s="7" t="s">
        <v>10</v>
      </c>
      <c r="BL106" s="7" t="s">
        <v>27</v>
      </c>
      <c r="BM106" s="7" t="str">
        <f>BM99</f>
        <v>Dominican</v>
      </c>
      <c r="BN106" s="7" t="str">
        <f t="shared" ref="BN106:BP106" si="493">BN99</f>
        <v>Monmouth</v>
      </c>
      <c r="BO106" s="7" t="str">
        <f t="shared" si="493"/>
        <v>Penn State</v>
      </c>
      <c r="BP106" s="7" t="str">
        <f t="shared" si="493"/>
        <v>Pepperdine</v>
      </c>
      <c r="BQ106" s="7" t="s">
        <v>10</v>
      </c>
    </row>
    <row r="107" spans="1:69" ht="24.75" customHeight="1" x14ac:dyDescent="0.25">
      <c r="A107" s="5"/>
      <c r="B107" s="10"/>
      <c r="C107" s="8"/>
      <c r="D107" s="11"/>
      <c r="E107" s="5"/>
      <c r="F107" s="10"/>
      <c r="G107" s="8"/>
      <c r="H107" s="11"/>
      <c r="I107" s="5"/>
      <c r="J107" s="10"/>
      <c r="K107" s="8"/>
      <c r="L107" s="11"/>
      <c r="M107" s="5"/>
      <c r="N107" s="10"/>
      <c r="O107" s="8"/>
      <c r="P107" s="11"/>
      <c r="Q107" s="5"/>
      <c r="R107" s="10"/>
      <c r="S107" s="8"/>
      <c r="T107" s="11"/>
      <c r="U107" s="5"/>
      <c r="V107" s="10"/>
      <c r="W107" s="8"/>
      <c r="X107" s="11"/>
      <c r="AE107">
        <f t="shared" ref="AE107:AE112" si="494">F107</f>
        <v>0</v>
      </c>
      <c r="AG107">
        <f t="shared" ref="AG107:AG112" si="495">H107</f>
        <v>0</v>
      </c>
      <c r="AI107">
        <f t="shared" ref="AI107:AI112" si="496">J107</f>
        <v>0</v>
      </c>
      <c r="AK107">
        <f t="shared" ref="AK107:AK112" si="497">L107</f>
        <v>0</v>
      </c>
      <c r="AM107">
        <f t="shared" ref="AM107:AM112" si="498">N107</f>
        <v>0</v>
      </c>
      <c r="AO107">
        <f t="shared" ref="AO107:AO112" si="499">P107</f>
        <v>0</v>
      </c>
      <c r="AQ107">
        <f t="shared" ref="AQ107:AQ112" si="500">R107</f>
        <v>0</v>
      </c>
      <c r="AS107">
        <f t="shared" ref="AS107:AS112" si="501">T107</f>
        <v>0</v>
      </c>
      <c r="AU107">
        <f t="shared" ref="AU107:AU112" si="502">V107</f>
        <v>0</v>
      </c>
      <c r="AW107">
        <f t="shared" ref="AW107:AW112" si="503">X107</f>
        <v>0</v>
      </c>
      <c r="AY107">
        <f t="shared" ref="AY107:AY112" si="504">Z107</f>
        <v>0</v>
      </c>
      <c r="BA107">
        <f t="shared" ref="BA107:BA112" si="505">AB107</f>
        <v>0</v>
      </c>
      <c r="BB107" s="7" t="s">
        <v>7</v>
      </c>
      <c r="BC107" s="7">
        <f>COUNTIF($AE107:$BA112,BC106)</f>
        <v>0</v>
      </c>
      <c r="BD107" s="7">
        <f t="shared" ref="BD107" si="506">COUNTIF($AE107:$BA112,BD106)</f>
        <v>0</v>
      </c>
      <c r="BE107" s="7">
        <f t="shared" ref="BE107" si="507">COUNTIF($AE107:$BA112,BE106)</f>
        <v>0</v>
      </c>
      <c r="BF107" s="7">
        <f t="shared" ref="BF107" si="508">COUNTIF($AE107:$BA112,BF106)</f>
        <v>0</v>
      </c>
      <c r="BG107" s="7">
        <f t="shared" ref="BG107" si="509">COUNTIF($AE107:$BA112,BG106)</f>
        <v>0</v>
      </c>
      <c r="BH107" s="7">
        <f t="shared" ref="BH107" si="510">COUNTIF($AE107:$BA112,BH106)</f>
        <v>0</v>
      </c>
      <c r="BI107" s="7">
        <f t="shared" ref="BI107" si="511">COUNTIF($AE107:$BA112,BI106)</f>
        <v>0</v>
      </c>
      <c r="BJ107" s="7">
        <f>SUM(BC107:BI107)/2</f>
        <v>0</v>
      </c>
      <c r="BL107" s="7" t="s">
        <v>7</v>
      </c>
      <c r="BM107" s="7">
        <f>COUNTIF($AE107:$BA112,BM106)</f>
        <v>0</v>
      </c>
      <c r="BN107" s="7">
        <f t="shared" ref="BN107:BP107" si="512">COUNTIF($AE107:$BA112,BN106)</f>
        <v>0</v>
      </c>
      <c r="BO107" s="7">
        <f t="shared" si="512"/>
        <v>0</v>
      </c>
      <c r="BP107" s="7">
        <f t="shared" si="512"/>
        <v>0</v>
      </c>
      <c r="BQ107" s="7">
        <f>SUM(BM107:BP107)/2</f>
        <v>0</v>
      </c>
    </row>
    <row r="108" spans="1:69" ht="24.75" customHeight="1" x14ac:dyDescent="0.25">
      <c r="A108" s="5"/>
      <c r="B108" s="10"/>
      <c r="C108" s="8"/>
      <c r="D108" s="11"/>
      <c r="E108" s="5"/>
      <c r="F108" s="10"/>
      <c r="G108" s="8"/>
      <c r="H108" s="11"/>
      <c r="I108" s="5"/>
      <c r="J108" s="10"/>
      <c r="K108" s="8"/>
      <c r="L108" s="11"/>
      <c r="M108" s="5"/>
      <c r="N108" s="10"/>
      <c r="O108" s="8"/>
      <c r="P108" s="11"/>
      <c r="Q108" s="5"/>
      <c r="R108" s="10"/>
      <c r="S108" s="8"/>
      <c r="T108" s="11"/>
      <c r="U108" s="5"/>
      <c r="V108" s="10"/>
      <c r="W108" s="8"/>
      <c r="X108" s="11"/>
      <c r="AE108">
        <f t="shared" si="494"/>
        <v>0</v>
      </c>
      <c r="AG108">
        <f t="shared" si="495"/>
        <v>0</v>
      </c>
      <c r="AI108">
        <f t="shared" si="496"/>
        <v>0</v>
      </c>
      <c r="AK108">
        <f t="shared" si="497"/>
        <v>0</v>
      </c>
      <c r="AM108">
        <f t="shared" si="498"/>
        <v>0</v>
      </c>
      <c r="AO108">
        <f t="shared" si="499"/>
        <v>0</v>
      </c>
      <c r="AQ108">
        <f t="shared" si="500"/>
        <v>0</v>
      </c>
      <c r="AS108">
        <f t="shared" si="501"/>
        <v>0</v>
      </c>
      <c r="AU108">
        <f t="shared" si="502"/>
        <v>0</v>
      </c>
      <c r="AW108">
        <f t="shared" si="503"/>
        <v>0</v>
      </c>
      <c r="AY108">
        <f t="shared" si="504"/>
        <v>0</v>
      </c>
      <c r="BA108">
        <f t="shared" si="505"/>
        <v>0</v>
      </c>
      <c r="BB108" s="7" t="s">
        <v>8</v>
      </c>
      <c r="BC108" s="7"/>
      <c r="BD108" s="7"/>
      <c r="BE108" s="7"/>
      <c r="BF108" s="7"/>
      <c r="BG108" s="7"/>
      <c r="BH108" s="7"/>
      <c r="BI108" s="7"/>
      <c r="BJ108" s="7"/>
      <c r="BL108" s="7" t="s">
        <v>8</v>
      </c>
      <c r="BM108" s="7"/>
      <c r="BN108" s="7"/>
      <c r="BO108" s="7"/>
      <c r="BP108" s="7"/>
      <c r="BQ108" s="7"/>
    </row>
    <row r="109" spans="1:69" ht="24.75" customHeight="1" x14ac:dyDescent="0.25">
      <c r="A109" s="3"/>
      <c r="B109" s="10"/>
      <c r="C109" s="8"/>
      <c r="D109" s="11"/>
      <c r="E109" s="3"/>
      <c r="F109" s="10"/>
      <c r="G109" s="8"/>
      <c r="H109" s="11"/>
      <c r="I109" s="3"/>
      <c r="J109" s="10"/>
      <c r="K109" s="8"/>
      <c r="L109" s="11"/>
      <c r="M109" s="3"/>
      <c r="N109" s="10"/>
      <c r="O109" s="8"/>
      <c r="P109" s="11"/>
      <c r="Q109" s="3"/>
      <c r="R109" s="10"/>
      <c r="S109" s="8"/>
      <c r="T109" s="11"/>
      <c r="U109" s="3"/>
      <c r="V109" s="10"/>
      <c r="W109" s="8"/>
      <c r="X109" s="11"/>
      <c r="AE109">
        <f t="shared" si="494"/>
        <v>0</v>
      </c>
      <c r="AG109">
        <f t="shared" si="495"/>
        <v>0</v>
      </c>
      <c r="AI109">
        <f t="shared" si="496"/>
        <v>0</v>
      </c>
      <c r="AK109">
        <f t="shared" si="497"/>
        <v>0</v>
      </c>
      <c r="AM109">
        <f t="shared" si="498"/>
        <v>0</v>
      </c>
      <c r="AO109">
        <f t="shared" si="499"/>
        <v>0</v>
      </c>
      <c r="AQ109">
        <f t="shared" si="500"/>
        <v>0</v>
      </c>
      <c r="AS109">
        <f t="shared" si="501"/>
        <v>0</v>
      </c>
      <c r="AU109">
        <f t="shared" si="502"/>
        <v>0</v>
      </c>
      <c r="AW109">
        <f t="shared" si="503"/>
        <v>0</v>
      </c>
      <c r="AY109">
        <f t="shared" si="504"/>
        <v>0</v>
      </c>
      <c r="BA109">
        <f t="shared" si="505"/>
        <v>0</v>
      </c>
      <c r="BB109" s="7" t="s">
        <v>9</v>
      </c>
      <c r="BC109" s="7">
        <f>COUNTIF($AG107:$AG112,BC106)+COUNTIF($AK107:$AK112,BC106)+COUNTIF($AO107:$AO112,BC106)+COUNTIF($AS107:$AS112,BC106)+COUNTIF($AW107:$AW112,BC106)+COUNTIF($BA107:$BA112,BC106)</f>
        <v>0</v>
      </c>
      <c r="BD109" s="7">
        <f t="shared" ref="BD109:BI109" si="513">COUNTIF($AG107:$AG112,BD106)+COUNTIF($AK107:$AK112,BD106)+COUNTIF($AO107:$AO112,BD106)+COUNTIF($AS107:$AS112,BD106)+COUNTIF($AW107:$AW112,BD106)+COUNTIF($BA107:$BA112,BD106)</f>
        <v>0</v>
      </c>
      <c r="BE109" s="7">
        <f t="shared" si="513"/>
        <v>0</v>
      </c>
      <c r="BF109" s="7">
        <f t="shared" si="513"/>
        <v>0</v>
      </c>
      <c r="BG109" s="7">
        <f t="shared" si="513"/>
        <v>0</v>
      </c>
      <c r="BH109" s="7">
        <f t="shared" si="513"/>
        <v>0</v>
      </c>
      <c r="BI109" s="7">
        <f t="shared" si="513"/>
        <v>0</v>
      </c>
      <c r="BJ109" s="7">
        <f>SUM(BC109:BI109)</f>
        <v>0</v>
      </c>
      <c r="BL109" s="7" t="s">
        <v>9</v>
      </c>
      <c r="BM109" s="7">
        <f>COUNTIF($AG107:$AG112,BM106)+COUNTIF($AK107:$AK112,BM106)+COUNTIF($AO107:$AO112,BM106)+COUNTIF($AS107:$AS112,BM106)+COUNTIF($AW107:$AW112,BM106)+COUNTIF($BA107:$BA112,BM106)</f>
        <v>0</v>
      </c>
      <c r="BN109" s="7">
        <f t="shared" ref="BN109:BP109" si="514">COUNTIF($AG107:$AG112,BN106)+COUNTIF($AK107:$AK112,BN106)+COUNTIF($AO107:$AO112,BN106)+COUNTIF($AS107:$AS112,BN106)+COUNTIF($AW107:$AW112,BN106)+COUNTIF($BA107:$BA112,BN106)</f>
        <v>0</v>
      </c>
      <c r="BO109" s="7">
        <f t="shared" si="514"/>
        <v>0</v>
      </c>
      <c r="BP109" s="7">
        <f t="shared" si="514"/>
        <v>0</v>
      </c>
      <c r="BQ109" s="7">
        <f>SUM(BM109:BP109)</f>
        <v>0</v>
      </c>
    </row>
    <row r="110" spans="1:69" ht="24.75" customHeight="1" x14ac:dyDescent="0.25">
      <c r="A110" s="5"/>
      <c r="B110" s="10"/>
      <c r="C110" s="8"/>
      <c r="D110" s="11"/>
      <c r="E110" s="5"/>
      <c r="F110" s="10"/>
      <c r="G110" s="8"/>
      <c r="H110" s="11"/>
      <c r="I110" s="5"/>
      <c r="J110" s="10"/>
      <c r="K110" s="8"/>
      <c r="L110" s="11"/>
      <c r="M110" s="5"/>
      <c r="N110" s="10"/>
      <c r="O110" s="8"/>
      <c r="P110" s="11"/>
      <c r="Q110" s="5"/>
      <c r="R110" s="10"/>
      <c r="S110" s="8"/>
      <c r="T110" s="11"/>
      <c r="U110" s="5"/>
      <c r="V110" s="10"/>
      <c r="W110" s="8"/>
      <c r="X110" s="11"/>
      <c r="AE110">
        <f t="shared" si="494"/>
        <v>0</v>
      </c>
      <c r="AG110">
        <f t="shared" si="495"/>
        <v>0</v>
      </c>
      <c r="AI110">
        <f t="shared" si="496"/>
        <v>0</v>
      </c>
      <c r="AK110">
        <f t="shared" si="497"/>
        <v>0</v>
      </c>
      <c r="AM110">
        <f t="shared" si="498"/>
        <v>0</v>
      </c>
      <c r="AO110">
        <f t="shared" si="499"/>
        <v>0</v>
      </c>
      <c r="AQ110">
        <f t="shared" si="500"/>
        <v>0</v>
      </c>
      <c r="AS110">
        <f t="shared" si="501"/>
        <v>0</v>
      </c>
      <c r="AU110">
        <f t="shared" si="502"/>
        <v>0</v>
      </c>
      <c r="AW110">
        <f t="shared" si="503"/>
        <v>0</v>
      </c>
      <c r="AY110">
        <f t="shared" si="504"/>
        <v>0</v>
      </c>
      <c r="BA110">
        <f t="shared" si="505"/>
        <v>0</v>
      </c>
      <c r="BB110" s="7" t="s">
        <v>51</v>
      </c>
      <c r="BC110" s="7">
        <f>COUNTIF($AE111:$BA111,BC106)</f>
        <v>0</v>
      </c>
      <c r="BD110" s="7">
        <f t="shared" ref="BD110" si="515">COUNTIF($AE111:$BA111,BD106)</f>
        <v>0</v>
      </c>
      <c r="BE110" s="7">
        <f t="shared" ref="BE110" si="516">COUNTIF($AE111:$BA111,BE106)</f>
        <v>0</v>
      </c>
      <c r="BF110" s="7">
        <f t="shared" ref="BF110" si="517">COUNTIF($AE111:$BA111,BF106)</f>
        <v>0</v>
      </c>
      <c r="BG110" s="7">
        <f t="shared" ref="BG110" si="518">COUNTIF($AE111:$BA111,BG106)</f>
        <v>0</v>
      </c>
      <c r="BH110" s="7">
        <f t="shared" ref="BH110" si="519">COUNTIF($AE111:$BA111,BH106)</f>
        <v>0</v>
      </c>
      <c r="BI110" s="7">
        <f t="shared" ref="BI110" si="520">COUNTIF($AE111:$BA111,BI106)</f>
        <v>0</v>
      </c>
      <c r="BJ110" s="7">
        <f>SUM(BC110:BI110)</f>
        <v>0</v>
      </c>
      <c r="BL110" s="7" t="s">
        <v>51</v>
      </c>
      <c r="BM110" s="7">
        <f>COUNTIF($AE111:$BA111,BM106)</f>
        <v>0</v>
      </c>
      <c r="BN110" s="7">
        <f t="shared" ref="BN110:BP110" si="521">COUNTIF($AE111:$BA111,BN106)</f>
        <v>0</v>
      </c>
      <c r="BO110" s="7">
        <f t="shared" si="521"/>
        <v>0</v>
      </c>
      <c r="BP110" s="7">
        <f t="shared" si="521"/>
        <v>0</v>
      </c>
      <c r="BQ110" s="7">
        <f>SUM(BM110:BP110)</f>
        <v>0</v>
      </c>
    </row>
    <row r="111" spans="1:69" ht="24.75" customHeight="1" x14ac:dyDescent="0.25">
      <c r="A111" s="18"/>
      <c r="B111" s="19"/>
      <c r="C111" s="17"/>
      <c r="D111" s="20"/>
      <c r="E111" s="5">
        <v>0.22916666666666666</v>
      </c>
      <c r="F111" s="10"/>
      <c r="G111" s="8" t="s">
        <v>374</v>
      </c>
      <c r="H111" s="11"/>
      <c r="I111" s="5">
        <v>0.22916666666666666</v>
      </c>
      <c r="J111" s="10"/>
      <c r="K111" s="8" t="s">
        <v>375</v>
      </c>
      <c r="L111" s="11"/>
      <c r="M111" s="5">
        <v>0.22916666666666666</v>
      </c>
      <c r="N111" s="10"/>
      <c r="O111" s="73" t="s">
        <v>408</v>
      </c>
      <c r="P111" s="11"/>
      <c r="Q111" s="5">
        <v>0.22916666666666666</v>
      </c>
      <c r="R111" s="10"/>
      <c r="S111" s="8" t="s">
        <v>409</v>
      </c>
      <c r="T111" s="11"/>
      <c r="U111" s="5">
        <v>0.22916666666666666</v>
      </c>
      <c r="V111" s="10"/>
      <c r="W111" s="8"/>
      <c r="X111" s="11"/>
      <c r="AE111">
        <f t="shared" si="494"/>
        <v>0</v>
      </c>
      <c r="AG111">
        <f t="shared" si="495"/>
        <v>0</v>
      </c>
      <c r="AI111">
        <f t="shared" si="496"/>
        <v>0</v>
      </c>
      <c r="AK111">
        <f t="shared" si="497"/>
        <v>0</v>
      </c>
      <c r="AM111">
        <f t="shared" si="498"/>
        <v>0</v>
      </c>
      <c r="AO111">
        <f t="shared" si="499"/>
        <v>0</v>
      </c>
      <c r="AQ111">
        <f t="shared" si="500"/>
        <v>0</v>
      </c>
      <c r="AS111">
        <f t="shared" si="501"/>
        <v>0</v>
      </c>
      <c r="AU111">
        <f t="shared" si="502"/>
        <v>0</v>
      </c>
      <c r="AW111">
        <f t="shared" si="503"/>
        <v>0</v>
      </c>
      <c r="AY111">
        <f t="shared" si="504"/>
        <v>0</v>
      </c>
      <c r="BA111">
        <f t="shared" si="505"/>
        <v>0</v>
      </c>
      <c r="BB111" s="7" t="s">
        <v>52</v>
      </c>
      <c r="BC111" s="7">
        <f>COUNTIF($AE112:$BA112,BC106)</f>
        <v>0</v>
      </c>
      <c r="BD111" s="7">
        <f t="shared" ref="BD111" si="522">COUNTIF($AE112:$BA112,BD106)</f>
        <v>0</v>
      </c>
      <c r="BE111" s="7">
        <f t="shared" ref="BE111" si="523">COUNTIF($AE112:$BA112,BE106)</f>
        <v>0</v>
      </c>
      <c r="BF111" s="7">
        <f t="shared" ref="BF111" si="524">COUNTIF($AE112:$BA112,BF106)</f>
        <v>0</v>
      </c>
      <c r="BG111" s="7">
        <f t="shared" ref="BG111" si="525">COUNTIF($AE112:$BA112,BG106)</f>
        <v>0</v>
      </c>
      <c r="BH111" s="7">
        <f t="shared" ref="BH111" si="526">COUNTIF($AE112:$BA112,BH106)</f>
        <v>0</v>
      </c>
      <c r="BI111" s="7">
        <f t="shared" ref="BI111" si="527">COUNTIF($AE112:$BA112,BI106)</f>
        <v>0</v>
      </c>
      <c r="BJ111" s="7">
        <f>SUM(BC111:BI111)</f>
        <v>0</v>
      </c>
      <c r="BL111" s="7" t="s">
        <v>52</v>
      </c>
      <c r="BM111" s="7">
        <f>COUNTIF($AE112:$BA112,BM106)</f>
        <v>0</v>
      </c>
      <c r="BN111" s="7">
        <f t="shared" ref="BN111:BP111" si="528">COUNTIF($AE112:$BA112,BN106)</f>
        <v>0</v>
      </c>
      <c r="BO111" s="7">
        <f t="shared" si="528"/>
        <v>0</v>
      </c>
      <c r="BP111" s="7">
        <f t="shared" si="528"/>
        <v>0</v>
      </c>
      <c r="BQ111" s="7">
        <f>SUM(BM111:BP111)</f>
        <v>0</v>
      </c>
    </row>
    <row r="112" spans="1:69" ht="24.75" customHeight="1" thickBot="1" x14ac:dyDescent="0.3">
      <c r="A112" s="6"/>
      <c r="B112" s="12"/>
      <c r="C112" s="9"/>
      <c r="D112" s="13"/>
      <c r="E112" s="6">
        <v>0.3125</v>
      </c>
      <c r="F112" s="12"/>
      <c r="G112" s="9"/>
      <c r="H112" s="13"/>
      <c r="I112" s="6">
        <v>0.3125</v>
      </c>
      <c r="J112" s="12"/>
      <c r="K112" s="9"/>
      <c r="L112" s="13"/>
      <c r="M112" s="6">
        <v>0.3125</v>
      </c>
      <c r="N112" s="12"/>
      <c r="O112" s="9"/>
      <c r="P112" s="13"/>
      <c r="Q112" s="6">
        <v>0.3125</v>
      </c>
      <c r="R112" s="12"/>
      <c r="S112" s="9"/>
      <c r="T112" s="13"/>
      <c r="U112" s="6">
        <v>0.3125</v>
      </c>
      <c r="V112" s="12"/>
      <c r="W112" s="9"/>
      <c r="X112" s="13"/>
      <c r="AE112">
        <f t="shared" si="494"/>
        <v>0</v>
      </c>
      <c r="AG112">
        <f t="shared" si="495"/>
        <v>0</v>
      </c>
      <c r="AI112">
        <f t="shared" si="496"/>
        <v>0</v>
      </c>
      <c r="AK112">
        <f t="shared" si="497"/>
        <v>0</v>
      </c>
      <c r="AM112">
        <f t="shared" si="498"/>
        <v>0</v>
      </c>
      <c r="AO112">
        <f t="shared" si="499"/>
        <v>0</v>
      </c>
      <c r="AQ112">
        <f t="shared" si="500"/>
        <v>0</v>
      </c>
      <c r="AS112">
        <f t="shared" si="501"/>
        <v>0</v>
      </c>
      <c r="AU112">
        <f t="shared" si="502"/>
        <v>0</v>
      </c>
      <c r="AW112">
        <f t="shared" si="503"/>
        <v>0</v>
      </c>
      <c r="AY112">
        <f t="shared" si="504"/>
        <v>0</v>
      </c>
      <c r="BA112">
        <f t="shared" si="505"/>
        <v>0</v>
      </c>
    </row>
    <row r="113" spans="1:69" ht="24.75" customHeight="1" x14ac:dyDescent="0.25">
      <c r="U113" s="85" t="s">
        <v>15</v>
      </c>
      <c r="V113" s="86"/>
      <c r="W113" s="86"/>
      <c r="X113" s="87"/>
      <c r="Y113" s="4">
        <v>1</v>
      </c>
      <c r="Z113" s="14" t="s">
        <v>5</v>
      </c>
      <c r="AA113" s="15"/>
      <c r="AB113" s="16"/>
      <c r="BB113" s="7" t="s">
        <v>27</v>
      </c>
      <c r="BC113" s="7" t="str">
        <f>BC106</f>
        <v>TBall A's</v>
      </c>
      <c r="BD113" s="7" t="str">
        <f t="shared" ref="BD113:BI113" si="529">BD106</f>
        <v>TBall Cubs</v>
      </c>
      <c r="BE113" s="7" t="str">
        <f t="shared" si="529"/>
        <v>TBall Dodgers</v>
      </c>
      <c r="BF113" s="7" t="str">
        <f t="shared" si="529"/>
        <v>TBall Mets</v>
      </c>
      <c r="BG113" s="7" t="str">
        <f t="shared" si="529"/>
        <v>TBall Phillies</v>
      </c>
      <c r="BH113" s="7" t="str">
        <f t="shared" si="529"/>
        <v>TBall Rangers</v>
      </c>
      <c r="BI113" s="7" t="str">
        <f t="shared" si="529"/>
        <v>TBall Yankees</v>
      </c>
      <c r="BJ113" s="7" t="s">
        <v>10</v>
      </c>
      <c r="BL113" s="7" t="s">
        <v>27</v>
      </c>
      <c r="BM113" s="7" t="str">
        <f>BM106</f>
        <v>Dominican</v>
      </c>
      <c r="BN113" s="7" t="str">
        <f t="shared" ref="BN113:BP113" si="530">BN106</f>
        <v>Monmouth</v>
      </c>
      <c r="BO113" s="7" t="str">
        <f t="shared" si="530"/>
        <v>Penn State</v>
      </c>
      <c r="BP113" s="7" t="str">
        <f t="shared" si="530"/>
        <v>Pepperdine</v>
      </c>
      <c r="BQ113" s="7" t="s">
        <v>10</v>
      </c>
    </row>
    <row r="114" spans="1:69" ht="24.75" customHeight="1" x14ac:dyDescent="0.25">
      <c r="U114" s="88"/>
      <c r="V114" s="89"/>
      <c r="W114" s="89"/>
      <c r="X114" s="90"/>
      <c r="Y114" s="5">
        <v>0.35416666666666669</v>
      </c>
      <c r="Z114" s="10"/>
      <c r="AA114" s="8"/>
      <c r="AB114" s="11"/>
      <c r="AE114">
        <f t="shared" ref="AE114:AE119" si="531">F114</f>
        <v>0</v>
      </c>
      <c r="AG114">
        <f t="shared" ref="AG114:AG119" si="532">H114</f>
        <v>0</v>
      </c>
      <c r="AI114">
        <f t="shared" ref="AI114:AI119" si="533">J114</f>
        <v>0</v>
      </c>
      <c r="AK114">
        <f t="shared" ref="AK114:AK119" si="534">L114</f>
        <v>0</v>
      </c>
      <c r="AM114">
        <f t="shared" ref="AM114:AM119" si="535">N114</f>
        <v>0</v>
      </c>
      <c r="AO114">
        <f t="shared" ref="AO114:AO119" si="536">P114</f>
        <v>0</v>
      </c>
      <c r="AQ114">
        <f t="shared" ref="AQ114:AQ119" si="537">R114</f>
        <v>0</v>
      </c>
      <c r="AS114">
        <f t="shared" ref="AS114:AS119" si="538">T114</f>
        <v>0</v>
      </c>
      <c r="AU114">
        <f t="shared" ref="AU114:AU119" si="539">V114</f>
        <v>0</v>
      </c>
      <c r="AW114">
        <f t="shared" ref="AW114:AW119" si="540">X114</f>
        <v>0</v>
      </c>
      <c r="AY114">
        <f t="shared" ref="AY114:AY119" si="541">Z114</f>
        <v>0</v>
      </c>
      <c r="BA114">
        <f t="shared" ref="BA114:BA119" si="542">AB114</f>
        <v>0</v>
      </c>
      <c r="BB114" s="7" t="s">
        <v>7</v>
      </c>
      <c r="BC114" s="7">
        <f>COUNTIF($AE114:$BA119,BC113)</f>
        <v>0</v>
      </c>
      <c r="BD114" s="7">
        <f t="shared" ref="BD114" si="543">COUNTIF($AE114:$BA119,BD113)</f>
        <v>0</v>
      </c>
      <c r="BE114" s="7">
        <f t="shared" ref="BE114" si="544">COUNTIF($AE114:$BA119,BE113)</f>
        <v>0</v>
      </c>
      <c r="BF114" s="7">
        <f t="shared" ref="BF114" si="545">COUNTIF($AE114:$BA119,BF113)</f>
        <v>0</v>
      </c>
      <c r="BG114" s="7">
        <f t="shared" ref="BG114" si="546">COUNTIF($AE114:$BA119,BG113)</f>
        <v>0</v>
      </c>
      <c r="BH114" s="7">
        <f t="shared" ref="BH114" si="547">COUNTIF($AE114:$BA119,BH113)</f>
        <v>0</v>
      </c>
      <c r="BI114" s="7">
        <f t="shared" ref="BI114" si="548">COUNTIF($AE114:$BA119,BI113)</f>
        <v>0</v>
      </c>
      <c r="BJ114" s="7">
        <f>SUM(BC114:BI114)/2</f>
        <v>0</v>
      </c>
      <c r="BL114" s="7" t="s">
        <v>7</v>
      </c>
      <c r="BM114" s="7">
        <f>COUNTIF($AE114:$BA119,BM113)</f>
        <v>0</v>
      </c>
      <c r="BN114" s="7">
        <f t="shared" ref="BN114:BP114" si="549">COUNTIF($AE114:$BA119,BN113)</f>
        <v>0</v>
      </c>
      <c r="BO114" s="7">
        <f t="shared" si="549"/>
        <v>0</v>
      </c>
      <c r="BP114" s="7">
        <f t="shared" si="549"/>
        <v>0</v>
      </c>
      <c r="BQ114" s="7">
        <f>SUM(BM114:BP114)/2</f>
        <v>0</v>
      </c>
    </row>
    <row r="115" spans="1:69" ht="24.75" customHeight="1" x14ac:dyDescent="0.25">
      <c r="U115" s="88"/>
      <c r="V115" s="89"/>
      <c r="W115" s="89"/>
      <c r="X115" s="90"/>
      <c r="Y115" s="5">
        <v>0.41666666666666669</v>
      </c>
      <c r="Z115" s="10"/>
      <c r="AA115" s="8"/>
      <c r="AB115" s="11"/>
      <c r="AE115">
        <f t="shared" si="531"/>
        <v>0</v>
      </c>
      <c r="AG115">
        <f t="shared" si="532"/>
        <v>0</v>
      </c>
      <c r="AI115">
        <f t="shared" si="533"/>
        <v>0</v>
      </c>
      <c r="AK115">
        <f t="shared" si="534"/>
        <v>0</v>
      </c>
      <c r="AM115">
        <f t="shared" si="535"/>
        <v>0</v>
      </c>
      <c r="AO115">
        <f t="shared" si="536"/>
        <v>0</v>
      </c>
      <c r="AQ115">
        <f t="shared" si="537"/>
        <v>0</v>
      </c>
      <c r="AS115">
        <f t="shared" si="538"/>
        <v>0</v>
      </c>
      <c r="AU115">
        <f t="shared" si="539"/>
        <v>0</v>
      </c>
      <c r="AW115">
        <f t="shared" si="540"/>
        <v>0</v>
      </c>
      <c r="AY115">
        <f t="shared" si="541"/>
        <v>0</v>
      </c>
      <c r="BA115">
        <f t="shared" si="542"/>
        <v>0</v>
      </c>
      <c r="BB115" s="7" t="s">
        <v>8</v>
      </c>
      <c r="BC115" s="7"/>
      <c r="BD115" s="7"/>
      <c r="BE115" s="7"/>
      <c r="BF115" s="7"/>
      <c r="BG115" s="7"/>
      <c r="BH115" s="7"/>
      <c r="BI115" s="7"/>
      <c r="BJ115" s="7"/>
      <c r="BL115" s="7" t="s">
        <v>8</v>
      </c>
      <c r="BM115" s="7"/>
      <c r="BN115" s="7"/>
      <c r="BO115" s="7"/>
      <c r="BP115" s="7"/>
      <c r="BQ115" s="7"/>
    </row>
    <row r="116" spans="1:69" ht="24.75" customHeight="1" x14ac:dyDescent="0.25">
      <c r="U116" s="88"/>
      <c r="V116" s="89"/>
      <c r="W116" s="89"/>
      <c r="X116" s="90"/>
      <c r="Y116" s="5">
        <v>0.47916666666666669</v>
      </c>
      <c r="Z116" s="10"/>
      <c r="AA116" s="8"/>
      <c r="AB116" s="11"/>
      <c r="AE116">
        <f t="shared" si="531"/>
        <v>0</v>
      </c>
      <c r="AG116">
        <f t="shared" si="532"/>
        <v>0</v>
      </c>
      <c r="AI116">
        <f t="shared" si="533"/>
        <v>0</v>
      </c>
      <c r="AK116">
        <f t="shared" si="534"/>
        <v>0</v>
      </c>
      <c r="AM116">
        <f t="shared" si="535"/>
        <v>0</v>
      </c>
      <c r="AO116">
        <f t="shared" si="536"/>
        <v>0</v>
      </c>
      <c r="AQ116">
        <f t="shared" si="537"/>
        <v>0</v>
      </c>
      <c r="AS116">
        <f t="shared" si="538"/>
        <v>0</v>
      </c>
      <c r="AU116">
        <f t="shared" si="539"/>
        <v>0</v>
      </c>
      <c r="AW116">
        <f t="shared" si="540"/>
        <v>0</v>
      </c>
      <c r="AY116">
        <f t="shared" si="541"/>
        <v>0</v>
      </c>
      <c r="BA116">
        <f t="shared" si="542"/>
        <v>0</v>
      </c>
      <c r="BB116" s="7" t="s">
        <v>9</v>
      </c>
      <c r="BC116" s="7">
        <f>COUNTIF($AG114:$AG119,BC113)+COUNTIF($AK114:$AK119,BC113)+COUNTIF($AO114:$AO119,BC113)+COUNTIF($AS114:$AS119,BC113)+COUNTIF($AW114:$AW119,BC113)+COUNTIF($BA114:$BA119,BC113)</f>
        <v>0</v>
      </c>
      <c r="BD116" s="7">
        <f t="shared" ref="BD116:BI116" si="550">COUNTIF($AG114:$AG119,BD113)+COUNTIF($AK114:$AK119,BD113)+COUNTIF($AO114:$AO119,BD113)+COUNTIF($AS114:$AS119,BD113)+COUNTIF($AW114:$AW119,BD113)+COUNTIF($BA114:$BA119,BD113)</f>
        <v>0</v>
      </c>
      <c r="BE116" s="7">
        <f t="shared" si="550"/>
        <v>0</v>
      </c>
      <c r="BF116" s="7">
        <f t="shared" si="550"/>
        <v>0</v>
      </c>
      <c r="BG116" s="7">
        <f t="shared" si="550"/>
        <v>0</v>
      </c>
      <c r="BH116" s="7">
        <f t="shared" si="550"/>
        <v>0</v>
      </c>
      <c r="BI116" s="7">
        <f t="shared" si="550"/>
        <v>0</v>
      </c>
      <c r="BJ116" s="7">
        <f>SUM(BC116:BI116)</f>
        <v>0</v>
      </c>
      <c r="BL116" s="7" t="s">
        <v>9</v>
      </c>
      <c r="BM116" s="7">
        <f>COUNTIF($AG114:$AG119,BM113)+COUNTIF($AK114:$AK119,BM113)+COUNTIF($AO114:$AO119,BM113)+COUNTIF($AS114:$AS119,BM113)+COUNTIF($AW114:$AW119,BM113)+COUNTIF($BA114:$BA119,BM113)</f>
        <v>0</v>
      </c>
      <c r="BN116" s="7">
        <f t="shared" ref="BN116:BP116" si="551">COUNTIF($AG114:$AG119,BN113)+COUNTIF($AK114:$AK119,BN113)+COUNTIF($AO114:$AO119,BN113)+COUNTIF($AS114:$AS119,BN113)+COUNTIF($AW114:$AW119,BN113)+COUNTIF($BA114:$BA119,BN113)</f>
        <v>0</v>
      </c>
      <c r="BO116" s="7">
        <f t="shared" si="551"/>
        <v>0</v>
      </c>
      <c r="BP116" s="7">
        <f t="shared" si="551"/>
        <v>0</v>
      </c>
      <c r="BQ116" s="7">
        <f>SUM(BM116:BP116)</f>
        <v>0</v>
      </c>
    </row>
    <row r="117" spans="1:69" ht="24.75" customHeight="1" x14ac:dyDescent="0.25">
      <c r="U117" s="88"/>
      <c r="V117" s="89"/>
      <c r="W117" s="89"/>
      <c r="X117" s="90"/>
      <c r="Y117" s="5">
        <v>4.1666666666666664E-2</v>
      </c>
      <c r="Z117" s="10"/>
      <c r="AA117" s="8"/>
      <c r="AB117" s="11"/>
      <c r="AE117">
        <f t="shared" si="531"/>
        <v>0</v>
      </c>
      <c r="AG117">
        <f t="shared" si="532"/>
        <v>0</v>
      </c>
      <c r="AI117">
        <f t="shared" si="533"/>
        <v>0</v>
      </c>
      <c r="AK117">
        <f t="shared" si="534"/>
        <v>0</v>
      </c>
      <c r="AM117">
        <f t="shared" si="535"/>
        <v>0</v>
      </c>
      <c r="AO117">
        <f t="shared" si="536"/>
        <v>0</v>
      </c>
      <c r="AQ117">
        <f t="shared" si="537"/>
        <v>0</v>
      </c>
      <c r="AS117">
        <f t="shared" si="538"/>
        <v>0</v>
      </c>
      <c r="AU117">
        <f t="shared" si="539"/>
        <v>0</v>
      </c>
      <c r="AW117">
        <f t="shared" si="540"/>
        <v>0</v>
      </c>
      <c r="AY117">
        <f t="shared" si="541"/>
        <v>0</v>
      </c>
      <c r="BA117">
        <f t="shared" si="542"/>
        <v>0</v>
      </c>
      <c r="BB117" s="7" t="s">
        <v>51</v>
      </c>
      <c r="BC117" s="7">
        <f>COUNTIF($AE118:$BA118,BC113)</f>
        <v>0</v>
      </c>
      <c r="BD117" s="7">
        <f t="shared" ref="BD117" si="552">COUNTIF($AE118:$BA118,BD113)</f>
        <v>0</v>
      </c>
      <c r="BE117" s="7">
        <f t="shared" ref="BE117" si="553">COUNTIF($AE118:$BA118,BE113)</f>
        <v>0</v>
      </c>
      <c r="BF117" s="7">
        <f t="shared" ref="BF117" si="554">COUNTIF($AE118:$BA118,BF113)</f>
        <v>0</v>
      </c>
      <c r="BG117" s="7">
        <f t="shared" ref="BG117" si="555">COUNTIF($AE118:$BA118,BG113)</f>
        <v>0</v>
      </c>
      <c r="BH117" s="7">
        <f t="shared" ref="BH117" si="556">COUNTIF($AE118:$BA118,BH113)</f>
        <v>0</v>
      </c>
      <c r="BI117" s="7">
        <f t="shared" ref="BI117" si="557">COUNTIF($AE118:$BA118,BI113)</f>
        <v>0</v>
      </c>
      <c r="BJ117" s="7">
        <f>SUM(BC117:BI117)</f>
        <v>0</v>
      </c>
      <c r="BL117" s="7" t="s">
        <v>51</v>
      </c>
      <c r="BM117" s="7">
        <f>COUNTIF($AE118:$BA118,BM113)</f>
        <v>0</v>
      </c>
      <c r="BN117" s="7">
        <f t="shared" ref="BN117:BP117" si="558">COUNTIF($AE118:$BA118,BN113)</f>
        <v>0</v>
      </c>
      <c r="BO117" s="7">
        <f t="shared" si="558"/>
        <v>0</v>
      </c>
      <c r="BP117" s="7">
        <f t="shared" si="558"/>
        <v>0</v>
      </c>
      <c r="BQ117" s="7">
        <f>SUM(BM117:BP117)</f>
        <v>0</v>
      </c>
    </row>
    <row r="118" spans="1:69" ht="24.75" customHeight="1" x14ac:dyDescent="0.25">
      <c r="U118" s="88"/>
      <c r="V118" s="89"/>
      <c r="W118" s="89"/>
      <c r="X118" s="90"/>
      <c r="Y118" s="18">
        <v>0.125</v>
      </c>
      <c r="Z118" s="19"/>
      <c r="AA118" s="8"/>
      <c r="AB118" s="20"/>
      <c r="AE118">
        <f t="shared" si="531"/>
        <v>0</v>
      </c>
      <c r="AG118">
        <f t="shared" si="532"/>
        <v>0</v>
      </c>
      <c r="AI118">
        <f t="shared" si="533"/>
        <v>0</v>
      </c>
      <c r="AK118">
        <f t="shared" si="534"/>
        <v>0</v>
      </c>
      <c r="AM118">
        <f t="shared" si="535"/>
        <v>0</v>
      </c>
      <c r="AO118">
        <f t="shared" si="536"/>
        <v>0</v>
      </c>
      <c r="AQ118">
        <f t="shared" si="537"/>
        <v>0</v>
      </c>
      <c r="AS118">
        <f t="shared" si="538"/>
        <v>0</v>
      </c>
      <c r="AU118">
        <f t="shared" si="539"/>
        <v>0</v>
      </c>
      <c r="AW118">
        <f t="shared" si="540"/>
        <v>0</v>
      </c>
      <c r="AY118">
        <f t="shared" si="541"/>
        <v>0</v>
      </c>
      <c r="BA118">
        <f t="shared" si="542"/>
        <v>0</v>
      </c>
      <c r="BB118" s="7" t="s">
        <v>52</v>
      </c>
      <c r="BC118" s="7">
        <f>COUNTIF($AE119:$BA119,BC113)</f>
        <v>0</v>
      </c>
      <c r="BD118" s="7">
        <f t="shared" ref="BD118" si="559">COUNTIF($AE119:$BA119,BD113)</f>
        <v>0</v>
      </c>
      <c r="BE118" s="7">
        <f t="shared" ref="BE118" si="560">COUNTIF($AE119:$BA119,BE113)</f>
        <v>0</v>
      </c>
      <c r="BF118" s="7">
        <f t="shared" ref="BF118" si="561">COUNTIF($AE119:$BA119,BF113)</f>
        <v>0</v>
      </c>
      <c r="BG118" s="7">
        <f t="shared" ref="BG118" si="562">COUNTIF($AE119:$BA119,BG113)</f>
        <v>0</v>
      </c>
      <c r="BH118" s="7">
        <f t="shared" ref="BH118" si="563">COUNTIF($AE119:$BA119,BH113)</f>
        <v>0</v>
      </c>
      <c r="BI118" s="7">
        <f t="shared" ref="BI118" si="564">COUNTIF($AE119:$BA119,BI113)</f>
        <v>0</v>
      </c>
      <c r="BJ118" s="7">
        <f>SUM(BC118:BI118)</f>
        <v>0</v>
      </c>
      <c r="BL118" s="7" t="s">
        <v>52</v>
      </c>
      <c r="BM118" s="7">
        <f>COUNTIF($AE119:$BA119,BM113)</f>
        <v>0</v>
      </c>
      <c r="BN118" s="7">
        <f t="shared" ref="BN118:BP118" si="565">COUNTIF($AE119:$BA119,BN113)</f>
        <v>0</v>
      </c>
      <c r="BO118" s="7">
        <f t="shared" si="565"/>
        <v>0</v>
      </c>
      <c r="BP118" s="7">
        <f t="shared" si="565"/>
        <v>0</v>
      </c>
      <c r="BQ118" s="7">
        <f>SUM(BM118:BP118)</f>
        <v>0</v>
      </c>
    </row>
    <row r="119" spans="1:69" ht="24.75" customHeight="1" thickBot="1" x14ac:dyDescent="0.3">
      <c r="U119" s="91"/>
      <c r="V119" s="92"/>
      <c r="W119" s="92"/>
      <c r="X119" s="93"/>
      <c r="Y119" s="6">
        <v>0.20833333333333334</v>
      </c>
      <c r="Z119" s="12"/>
      <c r="AA119" s="9"/>
      <c r="AB119" s="13"/>
      <c r="AE119">
        <f t="shared" si="531"/>
        <v>0</v>
      </c>
      <c r="AG119">
        <f t="shared" si="532"/>
        <v>0</v>
      </c>
      <c r="AI119">
        <f t="shared" si="533"/>
        <v>0</v>
      </c>
      <c r="AK119">
        <f t="shared" si="534"/>
        <v>0</v>
      </c>
      <c r="AM119">
        <f t="shared" si="535"/>
        <v>0</v>
      </c>
      <c r="AO119">
        <f t="shared" si="536"/>
        <v>0</v>
      </c>
      <c r="AQ119">
        <f t="shared" si="537"/>
        <v>0</v>
      </c>
      <c r="AS119">
        <f t="shared" si="538"/>
        <v>0</v>
      </c>
      <c r="AU119">
        <f t="shared" si="539"/>
        <v>0</v>
      </c>
      <c r="AW119">
        <f t="shared" si="540"/>
        <v>0</v>
      </c>
      <c r="AY119">
        <f t="shared" si="541"/>
        <v>0</v>
      </c>
      <c r="BA119">
        <f t="shared" si="542"/>
        <v>0</v>
      </c>
    </row>
    <row r="120" spans="1:69" ht="24.75" customHeight="1" x14ac:dyDescent="0.25">
      <c r="A120" s="4">
        <f>Y113+1</f>
        <v>2</v>
      </c>
      <c r="B120" s="14" t="s">
        <v>6</v>
      </c>
      <c r="C120" s="15"/>
      <c r="D120" s="16"/>
      <c r="E120" s="4">
        <f>A120+1</f>
        <v>3</v>
      </c>
      <c r="F120" s="14" t="s">
        <v>0</v>
      </c>
      <c r="G120" s="15"/>
      <c r="H120" s="16"/>
      <c r="I120" s="4">
        <f>E120+1</f>
        <v>4</v>
      </c>
      <c r="J120" s="14" t="s">
        <v>1</v>
      </c>
      <c r="K120" s="15"/>
      <c r="L120" s="16"/>
      <c r="M120" s="4">
        <f>I120+1</f>
        <v>5</v>
      </c>
      <c r="N120" s="14" t="s">
        <v>2</v>
      </c>
      <c r="O120" s="15"/>
      <c r="P120" s="16"/>
      <c r="Q120" s="4">
        <f>M120+1</f>
        <v>6</v>
      </c>
      <c r="R120" s="14" t="s">
        <v>3</v>
      </c>
      <c r="S120" s="15"/>
      <c r="T120" s="16"/>
      <c r="U120" s="4">
        <f>Q120+1</f>
        <v>7</v>
      </c>
      <c r="V120" s="14" t="s">
        <v>4</v>
      </c>
      <c r="W120" s="15"/>
      <c r="X120" s="16"/>
      <c r="Y120" s="4">
        <f>U120+1</f>
        <v>8</v>
      </c>
      <c r="Z120" s="14" t="s">
        <v>5</v>
      </c>
      <c r="AA120" s="15"/>
      <c r="AB120" s="16"/>
      <c r="BB120" s="7" t="s">
        <v>27</v>
      </c>
      <c r="BC120" s="7" t="str">
        <f>BC113</f>
        <v>TBall A's</v>
      </c>
      <c r="BD120" s="7" t="str">
        <f t="shared" ref="BD120:BI120" si="566">BD113</f>
        <v>TBall Cubs</v>
      </c>
      <c r="BE120" s="7" t="str">
        <f t="shared" si="566"/>
        <v>TBall Dodgers</v>
      </c>
      <c r="BF120" s="7" t="str">
        <f t="shared" si="566"/>
        <v>TBall Mets</v>
      </c>
      <c r="BG120" s="7" t="str">
        <f t="shared" si="566"/>
        <v>TBall Phillies</v>
      </c>
      <c r="BH120" s="7" t="str">
        <f t="shared" si="566"/>
        <v>TBall Rangers</v>
      </c>
      <c r="BI120" s="7" t="str">
        <f t="shared" si="566"/>
        <v>TBall Yankees</v>
      </c>
      <c r="BJ120" s="7" t="s">
        <v>10</v>
      </c>
      <c r="BL120" s="7" t="s">
        <v>27</v>
      </c>
      <c r="BM120" s="7" t="str">
        <f>BM113</f>
        <v>Dominican</v>
      </c>
      <c r="BN120" s="7" t="str">
        <f t="shared" ref="BN120:BP120" si="567">BN113</f>
        <v>Monmouth</v>
      </c>
      <c r="BO120" s="7" t="str">
        <f t="shared" si="567"/>
        <v>Penn State</v>
      </c>
      <c r="BP120" s="7" t="str">
        <f t="shared" si="567"/>
        <v>Pepperdine</v>
      </c>
      <c r="BQ120" s="7" t="s">
        <v>10</v>
      </c>
    </row>
    <row r="121" spans="1:69" ht="24.75" customHeight="1" x14ac:dyDescent="0.25">
      <c r="A121" s="5"/>
      <c r="B121" s="10"/>
      <c r="C121" s="8"/>
      <c r="D121" s="11"/>
      <c r="E121" s="5"/>
      <c r="F121" s="10"/>
      <c r="G121" s="8"/>
      <c r="H121" s="11"/>
      <c r="I121" s="5"/>
      <c r="J121" s="10"/>
      <c r="K121" s="8"/>
      <c r="L121" s="11"/>
      <c r="M121" s="5"/>
      <c r="N121" s="10"/>
      <c r="O121" s="8"/>
      <c r="P121" s="11"/>
      <c r="Q121" s="5"/>
      <c r="R121" s="10"/>
      <c r="S121" s="8"/>
      <c r="T121" s="11"/>
      <c r="U121" s="5"/>
      <c r="V121" s="10"/>
      <c r="W121" s="8"/>
      <c r="X121" s="11"/>
      <c r="Y121" s="5">
        <v>0.35416666666666669</v>
      </c>
      <c r="Z121" s="10"/>
      <c r="AA121" s="8"/>
      <c r="AB121" s="11"/>
      <c r="AE121">
        <f t="shared" ref="AE121:AE126" si="568">F121</f>
        <v>0</v>
      </c>
      <c r="AG121">
        <f t="shared" ref="AG121:AG126" si="569">H121</f>
        <v>0</v>
      </c>
      <c r="AI121">
        <f t="shared" ref="AI121:AI126" si="570">J121</f>
        <v>0</v>
      </c>
      <c r="AK121">
        <f t="shared" ref="AK121:AK126" si="571">L121</f>
        <v>0</v>
      </c>
      <c r="AM121">
        <f t="shared" ref="AM121:AM126" si="572">N121</f>
        <v>0</v>
      </c>
      <c r="AO121">
        <f t="shared" ref="AO121:AO126" si="573">P121</f>
        <v>0</v>
      </c>
      <c r="AQ121">
        <f t="shared" ref="AQ121:AQ126" si="574">R121</f>
        <v>0</v>
      </c>
      <c r="AS121">
        <f t="shared" ref="AS121:AS126" si="575">T121</f>
        <v>0</v>
      </c>
      <c r="AU121">
        <f t="shared" ref="AU121:AU126" si="576">V121</f>
        <v>0</v>
      </c>
      <c r="AW121">
        <f t="shared" ref="AW121:AW126" si="577">X121</f>
        <v>0</v>
      </c>
      <c r="AY121">
        <f t="shared" ref="AY121:AY126" si="578">Z121</f>
        <v>0</v>
      </c>
      <c r="BA121">
        <f t="shared" ref="BA121:BA126" si="579">AB121</f>
        <v>0</v>
      </c>
      <c r="BB121" s="7" t="s">
        <v>7</v>
      </c>
      <c r="BC121" s="7">
        <f>COUNTIF($AE121:$BA126,BC120)</f>
        <v>0</v>
      </c>
      <c r="BD121" s="7">
        <f t="shared" ref="BD121" si="580">COUNTIF($AE121:$BA126,BD120)</f>
        <v>0</v>
      </c>
      <c r="BE121" s="7">
        <f t="shared" ref="BE121" si="581">COUNTIF($AE121:$BA126,BE120)</f>
        <v>0</v>
      </c>
      <c r="BF121" s="7">
        <f t="shared" ref="BF121" si="582">COUNTIF($AE121:$BA126,BF120)</f>
        <v>0</v>
      </c>
      <c r="BG121" s="7">
        <f t="shared" ref="BG121" si="583">COUNTIF($AE121:$BA126,BG120)</f>
        <v>0</v>
      </c>
      <c r="BH121" s="7">
        <f t="shared" ref="BH121" si="584">COUNTIF($AE121:$BA126,BH120)</f>
        <v>0</v>
      </c>
      <c r="BI121" s="7">
        <f t="shared" ref="BI121" si="585">COUNTIF($AE121:$BA126,BI120)</f>
        <v>0</v>
      </c>
      <c r="BJ121" s="7">
        <f>SUM(BC121:BI121)/2</f>
        <v>0</v>
      </c>
      <c r="BL121" s="7" t="s">
        <v>7</v>
      </c>
      <c r="BM121" s="7">
        <f>COUNTIF($AE121:$BA126,BM120)</f>
        <v>0</v>
      </c>
      <c r="BN121" s="7">
        <f t="shared" ref="BN121:BP121" si="586">COUNTIF($AE121:$BA126,BN120)</f>
        <v>0</v>
      </c>
      <c r="BO121" s="7">
        <f t="shared" si="586"/>
        <v>0</v>
      </c>
      <c r="BP121" s="7">
        <f t="shared" si="586"/>
        <v>0</v>
      </c>
      <c r="BQ121" s="7">
        <f>SUM(BM121:BP121)/2</f>
        <v>0</v>
      </c>
    </row>
    <row r="122" spans="1:69" ht="24.75" customHeight="1" x14ac:dyDescent="0.25">
      <c r="A122" s="5"/>
      <c r="B122" s="10"/>
      <c r="C122" s="8"/>
      <c r="D122" s="11"/>
      <c r="E122" s="5"/>
      <c r="F122" s="10"/>
      <c r="G122" s="8"/>
      <c r="H122" s="11"/>
      <c r="I122" s="5"/>
      <c r="J122" s="10"/>
      <c r="K122" s="8"/>
      <c r="L122" s="11"/>
      <c r="M122" s="5"/>
      <c r="N122" s="10"/>
      <c r="O122" s="8"/>
      <c r="P122" s="11"/>
      <c r="Q122" s="5"/>
      <c r="R122" s="10"/>
      <c r="S122" s="8"/>
      <c r="T122" s="11"/>
      <c r="U122" s="5"/>
      <c r="V122" s="10"/>
      <c r="W122" s="8"/>
      <c r="X122" s="11"/>
      <c r="Y122" s="5">
        <v>0.41666666666666669</v>
      </c>
      <c r="Z122" s="10"/>
      <c r="AA122" s="8"/>
      <c r="AB122" s="11"/>
      <c r="AE122">
        <f t="shared" si="568"/>
        <v>0</v>
      </c>
      <c r="AG122">
        <f t="shared" si="569"/>
        <v>0</v>
      </c>
      <c r="AI122">
        <f t="shared" si="570"/>
        <v>0</v>
      </c>
      <c r="AK122">
        <f t="shared" si="571"/>
        <v>0</v>
      </c>
      <c r="AM122">
        <f t="shared" si="572"/>
        <v>0</v>
      </c>
      <c r="AO122">
        <f t="shared" si="573"/>
        <v>0</v>
      </c>
      <c r="AQ122">
        <f t="shared" si="574"/>
        <v>0</v>
      </c>
      <c r="AS122">
        <f t="shared" si="575"/>
        <v>0</v>
      </c>
      <c r="AU122">
        <f t="shared" si="576"/>
        <v>0</v>
      </c>
      <c r="AW122">
        <f t="shared" si="577"/>
        <v>0</v>
      </c>
      <c r="AY122">
        <f t="shared" si="578"/>
        <v>0</v>
      </c>
      <c r="BA122">
        <f t="shared" si="579"/>
        <v>0</v>
      </c>
      <c r="BB122" s="7" t="s">
        <v>8</v>
      </c>
      <c r="BC122" s="7"/>
      <c r="BD122" s="7"/>
      <c r="BE122" s="7"/>
      <c r="BF122" s="7"/>
      <c r="BG122" s="7"/>
      <c r="BH122" s="7"/>
      <c r="BI122" s="7"/>
      <c r="BJ122" s="7"/>
      <c r="BL122" s="7" t="s">
        <v>8</v>
      </c>
      <c r="BM122" s="7"/>
      <c r="BN122" s="7"/>
      <c r="BO122" s="7"/>
      <c r="BP122" s="7"/>
      <c r="BQ122" s="7"/>
    </row>
    <row r="123" spans="1:69" ht="24.75" customHeight="1" x14ac:dyDescent="0.25">
      <c r="A123" s="3"/>
      <c r="B123" s="10"/>
      <c r="C123" s="8"/>
      <c r="D123" s="11"/>
      <c r="E123" s="3"/>
      <c r="F123" s="10"/>
      <c r="G123" s="8"/>
      <c r="H123" s="11"/>
      <c r="I123" s="3"/>
      <c r="J123" s="10"/>
      <c r="K123" s="8"/>
      <c r="L123" s="11"/>
      <c r="M123" s="3"/>
      <c r="N123" s="10"/>
      <c r="O123" s="8"/>
      <c r="P123" s="11"/>
      <c r="Q123" s="3"/>
      <c r="R123" s="10"/>
      <c r="S123" s="8"/>
      <c r="T123" s="11"/>
      <c r="U123" s="3"/>
      <c r="V123" s="10"/>
      <c r="W123" s="8"/>
      <c r="X123" s="11"/>
      <c r="Y123" s="5">
        <v>0.47916666666666669</v>
      </c>
      <c r="Z123" s="10"/>
      <c r="AA123" s="8"/>
      <c r="AB123" s="11"/>
      <c r="AE123">
        <f t="shared" si="568"/>
        <v>0</v>
      </c>
      <c r="AG123">
        <f t="shared" si="569"/>
        <v>0</v>
      </c>
      <c r="AI123">
        <f t="shared" si="570"/>
        <v>0</v>
      </c>
      <c r="AK123">
        <f t="shared" si="571"/>
        <v>0</v>
      </c>
      <c r="AM123">
        <f t="shared" si="572"/>
        <v>0</v>
      </c>
      <c r="AO123">
        <f t="shared" si="573"/>
        <v>0</v>
      </c>
      <c r="AQ123">
        <f t="shared" si="574"/>
        <v>0</v>
      </c>
      <c r="AS123">
        <f t="shared" si="575"/>
        <v>0</v>
      </c>
      <c r="AU123">
        <f t="shared" si="576"/>
        <v>0</v>
      </c>
      <c r="AW123">
        <f t="shared" si="577"/>
        <v>0</v>
      </c>
      <c r="AY123">
        <f t="shared" si="578"/>
        <v>0</v>
      </c>
      <c r="BA123">
        <f t="shared" si="579"/>
        <v>0</v>
      </c>
      <c r="BB123" s="7" t="s">
        <v>9</v>
      </c>
      <c r="BC123" s="7">
        <f>COUNTIF($AG121:$AG126,BC120)+COUNTIF($AK121:$AK126,BC120)+COUNTIF($AO121:$AO126,BC120)+COUNTIF($AS121:$AS126,BC120)+COUNTIF($AW121:$AW126,BC120)+COUNTIF($BA121:$BA126,BC120)</f>
        <v>0</v>
      </c>
      <c r="BD123" s="7">
        <f t="shared" ref="BD123:BI123" si="587">COUNTIF($AG121:$AG126,BD120)+COUNTIF($AK121:$AK126,BD120)+COUNTIF($AO121:$AO126,BD120)+COUNTIF($AS121:$AS126,BD120)+COUNTIF($AW121:$AW126,BD120)+COUNTIF($BA121:$BA126,BD120)</f>
        <v>0</v>
      </c>
      <c r="BE123" s="7">
        <f t="shared" si="587"/>
        <v>0</v>
      </c>
      <c r="BF123" s="7">
        <f t="shared" si="587"/>
        <v>0</v>
      </c>
      <c r="BG123" s="7">
        <f t="shared" si="587"/>
        <v>0</v>
      </c>
      <c r="BH123" s="7">
        <f t="shared" si="587"/>
        <v>0</v>
      </c>
      <c r="BI123" s="7">
        <f t="shared" si="587"/>
        <v>0</v>
      </c>
      <c r="BJ123" s="7">
        <f>SUM(BC123:BI123)</f>
        <v>0</v>
      </c>
      <c r="BL123" s="7" t="s">
        <v>9</v>
      </c>
      <c r="BM123" s="7">
        <f>COUNTIF($AG121:$AG126,BM120)+COUNTIF($AK121:$AK126,BM120)+COUNTIF($AO121:$AO126,BM120)+COUNTIF($AS121:$AS126,BM120)+COUNTIF($AW121:$AW126,BM120)+COUNTIF($BA121:$BA126,BM120)</f>
        <v>0</v>
      </c>
      <c r="BN123" s="7">
        <f t="shared" ref="BN123:BP123" si="588">COUNTIF($AG121:$AG126,BN120)+COUNTIF($AK121:$AK126,BN120)+COUNTIF($AO121:$AO126,BN120)+COUNTIF($AS121:$AS126,BN120)+COUNTIF($AW121:$AW126,BN120)+COUNTIF($BA121:$BA126,BN120)</f>
        <v>0</v>
      </c>
      <c r="BO123" s="7">
        <f t="shared" si="588"/>
        <v>0</v>
      </c>
      <c r="BP123" s="7">
        <f t="shared" si="588"/>
        <v>0</v>
      </c>
      <c r="BQ123" s="7">
        <f>SUM(BM123:BP123)</f>
        <v>0</v>
      </c>
    </row>
    <row r="124" spans="1:69" ht="24.75" customHeight="1" x14ac:dyDescent="0.25">
      <c r="A124" s="5"/>
      <c r="B124" s="10"/>
      <c r="C124" s="8"/>
      <c r="D124" s="11"/>
      <c r="E124" s="5"/>
      <c r="F124" s="10"/>
      <c r="G124" s="8"/>
      <c r="H124" s="11"/>
      <c r="I124" s="5"/>
      <c r="J124" s="10"/>
      <c r="K124" s="8"/>
      <c r="L124" s="11"/>
      <c r="M124" s="5"/>
      <c r="N124" s="10"/>
      <c r="O124" s="8"/>
      <c r="P124" s="11"/>
      <c r="Q124" s="5"/>
      <c r="R124" s="10"/>
      <c r="S124" s="8"/>
      <c r="T124" s="11"/>
      <c r="U124" s="5"/>
      <c r="V124" s="10"/>
      <c r="W124" s="8"/>
      <c r="X124" s="11"/>
      <c r="Y124" s="5">
        <v>4.1666666666666664E-2</v>
      </c>
      <c r="Z124" s="10"/>
      <c r="AA124" s="8"/>
      <c r="AB124" s="11"/>
      <c r="AE124">
        <f t="shared" si="568"/>
        <v>0</v>
      </c>
      <c r="AG124">
        <f t="shared" si="569"/>
        <v>0</v>
      </c>
      <c r="AI124">
        <f t="shared" si="570"/>
        <v>0</v>
      </c>
      <c r="AK124">
        <f t="shared" si="571"/>
        <v>0</v>
      </c>
      <c r="AM124">
        <f t="shared" si="572"/>
        <v>0</v>
      </c>
      <c r="AO124">
        <f t="shared" si="573"/>
        <v>0</v>
      </c>
      <c r="AQ124">
        <f t="shared" si="574"/>
        <v>0</v>
      </c>
      <c r="AS124">
        <f t="shared" si="575"/>
        <v>0</v>
      </c>
      <c r="AU124">
        <f t="shared" si="576"/>
        <v>0</v>
      </c>
      <c r="AW124">
        <f t="shared" si="577"/>
        <v>0</v>
      </c>
      <c r="AY124">
        <f t="shared" si="578"/>
        <v>0</v>
      </c>
      <c r="BA124">
        <f t="shared" si="579"/>
        <v>0</v>
      </c>
      <c r="BB124" s="7" t="s">
        <v>51</v>
      </c>
      <c r="BC124" s="7">
        <f>COUNTIF($AE125:$BA125,BC120)</f>
        <v>0</v>
      </c>
      <c r="BD124" s="7">
        <f t="shared" ref="BD124" si="589">COUNTIF($AE125:$BA125,BD120)</f>
        <v>0</v>
      </c>
      <c r="BE124" s="7">
        <f t="shared" ref="BE124" si="590">COUNTIF($AE125:$BA125,BE120)</f>
        <v>0</v>
      </c>
      <c r="BF124" s="7">
        <f t="shared" ref="BF124" si="591">COUNTIF($AE125:$BA125,BF120)</f>
        <v>0</v>
      </c>
      <c r="BG124" s="7">
        <f t="shared" ref="BG124" si="592">COUNTIF($AE125:$BA125,BG120)</f>
        <v>0</v>
      </c>
      <c r="BH124" s="7">
        <f t="shared" ref="BH124" si="593">COUNTIF($AE125:$BA125,BH120)</f>
        <v>0</v>
      </c>
      <c r="BI124" s="7">
        <f t="shared" ref="BI124" si="594">COUNTIF($AE125:$BA125,BI120)</f>
        <v>0</v>
      </c>
      <c r="BJ124" s="7">
        <f>SUM(BC124:BI124)</f>
        <v>0</v>
      </c>
      <c r="BL124" s="7" t="s">
        <v>51</v>
      </c>
      <c r="BM124" s="7">
        <f>COUNTIF($AE125:$BA125,BM120)</f>
        <v>0</v>
      </c>
      <c r="BN124" s="7">
        <f t="shared" ref="BN124:BP124" si="595">COUNTIF($AE125:$BA125,BN120)</f>
        <v>0</v>
      </c>
      <c r="BO124" s="7">
        <f t="shared" si="595"/>
        <v>0</v>
      </c>
      <c r="BP124" s="7">
        <f t="shared" si="595"/>
        <v>0</v>
      </c>
      <c r="BQ124" s="7">
        <f>SUM(BM124:BP124)</f>
        <v>0</v>
      </c>
    </row>
    <row r="125" spans="1:69" ht="24.75" customHeight="1" x14ac:dyDescent="0.25">
      <c r="A125" s="18"/>
      <c r="B125" s="19"/>
      <c r="C125" s="17"/>
      <c r="D125" s="20"/>
      <c r="E125" s="5">
        <v>0.22916666666666666</v>
      </c>
      <c r="F125" s="10"/>
      <c r="G125" s="8"/>
      <c r="H125" s="11"/>
      <c r="I125" s="5">
        <v>0.22916666666666666</v>
      </c>
      <c r="J125" s="10"/>
      <c r="K125" s="8"/>
      <c r="L125" s="11"/>
      <c r="M125" s="5">
        <v>0.22916666666666666</v>
      </c>
      <c r="N125" s="10"/>
      <c r="O125" s="8" t="s">
        <v>383</v>
      </c>
      <c r="P125" s="11"/>
      <c r="Q125" s="5">
        <v>0.22916666666666666</v>
      </c>
      <c r="R125" s="10"/>
      <c r="S125" s="73" t="s">
        <v>414</v>
      </c>
      <c r="T125" s="11"/>
      <c r="U125" s="5">
        <v>0.22916666666666666</v>
      </c>
      <c r="V125" s="10"/>
      <c r="W125" s="8"/>
      <c r="X125" s="11"/>
      <c r="Y125" s="18">
        <v>0.125</v>
      </c>
      <c r="Z125" s="19"/>
      <c r="AA125" s="8"/>
      <c r="AB125" s="20"/>
      <c r="AE125">
        <f t="shared" si="568"/>
        <v>0</v>
      </c>
      <c r="AG125">
        <f t="shared" si="569"/>
        <v>0</v>
      </c>
      <c r="AI125">
        <f t="shared" si="570"/>
        <v>0</v>
      </c>
      <c r="AK125">
        <f t="shared" si="571"/>
        <v>0</v>
      </c>
      <c r="AM125">
        <f t="shared" si="572"/>
        <v>0</v>
      </c>
      <c r="AO125">
        <f t="shared" si="573"/>
        <v>0</v>
      </c>
      <c r="AQ125">
        <f t="shared" si="574"/>
        <v>0</v>
      </c>
      <c r="AS125">
        <f t="shared" si="575"/>
        <v>0</v>
      </c>
      <c r="AU125">
        <f t="shared" si="576"/>
        <v>0</v>
      </c>
      <c r="AW125">
        <f t="shared" si="577"/>
        <v>0</v>
      </c>
      <c r="AY125">
        <f t="shared" si="578"/>
        <v>0</v>
      </c>
      <c r="BA125">
        <f t="shared" si="579"/>
        <v>0</v>
      </c>
      <c r="BB125" s="7" t="s">
        <v>52</v>
      </c>
      <c r="BC125" s="7">
        <f>COUNTIF($AE126:$BA126,BC120)</f>
        <v>0</v>
      </c>
      <c r="BD125" s="7">
        <f t="shared" ref="BD125" si="596">COUNTIF($AE126:$BA126,BD120)</f>
        <v>0</v>
      </c>
      <c r="BE125" s="7">
        <f t="shared" ref="BE125" si="597">COUNTIF($AE126:$BA126,BE120)</f>
        <v>0</v>
      </c>
      <c r="BF125" s="7">
        <f t="shared" ref="BF125" si="598">COUNTIF($AE126:$BA126,BF120)</f>
        <v>0</v>
      </c>
      <c r="BG125" s="7">
        <f t="shared" ref="BG125" si="599">COUNTIF($AE126:$BA126,BG120)</f>
        <v>0</v>
      </c>
      <c r="BH125" s="7">
        <f t="shared" ref="BH125" si="600">COUNTIF($AE126:$BA126,BH120)</f>
        <v>0</v>
      </c>
      <c r="BI125" s="7">
        <f t="shared" ref="BI125" si="601">COUNTIF($AE126:$BA126,BI120)</f>
        <v>0</v>
      </c>
      <c r="BJ125" s="7">
        <f>SUM(BC125:BI125)</f>
        <v>0</v>
      </c>
      <c r="BL125" s="7" t="s">
        <v>52</v>
      </c>
      <c r="BM125" s="7">
        <f>COUNTIF($AE126:$BA126,BM120)</f>
        <v>0</v>
      </c>
      <c r="BN125" s="7">
        <f t="shared" ref="BN125:BP125" si="602">COUNTIF($AE126:$BA126,BN120)</f>
        <v>0</v>
      </c>
      <c r="BO125" s="7">
        <f t="shared" si="602"/>
        <v>0</v>
      </c>
      <c r="BP125" s="7">
        <f t="shared" si="602"/>
        <v>0</v>
      </c>
      <c r="BQ125" s="7">
        <f>SUM(BM125:BP125)</f>
        <v>0</v>
      </c>
    </row>
    <row r="126" spans="1:69" ht="24.75" customHeight="1" thickBot="1" x14ac:dyDescent="0.3">
      <c r="A126" s="6"/>
      <c r="B126" s="12"/>
      <c r="C126" s="9"/>
      <c r="D126" s="13"/>
      <c r="E126" s="6">
        <v>0.3125</v>
      </c>
      <c r="F126" s="12"/>
      <c r="G126" s="9"/>
      <c r="H126" s="13"/>
      <c r="I126" s="6">
        <v>0.3125</v>
      </c>
      <c r="J126" s="12"/>
      <c r="K126" s="9"/>
      <c r="L126" s="13"/>
      <c r="M126" s="6">
        <v>0.3125</v>
      </c>
      <c r="N126" s="12"/>
      <c r="O126" s="9"/>
      <c r="P126" s="13"/>
      <c r="Q126" s="6">
        <v>0.3125</v>
      </c>
      <c r="R126" s="12"/>
      <c r="S126" s="9"/>
      <c r="T126" s="13"/>
      <c r="U126" s="6">
        <v>0.3125</v>
      </c>
      <c r="V126" s="12"/>
      <c r="W126" s="9"/>
      <c r="X126" s="13"/>
      <c r="Y126" s="6">
        <v>0.20833333333333334</v>
      </c>
      <c r="Z126" s="12"/>
      <c r="AA126" s="9"/>
      <c r="AB126" s="13"/>
      <c r="AE126">
        <f t="shared" si="568"/>
        <v>0</v>
      </c>
      <c r="AG126">
        <f t="shared" si="569"/>
        <v>0</v>
      </c>
      <c r="AI126">
        <f t="shared" si="570"/>
        <v>0</v>
      </c>
      <c r="AK126">
        <f t="shared" si="571"/>
        <v>0</v>
      </c>
      <c r="AM126">
        <f t="shared" si="572"/>
        <v>0</v>
      </c>
      <c r="AO126">
        <f t="shared" si="573"/>
        <v>0</v>
      </c>
      <c r="AQ126">
        <f t="shared" si="574"/>
        <v>0</v>
      </c>
      <c r="AS126">
        <f t="shared" si="575"/>
        <v>0</v>
      </c>
      <c r="AU126">
        <f t="shared" si="576"/>
        <v>0</v>
      </c>
      <c r="AW126">
        <f t="shared" si="577"/>
        <v>0</v>
      </c>
      <c r="AY126">
        <f t="shared" si="578"/>
        <v>0</v>
      </c>
      <c r="BA126">
        <f t="shared" si="579"/>
        <v>0</v>
      </c>
    </row>
    <row r="127" spans="1:69" ht="24.75" customHeight="1" x14ac:dyDescent="0.25">
      <c r="A127" s="4">
        <f>Y120+1</f>
        <v>9</v>
      </c>
      <c r="B127" s="14" t="s">
        <v>6</v>
      </c>
      <c r="C127" s="15"/>
      <c r="D127" s="16"/>
      <c r="E127" s="4">
        <f>A127+1</f>
        <v>10</v>
      </c>
      <c r="F127" s="14" t="s">
        <v>0</v>
      </c>
      <c r="G127" s="15"/>
      <c r="H127" s="16"/>
      <c r="I127" s="4">
        <f>E127+1</f>
        <v>11</v>
      </c>
      <c r="J127" s="14" t="s">
        <v>1</v>
      </c>
      <c r="K127" s="15"/>
      <c r="L127" s="16"/>
      <c r="M127" s="4">
        <f>I127+1</f>
        <v>12</v>
      </c>
      <c r="N127" s="14" t="s">
        <v>2</v>
      </c>
      <c r="O127" s="15"/>
      <c r="P127" s="16"/>
      <c r="Q127" s="4">
        <f>M127+1</f>
        <v>13</v>
      </c>
      <c r="R127" s="14" t="s">
        <v>3</v>
      </c>
      <c r="S127" s="15"/>
      <c r="T127" s="16"/>
      <c r="U127" s="4">
        <f>Q127+1</f>
        <v>14</v>
      </c>
      <c r="V127" s="14" t="s">
        <v>4</v>
      </c>
      <c r="W127" s="15"/>
      <c r="X127" s="16"/>
      <c r="Y127" s="4">
        <f>U127+1</f>
        <v>15</v>
      </c>
      <c r="Z127" s="14" t="s">
        <v>5</v>
      </c>
      <c r="AA127" s="15"/>
      <c r="AB127" s="16"/>
      <c r="BB127" s="7" t="s">
        <v>27</v>
      </c>
      <c r="BC127" s="7" t="str">
        <f>BC120</f>
        <v>TBall A's</v>
      </c>
      <c r="BD127" s="7" t="str">
        <f t="shared" ref="BD127:BI127" si="603">BD120</f>
        <v>TBall Cubs</v>
      </c>
      <c r="BE127" s="7" t="str">
        <f t="shared" si="603"/>
        <v>TBall Dodgers</v>
      </c>
      <c r="BF127" s="7" t="str">
        <f t="shared" si="603"/>
        <v>TBall Mets</v>
      </c>
      <c r="BG127" s="7" t="str">
        <f t="shared" si="603"/>
        <v>TBall Phillies</v>
      </c>
      <c r="BH127" s="7" t="str">
        <f t="shared" si="603"/>
        <v>TBall Rangers</v>
      </c>
      <c r="BI127" s="7" t="str">
        <f t="shared" si="603"/>
        <v>TBall Yankees</v>
      </c>
      <c r="BJ127" s="7" t="s">
        <v>10</v>
      </c>
      <c r="BL127" s="7" t="s">
        <v>27</v>
      </c>
      <c r="BM127" s="7" t="str">
        <f>BM120</f>
        <v>Dominican</v>
      </c>
      <c r="BN127" s="7" t="str">
        <f t="shared" ref="BN127:BP127" si="604">BN120</f>
        <v>Monmouth</v>
      </c>
      <c r="BO127" s="7" t="str">
        <f t="shared" si="604"/>
        <v>Penn State</v>
      </c>
      <c r="BP127" s="7" t="str">
        <f t="shared" si="604"/>
        <v>Pepperdine</v>
      </c>
      <c r="BQ127" s="7" t="s">
        <v>10</v>
      </c>
    </row>
    <row r="128" spans="1:69" ht="24.75" customHeight="1" x14ac:dyDescent="0.25">
      <c r="A128" s="5"/>
      <c r="B128" s="10"/>
      <c r="C128" s="8"/>
      <c r="D128" s="11"/>
      <c r="E128" s="5"/>
      <c r="F128" s="10"/>
      <c r="G128" s="8"/>
      <c r="H128" s="11"/>
      <c r="I128" s="5"/>
      <c r="J128" s="10"/>
      <c r="K128" s="8"/>
      <c r="L128" s="11"/>
      <c r="M128" s="5"/>
      <c r="N128" s="10"/>
      <c r="O128" s="8"/>
      <c r="P128" s="11"/>
      <c r="Q128" s="5"/>
      <c r="R128" s="10"/>
      <c r="S128" s="8"/>
      <c r="T128" s="11"/>
      <c r="U128" s="5"/>
      <c r="V128" s="10"/>
      <c r="W128" s="8"/>
      <c r="X128" s="11"/>
      <c r="Y128" s="5">
        <v>0.35416666666666669</v>
      </c>
      <c r="Z128" s="10"/>
      <c r="AA128" s="8"/>
      <c r="AB128" s="11"/>
      <c r="AE128">
        <f t="shared" ref="AE128:AE133" si="605">F128</f>
        <v>0</v>
      </c>
      <c r="AG128">
        <f t="shared" ref="AG128:AG133" si="606">H128</f>
        <v>0</v>
      </c>
      <c r="AI128">
        <f t="shared" ref="AI128:AI133" si="607">J128</f>
        <v>0</v>
      </c>
      <c r="AK128">
        <f t="shared" ref="AK128:AK133" si="608">L128</f>
        <v>0</v>
      </c>
      <c r="AM128">
        <f t="shared" ref="AM128:AM133" si="609">N128</f>
        <v>0</v>
      </c>
      <c r="AO128">
        <f t="shared" ref="AO128:AO133" si="610">P128</f>
        <v>0</v>
      </c>
      <c r="AQ128">
        <f t="shared" ref="AQ128:AQ133" si="611">R128</f>
        <v>0</v>
      </c>
      <c r="AS128">
        <f t="shared" ref="AS128:AS133" si="612">T128</f>
        <v>0</v>
      </c>
      <c r="AU128">
        <f t="shared" ref="AU128:AU133" si="613">V128</f>
        <v>0</v>
      </c>
      <c r="AW128">
        <f t="shared" ref="AW128:AW133" si="614">X128</f>
        <v>0</v>
      </c>
      <c r="AY128">
        <f t="shared" ref="AY128:AY133" si="615">Z128</f>
        <v>0</v>
      </c>
      <c r="BA128">
        <f t="shared" ref="BA128:BA133" si="616">AB128</f>
        <v>0</v>
      </c>
      <c r="BB128" s="7" t="s">
        <v>7</v>
      </c>
      <c r="BC128" s="7">
        <f>COUNTIF($AE128:$BA133,BC127)</f>
        <v>0</v>
      </c>
      <c r="BD128" s="7">
        <f t="shared" ref="BD128" si="617">COUNTIF($AE128:$BA133,BD127)</f>
        <v>0</v>
      </c>
      <c r="BE128" s="7">
        <f t="shared" ref="BE128" si="618">COUNTIF($AE128:$BA133,BE127)</f>
        <v>0</v>
      </c>
      <c r="BF128" s="7">
        <f t="shared" ref="BF128" si="619">COUNTIF($AE128:$BA133,BF127)</f>
        <v>0</v>
      </c>
      <c r="BG128" s="7">
        <f t="shared" ref="BG128" si="620">COUNTIF($AE128:$BA133,BG127)</f>
        <v>0</v>
      </c>
      <c r="BH128" s="7">
        <f t="shared" ref="BH128" si="621">COUNTIF($AE128:$BA133,BH127)</f>
        <v>0</v>
      </c>
      <c r="BI128" s="7">
        <f t="shared" ref="BI128" si="622">COUNTIF($AE128:$BA133,BI127)</f>
        <v>0</v>
      </c>
      <c r="BJ128" s="7">
        <f>SUM(BC128:BI128)/2</f>
        <v>0</v>
      </c>
      <c r="BL128" s="7" t="s">
        <v>7</v>
      </c>
      <c r="BM128" s="7">
        <f>COUNTIF($AE128:$BA133,BM127)</f>
        <v>0</v>
      </c>
      <c r="BN128" s="7">
        <f t="shared" ref="BN128:BP128" si="623">COUNTIF($AE128:$BA133,BN127)</f>
        <v>0</v>
      </c>
      <c r="BO128" s="7">
        <f t="shared" si="623"/>
        <v>0</v>
      </c>
      <c r="BP128" s="7">
        <f t="shared" si="623"/>
        <v>0</v>
      </c>
      <c r="BQ128" s="7">
        <f>SUM(BM128:BP128)/2</f>
        <v>0</v>
      </c>
    </row>
    <row r="129" spans="1:69" ht="24.75" customHeight="1" x14ac:dyDescent="0.25">
      <c r="A129" s="5"/>
      <c r="B129" s="10"/>
      <c r="C129" s="8"/>
      <c r="D129" s="11"/>
      <c r="E129" s="5"/>
      <c r="F129" s="10"/>
      <c r="G129" s="8"/>
      <c r="H129" s="11"/>
      <c r="I129" s="5"/>
      <c r="J129" s="10"/>
      <c r="K129" s="8"/>
      <c r="L129" s="11"/>
      <c r="M129" s="5"/>
      <c r="N129" s="10"/>
      <c r="O129" s="8"/>
      <c r="P129" s="11"/>
      <c r="Q129" s="5"/>
      <c r="R129" s="10"/>
      <c r="S129" s="8"/>
      <c r="T129" s="11"/>
      <c r="U129" s="5"/>
      <c r="V129" s="10"/>
      <c r="W129" s="8"/>
      <c r="X129" s="11"/>
      <c r="Y129" s="5">
        <v>0.41666666666666669</v>
      </c>
      <c r="Z129" s="10"/>
      <c r="AA129" s="8"/>
      <c r="AB129" s="11"/>
      <c r="AE129">
        <f t="shared" si="605"/>
        <v>0</v>
      </c>
      <c r="AG129">
        <f t="shared" si="606"/>
        <v>0</v>
      </c>
      <c r="AI129">
        <f t="shared" si="607"/>
        <v>0</v>
      </c>
      <c r="AK129">
        <f t="shared" si="608"/>
        <v>0</v>
      </c>
      <c r="AM129">
        <f t="shared" si="609"/>
        <v>0</v>
      </c>
      <c r="AO129">
        <f t="shared" si="610"/>
        <v>0</v>
      </c>
      <c r="AQ129">
        <f t="shared" si="611"/>
        <v>0</v>
      </c>
      <c r="AS129">
        <f t="shared" si="612"/>
        <v>0</v>
      </c>
      <c r="AU129">
        <f t="shared" si="613"/>
        <v>0</v>
      </c>
      <c r="AW129">
        <f t="shared" si="614"/>
        <v>0</v>
      </c>
      <c r="AY129">
        <f t="shared" si="615"/>
        <v>0</v>
      </c>
      <c r="BA129">
        <f t="shared" si="616"/>
        <v>0</v>
      </c>
      <c r="BB129" s="7" t="s">
        <v>8</v>
      </c>
      <c r="BC129" s="7"/>
      <c r="BD129" s="7"/>
      <c r="BE129" s="7"/>
      <c r="BF129" s="7"/>
      <c r="BG129" s="7"/>
      <c r="BH129" s="7"/>
      <c r="BI129" s="7"/>
      <c r="BJ129" s="7"/>
      <c r="BL129" s="7" t="s">
        <v>8</v>
      </c>
      <c r="BM129" s="7"/>
      <c r="BN129" s="7"/>
      <c r="BO129" s="7"/>
      <c r="BP129" s="7"/>
      <c r="BQ129" s="7"/>
    </row>
    <row r="130" spans="1:69" ht="24.75" customHeight="1" x14ac:dyDescent="0.25">
      <c r="A130" s="3"/>
      <c r="B130" s="10"/>
      <c r="C130" s="8"/>
      <c r="D130" s="11"/>
      <c r="E130" s="3"/>
      <c r="F130" s="10"/>
      <c r="G130" s="8"/>
      <c r="H130" s="11"/>
      <c r="I130" s="3"/>
      <c r="J130" s="10"/>
      <c r="K130" s="8"/>
      <c r="L130" s="11"/>
      <c r="M130" s="3"/>
      <c r="N130" s="10"/>
      <c r="O130" s="8"/>
      <c r="P130" s="11"/>
      <c r="Q130" s="3"/>
      <c r="R130" s="10"/>
      <c r="S130" s="8"/>
      <c r="T130" s="11"/>
      <c r="U130" s="3"/>
      <c r="V130" s="10"/>
      <c r="W130" s="8"/>
      <c r="X130" s="11"/>
      <c r="Y130" s="5">
        <v>0.47916666666666669</v>
      </c>
      <c r="Z130" s="10"/>
      <c r="AA130" s="8"/>
      <c r="AB130" s="11"/>
      <c r="AE130">
        <f t="shared" si="605"/>
        <v>0</v>
      </c>
      <c r="AG130">
        <f t="shared" si="606"/>
        <v>0</v>
      </c>
      <c r="AI130">
        <f t="shared" si="607"/>
        <v>0</v>
      </c>
      <c r="AK130">
        <f t="shared" si="608"/>
        <v>0</v>
      </c>
      <c r="AM130">
        <f t="shared" si="609"/>
        <v>0</v>
      </c>
      <c r="AO130">
        <f t="shared" si="610"/>
        <v>0</v>
      </c>
      <c r="AQ130">
        <f t="shared" si="611"/>
        <v>0</v>
      </c>
      <c r="AS130">
        <f t="shared" si="612"/>
        <v>0</v>
      </c>
      <c r="AU130">
        <f t="shared" si="613"/>
        <v>0</v>
      </c>
      <c r="AW130">
        <f t="shared" si="614"/>
        <v>0</v>
      </c>
      <c r="AY130">
        <f t="shared" si="615"/>
        <v>0</v>
      </c>
      <c r="BA130">
        <f t="shared" si="616"/>
        <v>0</v>
      </c>
      <c r="BB130" s="7" t="s">
        <v>9</v>
      </c>
      <c r="BC130" s="7">
        <f>COUNTIF($AG128:$AG133,BC127)+COUNTIF($AK128:$AK133,BC127)+COUNTIF($AO128:$AO133,BC127)+COUNTIF($AS128:$AS133,BC127)+COUNTIF($AW128:$AW133,BC127)+COUNTIF($BA128:$BA133,BC127)</f>
        <v>0</v>
      </c>
      <c r="BD130" s="7">
        <f t="shared" ref="BD130:BI130" si="624">COUNTIF($AG128:$AG133,BD127)+COUNTIF($AK128:$AK133,BD127)+COUNTIF($AO128:$AO133,BD127)+COUNTIF($AS128:$AS133,BD127)+COUNTIF($AW128:$AW133,BD127)+COUNTIF($BA128:$BA133,BD127)</f>
        <v>0</v>
      </c>
      <c r="BE130" s="7">
        <f t="shared" si="624"/>
        <v>0</v>
      </c>
      <c r="BF130" s="7">
        <f t="shared" si="624"/>
        <v>0</v>
      </c>
      <c r="BG130" s="7">
        <f t="shared" si="624"/>
        <v>0</v>
      </c>
      <c r="BH130" s="7">
        <f t="shared" si="624"/>
        <v>0</v>
      </c>
      <c r="BI130" s="7">
        <f t="shared" si="624"/>
        <v>0</v>
      </c>
      <c r="BJ130" s="7">
        <f>SUM(BC130:BI130)</f>
        <v>0</v>
      </c>
      <c r="BL130" s="7" t="s">
        <v>9</v>
      </c>
      <c r="BM130" s="7">
        <f>COUNTIF($AG128:$AG133,BM127)+COUNTIF($AK128:$AK133,BM127)+COUNTIF($AO128:$AO133,BM127)+COUNTIF($AS128:$AS133,BM127)+COUNTIF($AW128:$AW133,BM127)+COUNTIF($BA128:$BA133,BM127)</f>
        <v>0</v>
      </c>
      <c r="BN130" s="7">
        <f t="shared" ref="BN130:BP130" si="625">COUNTIF($AG128:$AG133,BN127)+COUNTIF($AK128:$AK133,BN127)+COUNTIF($AO128:$AO133,BN127)+COUNTIF($AS128:$AS133,BN127)+COUNTIF($AW128:$AW133,BN127)+COUNTIF($BA128:$BA133,BN127)</f>
        <v>0</v>
      </c>
      <c r="BO130" s="7">
        <f t="shared" si="625"/>
        <v>0</v>
      </c>
      <c r="BP130" s="7">
        <f t="shared" si="625"/>
        <v>0</v>
      </c>
      <c r="BQ130" s="7">
        <f>SUM(BM130:BP130)</f>
        <v>0</v>
      </c>
    </row>
    <row r="131" spans="1:69" ht="24.75" customHeight="1" x14ac:dyDescent="0.25">
      <c r="A131" s="5"/>
      <c r="B131" s="10"/>
      <c r="C131" s="8"/>
      <c r="D131" s="11"/>
      <c r="E131" s="5"/>
      <c r="F131" s="10"/>
      <c r="G131" s="8"/>
      <c r="H131" s="11"/>
      <c r="I131" s="5"/>
      <c r="J131" s="10"/>
      <c r="K131" s="8"/>
      <c r="L131" s="11"/>
      <c r="M131" s="5"/>
      <c r="N131" s="10"/>
      <c r="O131" s="8"/>
      <c r="P131" s="11"/>
      <c r="Q131" s="5"/>
      <c r="R131" s="10"/>
      <c r="S131" s="8"/>
      <c r="T131" s="11"/>
      <c r="U131" s="5"/>
      <c r="V131" s="10"/>
      <c r="W131" s="8"/>
      <c r="X131" s="11"/>
      <c r="Y131" s="5">
        <v>4.1666666666666664E-2</v>
      </c>
      <c r="Z131" s="10"/>
      <c r="AA131" s="8"/>
      <c r="AB131" s="11"/>
      <c r="AE131">
        <f t="shared" si="605"/>
        <v>0</v>
      </c>
      <c r="AG131">
        <f t="shared" si="606"/>
        <v>0</v>
      </c>
      <c r="AI131">
        <f t="shared" si="607"/>
        <v>0</v>
      </c>
      <c r="AK131">
        <f t="shared" si="608"/>
        <v>0</v>
      </c>
      <c r="AM131">
        <f t="shared" si="609"/>
        <v>0</v>
      </c>
      <c r="AO131">
        <f t="shared" si="610"/>
        <v>0</v>
      </c>
      <c r="AQ131">
        <f t="shared" si="611"/>
        <v>0</v>
      </c>
      <c r="AS131">
        <f t="shared" si="612"/>
        <v>0</v>
      </c>
      <c r="AU131">
        <f t="shared" si="613"/>
        <v>0</v>
      </c>
      <c r="AW131">
        <f t="shared" si="614"/>
        <v>0</v>
      </c>
      <c r="AY131">
        <f t="shared" si="615"/>
        <v>0</v>
      </c>
      <c r="BA131">
        <f t="shared" si="616"/>
        <v>0</v>
      </c>
      <c r="BB131" s="7" t="s">
        <v>51</v>
      </c>
      <c r="BC131" s="7">
        <f>COUNTIF($AE132:$BA132,BC127)</f>
        <v>0</v>
      </c>
      <c r="BD131" s="7">
        <f t="shared" ref="BD131" si="626">COUNTIF($AE132:$BA132,BD127)</f>
        <v>0</v>
      </c>
      <c r="BE131" s="7">
        <f t="shared" ref="BE131" si="627">COUNTIF($AE132:$BA132,BE127)</f>
        <v>0</v>
      </c>
      <c r="BF131" s="7">
        <f t="shared" ref="BF131" si="628">COUNTIF($AE132:$BA132,BF127)</f>
        <v>0</v>
      </c>
      <c r="BG131" s="7">
        <f t="shared" ref="BG131" si="629">COUNTIF($AE132:$BA132,BG127)</f>
        <v>0</v>
      </c>
      <c r="BH131" s="7">
        <f t="shared" ref="BH131" si="630">COUNTIF($AE132:$BA132,BH127)</f>
        <v>0</v>
      </c>
      <c r="BI131" s="7">
        <f t="shared" ref="BI131" si="631">COUNTIF($AE132:$BA132,BI127)</f>
        <v>0</v>
      </c>
      <c r="BJ131" s="7">
        <f>SUM(BC131:BI131)</f>
        <v>0</v>
      </c>
      <c r="BL131" s="7" t="s">
        <v>51</v>
      </c>
      <c r="BM131" s="7">
        <f>COUNTIF($AE132:$BA132,BM127)</f>
        <v>0</v>
      </c>
      <c r="BN131" s="7">
        <f t="shared" ref="BN131:BP131" si="632">COUNTIF($AE132:$BA132,BN127)</f>
        <v>0</v>
      </c>
      <c r="BO131" s="7">
        <f t="shared" si="632"/>
        <v>0</v>
      </c>
      <c r="BP131" s="7">
        <f t="shared" si="632"/>
        <v>0</v>
      </c>
      <c r="BQ131" s="7">
        <f>SUM(BM131:BP131)</f>
        <v>0</v>
      </c>
    </row>
    <row r="132" spans="1:69" ht="24.75" customHeight="1" x14ac:dyDescent="0.25">
      <c r="A132" s="18"/>
      <c r="B132" s="19"/>
      <c r="C132" s="17"/>
      <c r="D132" s="20"/>
      <c r="E132" s="5">
        <v>0.22916666666666666</v>
      </c>
      <c r="F132" s="10"/>
      <c r="G132" s="8" t="s">
        <v>423</v>
      </c>
      <c r="H132" s="11"/>
      <c r="I132" s="5">
        <v>0.22916666666666666</v>
      </c>
      <c r="J132" s="10"/>
      <c r="K132" s="8"/>
      <c r="L132" s="11"/>
      <c r="M132" s="5">
        <v>0.22916666666666666</v>
      </c>
      <c r="N132" s="10"/>
      <c r="O132" s="8"/>
      <c r="P132" s="11"/>
      <c r="Q132" s="5">
        <v>0.22916666666666666</v>
      </c>
      <c r="R132" s="10"/>
      <c r="S132" s="8" t="s">
        <v>384</v>
      </c>
      <c r="T132" s="11"/>
      <c r="U132" s="5">
        <v>0.22916666666666666</v>
      </c>
      <c r="V132" s="10"/>
      <c r="W132" s="8"/>
      <c r="X132" s="11"/>
      <c r="Y132" s="18">
        <v>0.125</v>
      </c>
      <c r="Z132" s="19"/>
      <c r="AA132" s="8"/>
      <c r="AB132" s="20"/>
      <c r="AE132">
        <f t="shared" si="605"/>
        <v>0</v>
      </c>
      <c r="AG132">
        <f t="shared" si="606"/>
        <v>0</v>
      </c>
      <c r="AI132">
        <f t="shared" si="607"/>
        <v>0</v>
      </c>
      <c r="AK132">
        <f t="shared" si="608"/>
        <v>0</v>
      </c>
      <c r="AM132">
        <f t="shared" si="609"/>
        <v>0</v>
      </c>
      <c r="AO132">
        <f t="shared" si="610"/>
        <v>0</v>
      </c>
      <c r="AQ132">
        <f t="shared" si="611"/>
        <v>0</v>
      </c>
      <c r="AS132">
        <f t="shared" si="612"/>
        <v>0</v>
      </c>
      <c r="AU132">
        <f t="shared" si="613"/>
        <v>0</v>
      </c>
      <c r="AW132">
        <f t="shared" si="614"/>
        <v>0</v>
      </c>
      <c r="AY132">
        <f t="shared" si="615"/>
        <v>0</v>
      </c>
      <c r="BA132">
        <f t="shared" si="616"/>
        <v>0</v>
      </c>
      <c r="BB132" s="7" t="s">
        <v>52</v>
      </c>
      <c r="BC132" s="7">
        <f>COUNTIF($AE133:$BA133,BC127)</f>
        <v>0</v>
      </c>
      <c r="BD132" s="7">
        <f t="shared" ref="BD132" si="633">COUNTIF($AE133:$BA133,BD127)</f>
        <v>0</v>
      </c>
      <c r="BE132" s="7">
        <f t="shared" ref="BE132" si="634">COUNTIF($AE133:$BA133,BE127)</f>
        <v>0</v>
      </c>
      <c r="BF132" s="7">
        <f t="shared" ref="BF132" si="635">COUNTIF($AE133:$BA133,BF127)</f>
        <v>0</v>
      </c>
      <c r="BG132" s="7">
        <f t="shared" ref="BG132" si="636">COUNTIF($AE133:$BA133,BG127)</f>
        <v>0</v>
      </c>
      <c r="BH132" s="7">
        <f t="shared" ref="BH132" si="637">COUNTIF($AE133:$BA133,BH127)</f>
        <v>0</v>
      </c>
      <c r="BI132" s="7">
        <f t="shared" ref="BI132" si="638">COUNTIF($AE133:$BA133,BI127)</f>
        <v>0</v>
      </c>
      <c r="BJ132" s="7">
        <f>SUM(BC132:BI132)</f>
        <v>0</v>
      </c>
      <c r="BL132" s="7" t="s">
        <v>52</v>
      </c>
      <c r="BM132" s="7">
        <f>COUNTIF($AE133:$BA133,BM127)</f>
        <v>0</v>
      </c>
      <c r="BN132" s="7">
        <f t="shared" ref="BN132:BP132" si="639">COUNTIF($AE133:$BA133,BN127)</f>
        <v>0</v>
      </c>
      <c r="BO132" s="7">
        <f t="shared" si="639"/>
        <v>0</v>
      </c>
      <c r="BP132" s="7">
        <f t="shared" si="639"/>
        <v>0</v>
      </c>
      <c r="BQ132" s="7">
        <f>SUM(BM132:BP132)</f>
        <v>0</v>
      </c>
    </row>
    <row r="133" spans="1:69" ht="24.75" customHeight="1" thickBot="1" x14ac:dyDescent="0.3">
      <c r="A133" s="6"/>
      <c r="B133" s="12"/>
      <c r="C133" s="9"/>
      <c r="D133" s="13"/>
      <c r="E133" s="6">
        <v>0.3125</v>
      </c>
      <c r="F133" s="12"/>
      <c r="G133" s="9"/>
      <c r="H133" s="13"/>
      <c r="I133" s="6">
        <v>0.3125</v>
      </c>
      <c r="J133" s="12"/>
      <c r="K133" s="9"/>
      <c r="L133" s="13"/>
      <c r="M133" s="6">
        <v>0.3125</v>
      </c>
      <c r="N133" s="12"/>
      <c r="O133" s="9"/>
      <c r="P133" s="13"/>
      <c r="Q133" s="6">
        <v>0.3125</v>
      </c>
      <c r="R133" s="12"/>
      <c r="S133" s="9"/>
      <c r="T133" s="13"/>
      <c r="U133" s="6">
        <v>0.3125</v>
      </c>
      <c r="V133" s="12"/>
      <c r="W133" s="9"/>
      <c r="X133" s="13"/>
      <c r="Y133" s="6">
        <v>0.20833333333333334</v>
      </c>
      <c r="Z133" s="12"/>
      <c r="AA133" s="9"/>
      <c r="AB133" s="13"/>
      <c r="AE133">
        <f t="shared" si="605"/>
        <v>0</v>
      </c>
      <c r="AG133">
        <f t="shared" si="606"/>
        <v>0</v>
      </c>
      <c r="AI133">
        <f t="shared" si="607"/>
        <v>0</v>
      </c>
      <c r="AK133">
        <f t="shared" si="608"/>
        <v>0</v>
      </c>
      <c r="AM133">
        <f t="shared" si="609"/>
        <v>0</v>
      </c>
      <c r="AO133">
        <f t="shared" si="610"/>
        <v>0</v>
      </c>
      <c r="AQ133">
        <f t="shared" si="611"/>
        <v>0</v>
      </c>
      <c r="AS133">
        <f t="shared" si="612"/>
        <v>0</v>
      </c>
      <c r="AU133">
        <f t="shared" si="613"/>
        <v>0</v>
      </c>
      <c r="AW133">
        <f t="shared" si="614"/>
        <v>0</v>
      </c>
      <c r="AY133">
        <f t="shared" si="615"/>
        <v>0</v>
      </c>
      <c r="BA133">
        <f t="shared" si="616"/>
        <v>0</v>
      </c>
    </row>
    <row r="134" spans="1:69" ht="24.75" customHeight="1" x14ac:dyDescent="0.25">
      <c r="A134" s="4">
        <f>Y127+1</f>
        <v>16</v>
      </c>
      <c r="B134" s="14" t="s">
        <v>6</v>
      </c>
      <c r="C134" s="15"/>
      <c r="D134" s="16"/>
      <c r="E134" s="4">
        <f>A134+1</f>
        <v>17</v>
      </c>
      <c r="F134" s="14" t="s">
        <v>0</v>
      </c>
      <c r="G134" s="15"/>
      <c r="H134" s="16"/>
      <c r="I134" s="4">
        <f>E134+1</f>
        <v>18</v>
      </c>
      <c r="J134" s="14" t="s">
        <v>1</v>
      </c>
      <c r="K134" s="15"/>
      <c r="L134" s="16"/>
      <c r="M134" s="4">
        <f>I134+1</f>
        <v>19</v>
      </c>
      <c r="N134" s="14" t="s">
        <v>2</v>
      </c>
      <c r="O134" s="15"/>
      <c r="P134" s="16"/>
      <c r="Q134" s="4">
        <f>M134+1</f>
        <v>20</v>
      </c>
      <c r="R134" s="14" t="s">
        <v>3</v>
      </c>
      <c r="S134" s="15"/>
      <c r="T134" s="16"/>
      <c r="U134" s="4">
        <f>Q134+1</f>
        <v>21</v>
      </c>
      <c r="V134" s="14" t="s">
        <v>4</v>
      </c>
      <c r="W134" s="15"/>
      <c r="X134" s="16"/>
      <c r="Y134" s="4">
        <f>U134+1</f>
        <v>22</v>
      </c>
      <c r="Z134" s="14" t="s">
        <v>5</v>
      </c>
      <c r="AA134" s="15"/>
      <c r="AB134" s="16"/>
      <c r="BB134" s="7" t="s">
        <v>27</v>
      </c>
      <c r="BC134" s="7" t="str">
        <f>BC127</f>
        <v>TBall A's</v>
      </c>
      <c r="BD134" s="7" t="str">
        <f t="shared" ref="BD134:BI134" si="640">BD127</f>
        <v>TBall Cubs</v>
      </c>
      <c r="BE134" s="7" t="str">
        <f t="shared" si="640"/>
        <v>TBall Dodgers</v>
      </c>
      <c r="BF134" s="7" t="str">
        <f t="shared" si="640"/>
        <v>TBall Mets</v>
      </c>
      <c r="BG134" s="7" t="str">
        <f t="shared" si="640"/>
        <v>TBall Phillies</v>
      </c>
      <c r="BH134" s="7" t="str">
        <f t="shared" si="640"/>
        <v>TBall Rangers</v>
      </c>
      <c r="BI134" s="7" t="str">
        <f t="shared" si="640"/>
        <v>TBall Yankees</v>
      </c>
      <c r="BJ134" s="7" t="s">
        <v>10</v>
      </c>
      <c r="BL134" s="7" t="s">
        <v>27</v>
      </c>
      <c r="BM134" s="7" t="str">
        <f>BM127</f>
        <v>Dominican</v>
      </c>
      <c r="BN134" s="7" t="str">
        <f t="shared" ref="BN134:BP134" si="641">BN127</f>
        <v>Monmouth</v>
      </c>
      <c r="BO134" s="7" t="str">
        <f t="shared" si="641"/>
        <v>Penn State</v>
      </c>
      <c r="BP134" s="7" t="str">
        <f t="shared" si="641"/>
        <v>Pepperdine</v>
      </c>
      <c r="BQ134" s="7" t="s">
        <v>10</v>
      </c>
    </row>
    <row r="135" spans="1:69" ht="24.75" customHeight="1" x14ac:dyDescent="0.25">
      <c r="A135" s="5"/>
      <c r="B135" s="10"/>
      <c r="C135" s="8"/>
      <c r="D135" s="11"/>
      <c r="E135" s="5"/>
      <c r="F135" s="10"/>
      <c r="G135" s="8"/>
      <c r="H135" s="11"/>
      <c r="I135" s="5"/>
      <c r="J135" s="10"/>
      <c r="K135" s="8"/>
      <c r="L135" s="11"/>
      <c r="M135" s="5"/>
      <c r="N135" s="10"/>
      <c r="O135" s="8"/>
      <c r="P135" s="11"/>
      <c r="Q135" s="5"/>
      <c r="R135" s="10"/>
      <c r="S135" s="8"/>
      <c r="T135" s="11"/>
      <c r="U135" s="5"/>
      <c r="V135" s="10"/>
      <c r="W135" s="8"/>
      <c r="X135" s="11"/>
      <c r="Y135" s="5">
        <v>0.35416666666666669</v>
      </c>
      <c r="Z135" s="10"/>
      <c r="AA135" s="8"/>
      <c r="AB135" s="11"/>
      <c r="AE135">
        <f t="shared" ref="AE135:AE140" si="642">F135</f>
        <v>0</v>
      </c>
      <c r="AG135">
        <f t="shared" ref="AG135:AG140" si="643">H135</f>
        <v>0</v>
      </c>
      <c r="AI135">
        <f t="shared" ref="AI135:AI140" si="644">J135</f>
        <v>0</v>
      </c>
      <c r="AK135">
        <f t="shared" ref="AK135:AK140" si="645">L135</f>
        <v>0</v>
      </c>
      <c r="AM135">
        <f t="shared" ref="AM135:AM140" si="646">N135</f>
        <v>0</v>
      </c>
      <c r="AO135">
        <f t="shared" ref="AO135:AO140" si="647">P135</f>
        <v>0</v>
      </c>
      <c r="AQ135">
        <f t="shared" ref="AQ135:AQ140" si="648">R135</f>
        <v>0</v>
      </c>
      <c r="AS135">
        <f t="shared" ref="AS135:AS140" si="649">T135</f>
        <v>0</v>
      </c>
      <c r="AU135">
        <f t="shared" ref="AU135:AU140" si="650">V135</f>
        <v>0</v>
      </c>
      <c r="AW135">
        <f t="shared" ref="AW135:AW140" si="651">X135</f>
        <v>0</v>
      </c>
      <c r="AY135">
        <f t="shared" ref="AY135:AY140" si="652">Z135</f>
        <v>0</v>
      </c>
      <c r="BA135">
        <f t="shared" ref="BA135:BA140" si="653">AB135</f>
        <v>0</v>
      </c>
      <c r="BB135" s="7" t="s">
        <v>7</v>
      </c>
      <c r="BC135" s="7">
        <f>COUNTIF($AE135:$BA140,BC134)</f>
        <v>0</v>
      </c>
      <c r="BD135" s="7">
        <f t="shared" ref="BD135" si="654">COUNTIF($AE135:$BA140,BD134)</f>
        <v>0</v>
      </c>
      <c r="BE135" s="7">
        <f t="shared" ref="BE135" si="655">COUNTIF($AE135:$BA140,BE134)</f>
        <v>0</v>
      </c>
      <c r="BF135" s="7">
        <f t="shared" ref="BF135" si="656">COUNTIF($AE135:$BA140,BF134)</f>
        <v>0</v>
      </c>
      <c r="BG135" s="7">
        <f t="shared" ref="BG135" si="657">COUNTIF($AE135:$BA140,BG134)</f>
        <v>0</v>
      </c>
      <c r="BH135" s="7">
        <f t="shared" ref="BH135" si="658">COUNTIF($AE135:$BA140,BH134)</f>
        <v>0</v>
      </c>
      <c r="BI135" s="7">
        <f t="shared" ref="BI135" si="659">COUNTIF($AE135:$BA140,BI134)</f>
        <v>0</v>
      </c>
      <c r="BJ135" s="7">
        <f>SUM(BC135:BI135)/2</f>
        <v>0</v>
      </c>
      <c r="BL135" s="7" t="s">
        <v>7</v>
      </c>
      <c r="BM135" s="7">
        <f>COUNTIF($AE135:$BA140,BM134)</f>
        <v>0</v>
      </c>
      <c r="BN135" s="7">
        <f t="shared" ref="BN135:BP135" si="660">COUNTIF($AE135:$BA140,BN134)</f>
        <v>0</v>
      </c>
      <c r="BO135" s="7">
        <f t="shared" si="660"/>
        <v>0</v>
      </c>
      <c r="BP135" s="7">
        <f t="shared" si="660"/>
        <v>0</v>
      </c>
      <c r="BQ135" s="7">
        <f>SUM(BM135:BP135)/2</f>
        <v>0</v>
      </c>
    </row>
    <row r="136" spans="1:69" ht="24.75" customHeight="1" x14ac:dyDescent="0.25">
      <c r="A136" s="5"/>
      <c r="B136" s="10"/>
      <c r="C136" s="8"/>
      <c r="D136" s="11"/>
      <c r="E136" s="5"/>
      <c r="F136" s="10"/>
      <c r="G136" s="8"/>
      <c r="H136" s="11"/>
      <c r="I136" s="5"/>
      <c r="J136" s="10"/>
      <c r="K136" s="8"/>
      <c r="L136" s="11"/>
      <c r="M136" s="5"/>
      <c r="N136" s="10"/>
      <c r="O136" s="8"/>
      <c r="P136" s="11"/>
      <c r="Q136" s="5"/>
      <c r="R136" s="10"/>
      <c r="S136" s="8"/>
      <c r="T136" s="11"/>
      <c r="U136" s="5"/>
      <c r="V136" s="10"/>
      <c r="W136" s="8"/>
      <c r="X136" s="11"/>
      <c r="Y136" s="5">
        <v>0.41666666666666669</v>
      </c>
      <c r="Z136" s="10"/>
      <c r="AA136" s="8"/>
      <c r="AB136" s="11"/>
      <c r="AE136">
        <f t="shared" si="642"/>
        <v>0</v>
      </c>
      <c r="AG136">
        <f t="shared" si="643"/>
        <v>0</v>
      </c>
      <c r="AI136">
        <f t="shared" si="644"/>
        <v>0</v>
      </c>
      <c r="AK136">
        <f t="shared" si="645"/>
        <v>0</v>
      </c>
      <c r="AM136">
        <f t="shared" si="646"/>
        <v>0</v>
      </c>
      <c r="AO136">
        <f t="shared" si="647"/>
        <v>0</v>
      </c>
      <c r="AQ136">
        <f t="shared" si="648"/>
        <v>0</v>
      </c>
      <c r="AS136">
        <f t="shared" si="649"/>
        <v>0</v>
      </c>
      <c r="AU136">
        <f t="shared" si="650"/>
        <v>0</v>
      </c>
      <c r="AW136">
        <f t="shared" si="651"/>
        <v>0</v>
      </c>
      <c r="AY136">
        <f t="shared" si="652"/>
        <v>0</v>
      </c>
      <c r="BA136">
        <f t="shared" si="653"/>
        <v>0</v>
      </c>
      <c r="BB136" s="7" t="s">
        <v>8</v>
      </c>
      <c r="BC136" s="7"/>
      <c r="BD136" s="7"/>
      <c r="BE136" s="7"/>
      <c r="BF136" s="7"/>
      <c r="BG136" s="7"/>
      <c r="BH136" s="7"/>
      <c r="BI136" s="7"/>
      <c r="BJ136" s="7"/>
      <c r="BL136" s="7" t="s">
        <v>8</v>
      </c>
      <c r="BM136" s="7"/>
      <c r="BN136" s="7"/>
      <c r="BO136" s="7"/>
      <c r="BP136" s="7"/>
      <c r="BQ136" s="7"/>
    </row>
    <row r="137" spans="1:69" ht="24.75" customHeight="1" x14ac:dyDescent="0.25">
      <c r="A137" s="3"/>
      <c r="B137" s="10"/>
      <c r="C137" s="8"/>
      <c r="D137" s="11"/>
      <c r="E137" s="3"/>
      <c r="F137" s="10"/>
      <c r="G137" s="8"/>
      <c r="H137" s="11"/>
      <c r="I137" s="3"/>
      <c r="J137" s="10"/>
      <c r="K137" s="8"/>
      <c r="L137" s="11"/>
      <c r="M137" s="3"/>
      <c r="N137" s="10"/>
      <c r="O137" s="8"/>
      <c r="P137" s="11"/>
      <c r="Q137" s="3"/>
      <c r="R137" s="10"/>
      <c r="S137" s="8"/>
      <c r="T137" s="11"/>
      <c r="U137" s="3"/>
      <c r="V137" s="10"/>
      <c r="W137" s="8"/>
      <c r="X137" s="11"/>
      <c r="Y137" s="5">
        <v>0.47916666666666669</v>
      </c>
      <c r="Z137" s="10"/>
      <c r="AA137" s="8"/>
      <c r="AB137" s="11"/>
      <c r="AE137">
        <f t="shared" si="642"/>
        <v>0</v>
      </c>
      <c r="AG137">
        <f t="shared" si="643"/>
        <v>0</v>
      </c>
      <c r="AI137">
        <f t="shared" si="644"/>
        <v>0</v>
      </c>
      <c r="AK137">
        <f t="shared" si="645"/>
        <v>0</v>
      </c>
      <c r="AM137">
        <f t="shared" si="646"/>
        <v>0</v>
      </c>
      <c r="AO137">
        <f t="shared" si="647"/>
        <v>0</v>
      </c>
      <c r="AQ137">
        <f t="shared" si="648"/>
        <v>0</v>
      </c>
      <c r="AS137">
        <f t="shared" si="649"/>
        <v>0</v>
      </c>
      <c r="AU137">
        <f t="shared" si="650"/>
        <v>0</v>
      </c>
      <c r="AW137">
        <f t="shared" si="651"/>
        <v>0</v>
      </c>
      <c r="AY137">
        <f t="shared" si="652"/>
        <v>0</v>
      </c>
      <c r="BA137">
        <f t="shared" si="653"/>
        <v>0</v>
      </c>
      <c r="BB137" s="7" t="s">
        <v>9</v>
      </c>
      <c r="BC137" s="7">
        <f>COUNTIF($AG135:$AG140,BC134)+COUNTIF($AK135:$AK140,BC134)+COUNTIF($AO135:$AO140,BC134)+COUNTIF($AS135:$AS140,BC134)+COUNTIF($AW135:$AW140,BC134)+COUNTIF($BA135:$BA140,BC134)</f>
        <v>0</v>
      </c>
      <c r="BD137" s="7">
        <f t="shared" ref="BD137:BI137" si="661">COUNTIF($AG135:$AG140,BD134)+COUNTIF($AK135:$AK140,BD134)+COUNTIF($AO135:$AO140,BD134)+COUNTIF($AS135:$AS140,BD134)+COUNTIF($AW135:$AW140,BD134)+COUNTIF($BA135:$BA140,BD134)</f>
        <v>0</v>
      </c>
      <c r="BE137" s="7">
        <f t="shared" si="661"/>
        <v>0</v>
      </c>
      <c r="BF137" s="7">
        <f t="shared" si="661"/>
        <v>0</v>
      </c>
      <c r="BG137" s="7">
        <f t="shared" si="661"/>
        <v>0</v>
      </c>
      <c r="BH137" s="7">
        <f t="shared" si="661"/>
        <v>0</v>
      </c>
      <c r="BI137" s="7">
        <f t="shared" si="661"/>
        <v>0</v>
      </c>
      <c r="BJ137" s="7">
        <f>SUM(BC137:BI137)</f>
        <v>0</v>
      </c>
      <c r="BL137" s="7" t="s">
        <v>9</v>
      </c>
      <c r="BM137" s="7">
        <f>COUNTIF($AG135:$AG140,BM134)+COUNTIF($AK135:$AK140,BM134)+COUNTIF($AO135:$AO140,BM134)+COUNTIF($AS135:$AS140,BM134)+COUNTIF($AW135:$AW140,BM134)+COUNTIF($BA135:$BA140,BM134)</f>
        <v>0</v>
      </c>
      <c r="BN137" s="7">
        <f t="shared" ref="BN137:BP137" si="662">COUNTIF($AG135:$AG140,BN134)+COUNTIF($AK135:$AK140,BN134)+COUNTIF($AO135:$AO140,BN134)+COUNTIF($AS135:$AS140,BN134)+COUNTIF($AW135:$AW140,BN134)+COUNTIF($BA135:$BA140,BN134)</f>
        <v>0</v>
      </c>
      <c r="BO137" s="7">
        <f t="shared" si="662"/>
        <v>0</v>
      </c>
      <c r="BP137" s="7">
        <f t="shared" si="662"/>
        <v>0</v>
      </c>
      <c r="BQ137" s="7">
        <f>SUM(BM137:BP137)</f>
        <v>0</v>
      </c>
    </row>
    <row r="138" spans="1:69" ht="24.75" customHeight="1" x14ac:dyDescent="0.25">
      <c r="A138" s="5"/>
      <c r="B138" s="10"/>
      <c r="C138" s="8"/>
      <c r="D138" s="11"/>
      <c r="E138" s="5"/>
      <c r="F138" s="10"/>
      <c r="G138" s="8"/>
      <c r="H138" s="11"/>
      <c r="I138" s="5"/>
      <c r="J138" s="10"/>
      <c r="K138" s="8"/>
      <c r="L138" s="11"/>
      <c r="M138" s="5"/>
      <c r="N138" s="10"/>
      <c r="O138" s="8"/>
      <c r="P138" s="11"/>
      <c r="Q138" s="5"/>
      <c r="R138" s="10"/>
      <c r="S138" s="8"/>
      <c r="T138" s="11"/>
      <c r="U138" s="5"/>
      <c r="V138" s="10"/>
      <c r="W138" s="8"/>
      <c r="X138" s="11"/>
      <c r="Y138" s="5">
        <v>4.1666666666666664E-2</v>
      </c>
      <c r="Z138" s="10"/>
      <c r="AA138" s="8" t="s">
        <v>390</v>
      </c>
      <c r="AB138" s="11"/>
      <c r="AE138">
        <f t="shared" si="642"/>
        <v>0</v>
      </c>
      <c r="AG138">
        <f t="shared" si="643"/>
        <v>0</v>
      </c>
      <c r="AI138">
        <f t="shared" si="644"/>
        <v>0</v>
      </c>
      <c r="AK138">
        <f t="shared" si="645"/>
        <v>0</v>
      </c>
      <c r="AM138">
        <f t="shared" si="646"/>
        <v>0</v>
      </c>
      <c r="AO138">
        <f t="shared" si="647"/>
        <v>0</v>
      </c>
      <c r="AQ138">
        <f t="shared" si="648"/>
        <v>0</v>
      </c>
      <c r="AS138">
        <f t="shared" si="649"/>
        <v>0</v>
      </c>
      <c r="AU138">
        <f t="shared" si="650"/>
        <v>0</v>
      </c>
      <c r="AW138">
        <f t="shared" si="651"/>
        <v>0</v>
      </c>
      <c r="AY138">
        <f t="shared" si="652"/>
        <v>0</v>
      </c>
      <c r="BA138">
        <f t="shared" si="653"/>
        <v>0</v>
      </c>
      <c r="BB138" s="7" t="s">
        <v>51</v>
      </c>
      <c r="BC138" s="7">
        <f>COUNTIF($AE139:$BA139,BC134)</f>
        <v>0</v>
      </c>
      <c r="BD138" s="7">
        <f t="shared" ref="BD138" si="663">COUNTIF($AE139:$BA139,BD134)</f>
        <v>0</v>
      </c>
      <c r="BE138" s="7">
        <f t="shared" ref="BE138" si="664">COUNTIF($AE139:$BA139,BE134)</f>
        <v>0</v>
      </c>
      <c r="BF138" s="7">
        <f t="shared" ref="BF138" si="665">COUNTIF($AE139:$BA139,BF134)</f>
        <v>0</v>
      </c>
      <c r="BG138" s="7">
        <f t="shared" ref="BG138" si="666">COUNTIF($AE139:$BA139,BG134)</f>
        <v>0</v>
      </c>
      <c r="BH138" s="7">
        <f t="shared" ref="BH138" si="667">COUNTIF($AE139:$BA139,BH134)</f>
        <v>0</v>
      </c>
      <c r="BI138" s="7">
        <f t="shared" ref="BI138" si="668">COUNTIF($AE139:$BA139,BI134)</f>
        <v>0</v>
      </c>
      <c r="BJ138" s="7">
        <f>SUM(BC138:BI138)</f>
        <v>0</v>
      </c>
      <c r="BL138" s="7" t="s">
        <v>51</v>
      </c>
      <c r="BM138" s="7">
        <f>COUNTIF($AE139:$BA139,BM134)</f>
        <v>0</v>
      </c>
      <c r="BN138" s="7">
        <f t="shared" ref="BN138:BP138" si="669">COUNTIF($AE139:$BA139,BN134)</f>
        <v>0</v>
      </c>
      <c r="BO138" s="7">
        <f t="shared" si="669"/>
        <v>0</v>
      </c>
      <c r="BP138" s="7">
        <f t="shared" si="669"/>
        <v>0</v>
      </c>
      <c r="BQ138" s="7">
        <f>SUM(BM138:BP138)</f>
        <v>0</v>
      </c>
    </row>
    <row r="139" spans="1:69" ht="24.75" customHeight="1" x14ac:dyDescent="0.25">
      <c r="A139" s="18"/>
      <c r="B139" s="19"/>
      <c r="C139" s="17"/>
      <c r="D139" s="20"/>
      <c r="E139" s="5">
        <v>0.22916666666666666</v>
      </c>
      <c r="F139" s="10"/>
      <c r="G139" s="8"/>
      <c r="H139" s="11"/>
      <c r="I139" s="5">
        <v>0.22916666666666666</v>
      </c>
      <c r="J139" s="10"/>
      <c r="K139" s="8"/>
      <c r="L139" s="11"/>
      <c r="M139" s="5">
        <v>0.22916666666666666</v>
      </c>
      <c r="N139" s="10"/>
      <c r="O139" s="8" t="s">
        <v>385</v>
      </c>
      <c r="P139" s="11"/>
      <c r="Q139" s="5">
        <v>0.22916666666666666</v>
      </c>
      <c r="R139" s="10"/>
      <c r="S139" s="8"/>
      <c r="T139" s="11"/>
      <c r="U139" s="5">
        <v>0.22916666666666666</v>
      </c>
      <c r="V139" s="10"/>
      <c r="W139" s="8"/>
      <c r="X139" s="11"/>
      <c r="Y139" s="18">
        <v>0.125</v>
      </c>
      <c r="Z139" s="19"/>
      <c r="AA139" s="8"/>
      <c r="AB139" s="20"/>
      <c r="AE139">
        <f t="shared" si="642"/>
        <v>0</v>
      </c>
      <c r="AG139">
        <f t="shared" si="643"/>
        <v>0</v>
      </c>
      <c r="AI139">
        <f t="shared" si="644"/>
        <v>0</v>
      </c>
      <c r="AK139">
        <f t="shared" si="645"/>
        <v>0</v>
      </c>
      <c r="AM139">
        <f t="shared" si="646"/>
        <v>0</v>
      </c>
      <c r="AO139">
        <f t="shared" si="647"/>
        <v>0</v>
      </c>
      <c r="AQ139">
        <f t="shared" si="648"/>
        <v>0</v>
      </c>
      <c r="AS139">
        <f t="shared" si="649"/>
        <v>0</v>
      </c>
      <c r="AU139">
        <f t="shared" si="650"/>
        <v>0</v>
      </c>
      <c r="AW139">
        <f t="shared" si="651"/>
        <v>0</v>
      </c>
      <c r="AY139">
        <f t="shared" si="652"/>
        <v>0</v>
      </c>
      <c r="BA139">
        <f t="shared" si="653"/>
        <v>0</v>
      </c>
      <c r="BB139" s="7" t="s">
        <v>52</v>
      </c>
      <c r="BC139" s="7">
        <f>COUNTIF($AE140:$BA140,BC134)</f>
        <v>0</v>
      </c>
      <c r="BD139" s="7">
        <f t="shared" ref="BD139" si="670">COUNTIF($AE140:$BA140,BD134)</f>
        <v>0</v>
      </c>
      <c r="BE139" s="7">
        <f t="shared" ref="BE139" si="671">COUNTIF($AE140:$BA140,BE134)</f>
        <v>0</v>
      </c>
      <c r="BF139" s="7">
        <f t="shared" ref="BF139" si="672">COUNTIF($AE140:$BA140,BF134)</f>
        <v>0</v>
      </c>
      <c r="BG139" s="7">
        <f t="shared" ref="BG139" si="673">COUNTIF($AE140:$BA140,BG134)</f>
        <v>0</v>
      </c>
      <c r="BH139" s="7">
        <f t="shared" ref="BH139" si="674">COUNTIF($AE140:$BA140,BH134)</f>
        <v>0</v>
      </c>
      <c r="BI139" s="7">
        <f t="shared" ref="BI139" si="675">COUNTIF($AE140:$BA140,BI134)</f>
        <v>0</v>
      </c>
      <c r="BJ139" s="7">
        <f>SUM(BC139:BI139)</f>
        <v>0</v>
      </c>
      <c r="BL139" s="7" t="s">
        <v>52</v>
      </c>
      <c r="BM139" s="7">
        <f>COUNTIF($AE140:$BA140,BM134)</f>
        <v>0</v>
      </c>
      <c r="BN139" s="7">
        <f t="shared" ref="BN139:BP139" si="676">COUNTIF($AE140:$BA140,BN134)</f>
        <v>0</v>
      </c>
      <c r="BO139" s="7">
        <f t="shared" si="676"/>
        <v>0</v>
      </c>
      <c r="BP139" s="7">
        <f t="shared" si="676"/>
        <v>0</v>
      </c>
      <c r="BQ139" s="7">
        <f>SUM(BM139:BP139)</f>
        <v>0</v>
      </c>
    </row>
    <row r="140" spans="1:69" ht="24.75" customHeight="1" thickBot="1" x14ac:dyDescent="0.3">
      <c r="A140" s="6"/>
      <c r="B140" s="12"/>
      <c r="C140" s="9"/>
      <c r="D140" s="13"/>
      <c r="E140" s="6">
        <v>0.3125</v>
      </c>
      <c r="F140" s="12"/>
      <c r="G140" s="9"/>
      <c r="H140" s="13"/>
      <c r="I140" s="6">
        <v>0.3125</v>
      </c>
      <c r="J140" s="12"/>
      <c r="K140" s="9"/>
      <c r="L140" s="13"/>
      <c r="M140" s="6">
        <v>0.3125</v>
      </c>
      <c r="N140" s="12"/>
      <c r="O140" s="9"/>
      <c r="P140" s="13"/>
      <c r="Q140" s="6">
        <v>0.3125</v>
      </c>
      <c r="R140" s="12"/>
      <c r="S140" s="9"/>
      <c r="T140" s="13"/>
      <c r="U140" s="6">
        <v>0.3125</v>
      </c>
      <c r="V140" s="12"/>
      <c r="W140" s="9"/>
      <c r="X140" s="13"/>
      <c r="Y140" s="6">
        <v>0.20833333333333334</v>
      </c>
      <c r="Z140" s="12"/>
      <c r="AA140" s="9"/>
      <c r="AB140" s="13"/>
      <c r="AE140">
        <f t="shared" si="642"/>
        <v>0</v>
      </c>
      <c r="AG140">
        <f t="shared" si="643"/>
        <v>0</v>
      </c>
      <c r="AI140">
        <f t="shared" si="644"/>
        <v>0</v>
      </c>
      <c r="AK140">
        <f t="shared" si="645"/>
        <v>0</v>
      </c>
      <c r="AM140">
        <f t="shared" si="646"/>
        <v>0</v>
      </c>
      <c r="AO140">
        <f t="shared" si="647"/>
        <v>0</v>
      </c>
      <c r="AQ140">
        <f t="shared" si="648"/>
        <v>0</v>
      </c>
      <c r="AS140">
        <f t="shared" si="649"/>
        <v>0</v>
      </c>
      <c r="AU140">
        <f t="shared" si="650"/>
        <v>0</v>
      </c>
      <c r="AW140">
        <f t="shared" si="651"/>
        <v>0</v>
      </c>
      <c r="AY140">
        <f t="shared" si="652"/>
        <v>0</v>
      </c>
      <c r="BA140">
        <f t="shared" si="653"/>
        <v>0</v>
      </c>
    </row>
    <row r="141" spans="1:69" ht="24.75" customHeight="1" x14ac:dyDescent="0.25">
      <c r="A141" s="4">
        <f>Y134+1</f>
        <v>23</v>
      </c>
      <c r="B141" s="14" t="s">
        <v>6</v>
      </c>
      <c r="C141" s="15"/>
      <c r="D141" s="16"/>
      <c r="E141" s="4">
        <f>A141+1</f>
        <v>24</v>
      </c>
      <c r="F141" s="14" t="s">
        <v>0</v>
      </c>
      <c r="G141" s="15"/>
      <c r="H141" s="16"/>
      <c r="I141" s="4">
        <f>E141+1</f>
        <v>25</v>
      </c>
      <c r="J141" s="14" t="s">
        <v>1</v>
      </c>
      <c r="K141" s="15"/>
      <c r="L141" s="16"/>
      <c r="M141" s="4">
        <f>I141+1</f>
        <v>26</v>
      </c>
      <c r="N141" s="14" t="s">
        <v>2</v>
      </c>
      <c r="O141" s="15"/>
      <c r="P141" s="16"/>
      <c r="Q141" s="4">
        <f>M141+1</f>
        <v>27</v>
      </c>
      <c r="R141" s="14" t="s">
        <v>3</v>
      </c>
      <c r="S141" s="15"/>
      <c r="T141" s="16"/>
      <c r="U141" s="4">
        <f>Q141+1</f>
        <v>28</v>
      </c>
      <c r="V141" s="14" t="s">
        <v>4</v>
      </c>
      <c r="W141" s="15"/>
      <c r="X141" s="16"/>
      <c r="Y141" s="4">
        <f>U141+1</f>
        <v>29</v>
      </c>
      <c r="Z141" s="14" t="s">
        <v>5</v>
      </c>
      <c r="AA141" s="15"/>
      <c r="AB141" s="16"/>
      <c r="BB141" s="7" t="s">
        <v>27</v>
      </c>
      <c r="BC141" s="7" t="str">
        <f>BC134</f>
        <v>TBall A's</v>
      </c>
      <c r="BD141" s="7" t="str">
        <f t="shared" ref="BD141:BI141" si="677">BD134</f>
        <v>TBall Cubs</v>
      </c>
      <c r="BE141" s="7" t="str">
        <f t="shared" si="677"/>
        <v>TBall Dodgers</v>
      </c>
      <c r="BF141" s="7" t="str">
        <f t="shared" si="677"/>
        <v>TBall Mets</v>
      </c>
      <c r="BG141" s="7" t="str">
        <f t="shared" si="677"/>
        <v>TBall Phillies</v>
      </c>
      <c r="BH141" s="7" t="str">
        <f t="shared" si="677"/>
        <v>TBall Rangers</v>
      </c>
      <c r="BI141" s="7" t="str">
        <f t="shared" si="677"/>
        <v>TBall Yankees</v>
      </c>
      <c r="BJ141" s="7" t="s">
        <v>10</v>
      </c>
      <c r="BL141" s="7" t="s">
        <v>27</v>
      </c>
      <c r="BM141" s="7" t="str">
        <f>BM134</f>
        <v>Dominican</v>
      </c>
      <c r="BN141" s="7" t="str">
        <f t="shared" ref="BN141:BP141" si="678">BN134</f>
        <v>Monmouth</v>
      </c>
      <c r="BO141" s="7" t="str">
        <f t="shared" si="678"/>
        <v>Penn State</v>
      </c>
      <c r="BP141" s="7" t="str">
        <f t="shared" si="678"/>
        <v>Pepperdine</v>
      </c>
      <c r="BQ141" s="7" t="s">
        <v>10</v>
      </c>
    </row>
    <row r="142" spans="1:69" ht="24.75" customHeight="1" x14ac:dyDescent="0.25">
      <c r="A142" s="5"/>
      <c r="B142" s="10"/>
      <c r="C142" s="8"/>
      <c r="D142" s="11"/>
      <c r="E142" s="5"/>
      <c r="F142" s="10"/>
      <c r="G142" s="8"/>
      <c r="H142" s="11"/>
      <c r="I142" s="5"/>
      <c r="J142" s="10"/>
      <c r="K142" s="8"/>
      <c r="L142" s="11"/>
      <c r="M142" s="5"/>
      <c r="N142" s="10"/>
      <c r="O142" s="8"/>
      <c r="P142" s="11"/>
      <c r="Q142" s="5"/>
      <c r="R142" s="10"/>
      <c r="S142" s="8"/>
      <c r="T142" s="11"/>
      <c r="U142" s="5"/>
      <c r="V142" s="10"/>
      <c r="W142" s="8"/>
      <c r="X142" s="11"/>
      <c r="Y142" s="5">
        <v>0.35416666666666669</v>
      </c>
      <c r="Z142" s="10"/>
      <c r="AA142" s="8"/>
      <c r="AB142" s="11"/>
      <c r="AE142">
        <f t="shared" ref="AE142:AE147" si="679">F142</f>
        <v>0</v>
      </c>
      <c r="AG142">
        <f t="shared" ref="AG142:AG147" si="680">H142</f>
        <v>0</v>
      </c>
      <c r="AI142">
        <f t="shared" ref="AI142:AI147" si="681">J142</f>
        <v>0</v>
      </c>
      <c r="AK142">
        <f t="shared" ref="AK142:AK147" si="682">L142</f>
        <v>0</v>
      </c>
      <c r="AM142">
        <f t="shared" ref="AM142:AM147" si="683">N142</f>
        <v>0</v>
      </c>
      <c r="AO142">
        <f t="shared" ref="AO142:AO147" si="684">P142</f>
        <v>0</v>
      </c>
      <c r="AQ142">
        <f t="shared" ref="AQ142:AQ147" si="685">R142</f>
        <v>0</v>
      </c>
      <c r="AS142">
        <f t="shared" ref="AS142:AS147" si="686">T142</f>
        <v>0</v>
      </c>
      <c r="AU142">
        <f t="shared" ref="AU142:AU147" si="687">V142</f>
        <v>0</v>
      </c>
      <c r="AW142">
        <f t="shared" ref="AW142:AW147" si="688">X142</f>
        <v>0</v>
      </c>
      <c r="AY142">
        <f t="shared" ref="AY142:AY147" si="689">Z142</f>
        <v>0</v>
      </c>
      <c r="BA142">
        <f t="shared" ref="BA142:BA147" si="690">AB142</f>
        <v>0</v>
      </c>
      <c r="BB142" s="7" t="s">
        <v>7</v>
      </c>
      <c r="BC142" s="7">
        <f>COUNTIF($AE142:$BA147,BC141)</f>
        <v>0</v>
      </c>
      <c r="BD142" s="7">
        <f t="shared" ref="BD142" si="691">COUNTIF($AE142:$BA147,BD141)</f>
        <v>0</v>
      </c>
      <c r="BE142" s="7">
        <f t="shared" ref="BE142" si="692">COUNTIF($AE142:$BA147,BE141)</f>
        <v>0</v>
      </c>
      <c r="BF142" s="7">
        <f t="shared" ref="BF142" si="693">COUNTIF($AE142:$BA147,BF141)</f>
        <v>0</v>
      </c>
      <c r="BG142" s="7">
        <f t="shared" ref="BG142" si="694">COUNTIF($AE142:$BA147,BG141)</f>
        <v>0</v>
      </c>
      <c r="BH142" s="7">
        <f t="shared" ref="BH142" si="695">COUNTIF($AE142:$BA147,BH141)</f>
        <v>0</v>
      </c>
      <c r="BI142" s="7">
        <f t="shared" ref="BI142" si="696">COUNTIF($AE142:$BA147,BI141)</f>
        <v>0</v>
      </c>
      <c r="BJ142" s="7">
        <f>SUM(BC142:BI142)/2</f>
        <v>0</v>
      </c>
      <c r="BL142" s="7" t="s">
        <v>7</v>
      </c>
      <c r="BM142" s="7">
        <f>COUNTIF($AE142:$BA147,BM141)</f>
        <v>0</v>
      </c>
      <c r="BN142" s="7">
        <f t="shared" ref="BN142:BP142" si="697">COUNTIF($AE142:$BA147,BN141)</f>
        <v>0</v>
      </c>
      <c r="BO142" s="7">
        <f t="shared" si="697"/>
        <v>0</v>
      </c>
      <c r="BP142" s="7">
        <f t="shared" si="697"/>
        <v>0</v>
      </c>
      <c r="BQ142" s="7">
        <f>SUM(BM142:BP142)/2</f>
        <v>0</v>
      </c>
    </row>
    <row r="143" spans="1:69" ht="24.75" customHeight="1" x14ac:dyDescent="0.25">
      <c r="A143" s="5"/>
      <c r="B143" s="10"/>
      <c r="C143" s="8"/>
      <c r="D143" s="11"/>
      <c r="E143" s="5"/>
      <c r="F143" s="10"/>
      <c r="G143" s="8"/>
      <c r="H143" s="11"/>
      <c r="I143" s="5"/>
      <c r="J143" s="10"/>
      <c r="K143" s="8"/>
      <c r="L143" s="11"/>
      <c r="M143" s="5"/>
      <c r="N143" s="10"/>
      <c r="O143" s="8"/>
      <c r="P143" s="11"/>
      <c r="Q143" s="5"/>
      <c r="R143" s="10"/>
      <c r="S143" s="8"/>
      <c r="T143" s="11"/>
      <c r="U143" s="5"/>
      <c r="V143" s="10"/>
      <c r="W143" s="8"/>
      <c r="X143" s="11"/>
      <c r="Y143" s="5">
        <v>0.41666666666666669</v>
      </c>
      <c r="Z143" s="10"/>
      <c r="AA143" s="8"/>
      <c r="AB143" s="11"/>
      <c r="AE143">
        <f t="shared" si="679"/>
        <v>0</v>
      </c>
      <c r="AG143">
        <f t="shared" si="680"/>
        <v>0</v>
      </c>
      <c r="AI143">
        <f t="shared" si="681"/>
        <v>0</v>
      </c>
      <c r="AK143">
        <f t="shared" si="682"/>
        <v>0</v>
      </c>
      <c r="AM143">
        <f t="shared" si="683"/>
        <v>0</v>
      </c>
      <c r="AO143">
        <f t="shared" si="684"/>
        <v>0</v>
      </c>
      <c r="AQ143">
        <f t="shared" si="685"/>
        <v>0</v>
      </c>
      <c r="AS143">
        <f t="shared" si="686"/>
        <v>0</v>
      </c>
      <c r="AU143">
        <f t="shared" si="687"/>
        <v>0</v>
      </c>
      <c r="AW143">
        <f t="shared" si="688"/>
        <v>0</v>
      </c>
      <c r="AY143">
        <f t="shared" si="689"/>
        <v>0</v>
      </c>
      <c r="BA143">
        <f t="shared" si="690"/>
        <v>0</v>
      </c>
      <c r="BB143" s="7" t="s">
        <v>8</v>
      </c>
      <c r="BC143" s="7"/>
      <c r="BD143" s="7"/>
      <c r="BE143" s="7"/>
      <c r="BF143" s="7"/>
      <c r="BG143" s="7"/>
      <c r="BH143" s="7"/>
      <c r="BI143" s="7"/>
      <c r="BJ143" s="7"/>
      <c r="BL143" s="7" t="s">
        <v>8</v>
      </c>
      <c r="BM143" s="7"/>
      <c r="BN143" s="7"/>
      <c r="BO143" s="7"/>
      <c r="BP143" s="7"/>
      <c r="BQ143" s="7"/>
    </row>
    <row r="144" spans="1:69" ht="24.75" customHeight="1" x14ac:dyDescent="0.25">
      <c r="A144" s="3"/>
      <c r="B144" s="10"/>
      <c r="C144" s="8"/>
      <c r="D144" s="11"/>
      <c r="E144" s="3"/>
      <c r="F144" s="10"/>
      <c r="G144" s="8"/>
      <c r="H144" s="11"/>
      <c r="I144" s="3"/>
      <c r="J144" s="10"/>
      <c r="K144" s="8"/>
      <c r="L144" s="11"/>
      <c r="M144" s="3"/>
      <c r="N144" s="10"/>
      <c r="O144" s="8"/>
      <c r="P144" s="11"/>
      <c r="Q144" s="3"/>
      <c r="R144" s="10"/>
      <c r="S144" s="8"/>
      <c r="T144" s="11"/>
      <c r="U144" s="3"/>
      <c r="V144" s="10"/>
      <c r="W144" s="8"/>
      <c r="X144" s="11"/>
      <c r="Y144" s="5">
        <v>0.47916666666666669</v>
      </c>
      <c r="Z144" s="10"/>
      <c r="AA144" s="8" t="s">
        <v>396</v>
      </c>
      <c r="AB144" s="11"/>
      <c r="AE144">
        <f t="shared" si="679"/>
        <v>0</v>
      </c>
      <c r="AG144">
        <f t="shared" si="680"/>
        <v>0</v>
      </c>
      <c r="AI144">
        <f t="shared" si="681"/>
        <v>0</v>
      </c>
      <c r="AK144">
        <f t="shared" si="682"/>
        <v>0</v>
      </c>
      <c r="AM144">
        <f t="shared" si="683"/>
        <v>0</v>
      </c>
      <c r="AO144">
        <f t="shared" si="684"/>
        <v>0</v>
      </c>
      <c r="AQ144">
        <f t="shared" si="685"/>
        <v>0</v>
      </c>
      <c r="AS144">
        <f t="shared" si="686"/>
        <v>0</v>
      </c>
      <c r="AU144">
        <f t="shared" si="687"/>
        <v>0</v>
      </c>
      <c r="AW144">
        <f t="shared" si="688"/>
        <v>0</v>
      </c>
      <c r="AY144">
        <f t="shared" si="689"/>
        <v>0</v>
      </c>
      <c r="BA144">
        <f t="shared" si="690"/>
        <v>0</v>
      </c>
      <c r="BB144" s="7" t="s">
        <v>9</v>
      </c>
      <c r="BC144" s="7">
        <f>COUNTIF($AG142:$AG147,BC141)+COUNTIF($AK142:$AK147,BC141)+COUNTIF($AO142:$AO147,BC141)+COUNTIF($AS142:$AS147,BC141)+COUNTIF($AW142:$AW147,BC141)+COUNTIF($BA142:$BA147,BC141)</f>
        <v>0</v>
      </c>
      <c r="BD144" s="7">
        <f t="shared" ref="BD144:BI144" si="698">COUNTIF($AG142:$AG147,BD141)+COUNTIF($AK142:$AK147,BD141)+COUNTIF($AO142:$AO147,BD141)+COUNTIF($AS142:$AS147,BD141)+COUNTIF($AW142:$AW147,BD141)+COUNTIF($BA142:$BA147,BD141)</f>
        <v>0</v>
      </c>
      <c r="BE144" s="7">
        <f t="shared" si="698"/>
        <v>0</v>
      </c>
      <c r="BF144" s="7">
        <f t="shared" si="698"/>
        <v>0</v>
      </c>
      <c r="BG144" s="7">
        <f t="shared" si="698"/>
        <v>0</v>
      </c>
      <c r="BH144" s="7">
        <f t="shared" si="698"/>
        <v>0</v>
      </c>
      <c r="BI144" s="7">
        <f t="shared" si="698"/>
        <v>0</v>
      </c>
      <c r="BJ144" s="7">
        <f>SUM(BC144:BI144)</f>
        <v>0</v>
      </c>
      <c r="BL144" s="7" t="s">
        <v>9</v>
      </c>
      <c r="BM144" s="7">
        <f>COUNTIF($AG142:$AG147,BM141)+COUNTIF($AK142:$AK147,BM141)+COUNTIF($AO142:$AO147,BM141)+COUNTIF($AS142:$AS147,BM141)+COUNTIF($AW142:$AW147,BM141)+COUNTIF($BA142:$BA147,BM141)</f>
        <v>0</v>
      </c>
      <c r="BN144" s="7">
        <f t="shared" ref="BN144:BP144" si="699">COUNTIF($AG142:$AG147,BN141)+COUNTIF($AK142:$AK147,BN141)+COUNTIF($AO142:$AO147,BN141)+COUNTIF($AS142:$AS147,BN141)+COUNTIF($AW142:$AW147,BN141)+COUNTIF($BA142:$BA147,BN141)</f>
        <v>0</v>
      </c>
      <c r="BO144" s="7">
        <f t="shared" si="699"/>
        <v>0</v>
      </c>
      <c r="BP144" s="7">
        <f t="shared" si="699"/>
        <v>0</v>
      </c>
      <c r="BQ144" s="7">
        <f>SUM(BM144:BP144)</f>
        <v>0</v>
      </c>
    </row>
    <row r="145" spans="1:69" ht="24.75" customHeight="1" x14ac:dyDescent="0.25">
      <c r="A145" s="5"/>
      <c r="B145" s="10"/>
      <c r="C145" s="8"/>
      <c r="D145" s="11"/>
      <c r="E145" s="5"/>
      <c r="F145" s="10"/>
      <c r="G145" s="8"/>
      <c r="H145" s="11"/>
      <c r="I145" s="5"/>
      <c r="J145" s="10"/>
      <c r="K145" s="8"/>
      <c r="L145" s="11"/>
      <c r="M145" s="5"/>
      <c r="N145" s="10"/>
      <c r="O145" s="8"/>
      <c r="P145" s="11"/>
      <c r="Q145" s="5"/>
      <c r="R145" s="10"/>
      <c r="S145" s="8"/>
      <c r="T145" s="11"/>
      <c r="U145" s="5"/>
      <c r="V145" s="10"/>
      <c r="W145" s="8"/>
      <c r="X145" s="11"/>
      <c r="Y145" s="5">
        <v>4.1666666666666664E-2</v>
      </c>
      <c r="Z145" s="10"/>
      <c r="AA145" s="8"/>
      <c r="AB145" s="11"/>
      <c r="AE145">
        <f t="shared" si="679"/>
        <v>0</v>
      </c>
      <c r="AG145">
        <f t="shared" si="680"/>
        <v>0</v>
      </c>
      <c r="AI145">
        <f t="shared" si="681"/>
        <v>0</v>
      </c>
      <c r="AK145">
        <f t="shared" si="682"/>
        <v>0</v>
      </c>
      <c r="AM145">
        <f t="shared" si="683"/>
        <v>0</v>
      </c>
      <c r="AO145">
        <f t="shared" si="684"/>
        <v>0</v>
      </c>
      <c r="AQ145">
        <f t="shared" si="685"/>
        <v>0</v>
      </c>
      <c r="AS145">
        <f t="shared" si="686"/>
        <v>0</v>
      </c>
      <c r="AU145">
        <f t="shared" si="687"/>
        <v>0</v>
      </c>
      <c r="AW145">
        <f t="shared" si="688"/>
        <v>0</v>
      </c>
      <c r="AY145">
        <f t="shared" si="689"/>
        <v>0</v>
      </c>
      <c r="BA145">
        <f t="shared" si="690"/>
        <v>0</v>
      </c>
      <c r="BB145" s="7" t="s">
        <v>51</v>
      </c>
      <c r="BC145" s="7">
        <f>COUNTIF($AE146:$BA146,BC141)</f>
        <v>0</v>
      </c>
      <c r="BD145" s="7">
        <f t="shared" ref="BD145" si="700">COUNTIF($AE146:$BA146,BD141)</f>
        <v>0</v>
      </c>
      <c r="BE145" s="7">
        <f t="shared" ref="BE145" si="701">COUNTIF($AE146:$BA146,BE141)</f>
        <v>0</v>
      </c>
      <c r="BF145" s="7">
        <f t="shared" ref="BF145" si="702">COUNTIF($AE146:$BA146,BF141)</f>
        <v>0</v>
      </c>
      <c r="BG145" s="7">
        <f t="shared" ref="BG145" si="703">COUNTIF($AE146:$BA146,BG141)</f>
        <v>0</v>
      </c>
      <c r="BH145" s="7">
        <f t="shared" ref="BH145" si="704">COUNTIF($AE146:$BA146,BH141)</f>
        <v>0</v>
      </c>
      <c r="BI145" s="7">
        <f t="shared" ref="BI145" si="705">COUNTIF($AE146:$BA146,BI141)</f>
        <v>0</v>
      </c>
      <c r="BJ145" s="7">
        <f>SUM(BC145:BI145)</f>
        <v>0</v>
      </c>
      <c r="BL145" s="7" t="s">
        <v>51</v>
      </c>
      <c r="BM145" s="7">
        <f>COUNTIF($AE146:$BA146,BM141)</f>
        <v>0</v>
      </c>
      <c r="BN145" s="7">
        <f t="shared" ref="BN145:BP145" si="706">COUNTIF($AE146:$BA146,BN141)</f>
        <v>0</v>
      </c>
      <c r="BO145" s="7">
        <f t="shared" si="706"/>
        <v>0</v>
      </c>
      <c r="BP145" s="7">
        <f t="shared" si="706"/>
        <v>0</v>
      </c>
      <c r="BQ145" s="7">
        <f>SUM(BM145:BP145)</f>
        <v>0</v>
      </c>
    </row>
    <row r="146" spans="1:69" ht="24.75" customHeight="1" x14ac:dyDescent="0.25">
      <c r="A146" s="18"/>
      <c r="B146" s="19"/>
      <c r="C146" s="17"/>
      <c r="D146" s="20"/>
      <c r="E146" s="5">
        <v>0.22916666666666666</v>
      </c>
      <c r="F146" s="10"/>
      <c r="G146" s="8"/>
      <c r="H146" s="11"/>
      <c r="I146" s="5">
        <v>0.22916666666666666</v>
      </c>
      <c r="J146" s="10"/>
      <c r="K146" s="8" t="s">
        <v>433</v>
      </c>
      <c r="L146" s="11"/>
      <c r="M146" s="5">
        <v>0.22916666666666666</v>
      </c>
      <c r="N146" s="10"/>
      <c r="O146" s="8"/>
      <c r="P146" s="11"/>
      <c r="Q146" s="5">
        <v>0.22916666666666666</v>
      </c>
      <c r="R146" s="10"/>
      <c r="S146" s="8"/>
      <c r="T146" s="11"/>
      <c r="U146" s="5">
        <v>0.22916666666666666</v>
      </c>
      <c r="V146" s="10"/>
      <c r="W146" s="8"/>
      <c r="X146" s="11"/>
      <c r="Y146" s="18">
        <v>0.125</v>
      </c>
      <c r="Z146" s="19"/>
      <c r="AA146" s="8"/>
      <c r="AB146" s="20"/>
      <c r="AE146">
        <f t="shared" si="679"/>
        <v>0</v>
      </c>
      <c r="AG146">
        <f t="shared" si="680"/>
        <v>0</v>
      </c>
      <c r="AI146">
        <f t="shared" si="681"/>
        <v>0</v>
      </c>
      <c r="AK146">
        <f t="shared" si="682"/>
        <v>0</v>
      </c>
      <c r="AM146">
        <f t="shared" si="683"/>
        <v>0</v>
      </c>
      <c r="AO146">
        <f t="shared" si="684"/>
        <v>0</v>
      </c>
      <c r="AQ146">
        <f t="shared" si="685"/>
        <v>0</v>
      </c>
      <c r="AS146">
        <f t="shared" si="686"/>
        <v>0</v>
      </c>
      <c r="AU146">
        <f t="shared" si="687"/>
        <v>0</v>
      </c>
      <c r="AW146">
        <f t="shared" si="688"/>
        <v>0</v>
      </c>
      <c r="AY146">
        <f t="shared" si="689"/>
        <v>0</v>
      </c>
      <c r="BA146">
        <f t="shared" si="690"/>
        <v>0</v>
      </c>
      <c r="BB146" s="7" t="s">
        <v>52</v>
      </c>
      <c r="BC146" s="7">
        <f>COUNTIF($AE147:$BA147,BC141)</f>
        <v>0</v>
      </c>
      <c r="BD146" s="7">
        <f t="shared" ref="BD146" si="707">COUNTIF($AE147:$BA147,BD141)</f>
        <v>0</v>
      </c>
      <c r="BE146" s="7">
        <f t="shared" ref="BE146" si="708">COUNTIF($AE147:$BA147,BE141)</f>
        <v>0</v>
      </c>
      <c r="BF146" s="7">
        <f t="shared" ref="BF146" si="709">COUNTIF($AE147:$BA147,BF141)</f>
        <v>0</v>
      </c>
      <c r="BG146" s="7">
        <f t="shared" ref="BG146" si="710">COUNTIF($AE147:$BA147,BG141)</f>
        <v>0</v>
      </c>
      <c r="BH146" s="7">
        <f t="shared" ref="BH146" si="711">COUNTIF($AE147:$BA147,BH141)</f>
        <v>0</v>
      </c>
      <c r="BI146" s="7">
        <f t="shared" ref="BI146" si="712">COUNTIF($AE147:$BA147,BI141)</f>
        <v>0</v>
      </c>
      <c r="BJ146" s="7">
        <f>SUM(BC146:BI146)</f>
        <v>0</v>
      </c>
      <c r="BL146" s="7" t="s">
        <v>52</v>
      </c>
      <c r="BM146" s="7">
        <f>COUNTIF($AE147:$BA147,BM141)</f>
        <v>0</v>
      </c>
      <c r="BN146" s="7">
        <f t="shared" ref="BN146:BP146" si="713">COUNTIF($AE147:$BA147,BN141)</f>
        <v>0</v>
      </c>
      <c r="BO146" s="7">
        <f t="shared" si="713"/>
        <v>0</v>
      </c>
      <c r="BP146" s="7">
        <f t="shared" si="713"/>
        <v>0</v>
      </c>
      <c r="BQ146" s="7">
        <f>SUM(BM146:BP146)</f>
        <v>0</v>
      </c>
    </row>
    <row r="147" spans="1:69" ht="24.75" customHeight="1" thickBot="1" x14ac:dyDescent="0.3">
      <c r="A147" s="6"/>
      <c r="B147" s="12"/>
      <c r="C147" s="9"/>
      <c r="D147" s="13"/>
      <c r="E147" s="6">
        <v>0.3125</v>
      </c>
      <c r="F147" s="12"/>
      <c r="G147" s="9"/>
      <c r="H147" s="13"/>
      <c r="I147" s="6">
        <v>0.3125</v>
      </c>
      <c r="J147" s="12"/>
      <c r="K147" s="9"/>
      <c r="L147" s="13"/>
      <c r="M147" s="6">
        <v>0.3125</v>
      </c>
      <c r="N147" s="12"/>
      <c r="O147" s="9"/>
      <c r="P147" s="13"/>
      <c r="Q147" s="6">
        <v>0.3125</v>
      </c>
      <c r="R147" s="12"/>
      <c r="S147" s="9"/>
      <c r="T147" s="13"/>
      <c r="U147" s="6">
        <v>0.3125</v>
      </c>
      <c r="V147" s="12"/>
      <c r="W147" s="9"/>
      <c r="X147" s="13"/>
      <c r="Y147" s="6">
        <v>0.20833333333333334</v>
      </c>
      <c r="Z147" s="12"/>
      <c r="AA147" s="9"/>
      <c r="AB147" s="13"/>
      <c r="AE147">
        <f t="shared" si="679"/>
        <v>0</v>
      </c>
      <c r="AG147">
        <f t="shared" si="680"/>
        <v>0</v>
      </c>
      <c r="AI147">
        <f t="shared" si="681"/>
        <v>0</v>
      </c>
      <c r="AK147">
        <f t="shared" si="682"/>
        <v>0</v>
      </c>
      <c r="AM147">
        <f t="shared" si="683"/>
        <v>0</v>
      </c>
      <c r="AO147">
        <f t="shared" si="684"/>
        <v>0</v>
      </c>
      <c r="AQ147">
        <f t="shared" si="685"/>
        <v>0</v>
      </c>
      <c r="AS147">
        <f t="shared" si="686"/>
        <v>0</v>
      </c>
      <c r="AU147">
        <f t="shared" si="687"/>
        <v>0</v>
      </c>
      <c r="AW147">
        <f t="shared" si="688"/>
        <v>0</v>
      </c>
      <c r="AY147">
        <f t="shared" si="689"/>
        <v>0</v>
      </c>
      <c r="BA147">
        <f t="shared" si="690"/>
        <v>0</v>
      </c>
      <c r="BB147" s="22"/>
      <c r="BL147" s="22"/>
    </row>
    <row r="148" spans="1:69" ht="24.75" customHeight="1" x14ac:dyDescent="0.25">
      <c r="A148" s="4">
        <f>Y141+1</f>
        <v>30</v>
      </c>
      <c r="B148" s="14" t="s">
        <v>6</v>
      </c>
      <c r="C148" s="15"/>
      <c r="D148" s="16"/>
      <c r="E148" s="4">
        <f>A148+1</f>
        <v>31</v>
      </c>
      <c r="F148" s="14" t="s">
        <v>0</v>
      </c>
      <c r="G148" s="15"/>
      <c r="H148" s="16"/>
      <c r="BB148" s="7" t="s">
        <v>27</v>
      </c>
      <c r="BC148" s="7" t="str">
        <f>BC141</f>
        <v>TBall A's</v>
      </c>
      <c r="BD148" s="7" t="str">
        <f t="shared" ref="BD148:BI148" si="714">BD141</f>
        <v>TBall Cubs</v>
      </c>
      <c r="BE148" s="7" t="str">
        <f t="shared" si="714"/>
        <v>TBall Dodgers</v>
      </c>
      <c r="BF148" s="7" t="str">
        <f t="shared" ref="BF148:BG148" si="715">BF141</f>
        <v>TBall Mets</v>
      </c>
      <c r="BG148" s="7" t="str">
        <f t="shared" si="715"/>
        <v>TBall Phillies</v>
      </c>
      <c r="BH148" s="7" t="str">
        <f t="shared" si="714"/>
        <v>TBall Rangers</v>
      </c>
      <c r="BI148" s="7" t="str">
        <f t="shared" si="714"/>
        <v>TBall Yankees</v>
      </c>
      <c r="BJ148" s="7" t="s">
        <v>10</v>
      </c>
      <c r="BL148" s="7" t="s">
        <v>27</v>
      </c>
      <c r="BM148" s="7" t="str">
        <f>BM141</f>
        <v>Dominican</v>
      </c>
      <c r="BN148" s="7" t="str">
        <f t="shared" ref="BN148:BP148" si="716">BN141</f>
        <v>Monmouth</v>
      </c>
      <c r="BO148" s="7" t="str">
        <f t="shared" si="716"/>
        <v>Penn State</v>
      </c>
      <c r="BP148" s="7" t="str">
        <f t="shared" si="716"/>
        <v>Pepperdine</v>
      </c>
      <c r="BQ148" s="7" t="s">
        <v>10</v>
      </c>
    </row>
    <row r="149" spans="1:69" ht="24.75" customHeight="1" x14ac:dyDescent="0.25">
      <c r="A149" s="5"/>
      <c r="B149" s="10"/>
      <c r="C149" s="8"/>
      <c r="D149" s="11"/>
      <c r="E149" s="5"/>
      <c r="F149" s="10"/>
      <c r="G149" s="8"/>
      <c r="H149" s="11"/>
      <c r="AE149">
        <f t="shared" ref="AE149:AE154" si="717">F149</f>
        <v>0</v>
      </c>
      <c r="AG149">
        <f t="shared" ref="AG149:AG154" si="718">H149</f>
        <v>0</v>
      </c>
      <c r="AI149">
        <f t="shared" ref="AI149:AI154" si="719">J149</f>
        <v>0</v>
      </c>
      <c r="AK149">
        <f t="shared" ref="AK149:AK154" si="720">L149</f>
        <v>0</v>
      </c>
      <c r="AM149">
        <f t="shared" ref="AM149:AM154" si="721">N149</f>
        <v>0</v>
      </c>
      <c r="AO149">
        <f t="shared" ref="AO149:AO154" si="722">P149</f>
        <v>0</v>
      </c>
      <c r="AQ149">
        <f t="shared" ref="AQ149:AQ154" si="723">R149</f>
        <v>0</v>
      </c>
      <c r="AS149">
        <f t="shared" ref="AS149:AS154" si="724">T149</f>
        <v>0</v>
      </c>
      <c r="AU149">
        <f t="shared" ref="AU149:AU154" si="725">V149</f>
        <v>0</v>
      </c>
      <c r="AW149">
        <f t="shared" ref="AW149:AW154" si="726">X149</f>
        <v>0</v>
      </c>
      <c r="AY149">
        <f t="shared" ref="AY149:AY154" si="727">Z149</f>
        <v>0</v>
      </c>
      <c r="BA149">
        <f t="shared" ref="BA149:BA154" si="728">AB149</f>
        <v>0</v>
      </c>
      <c r="BB149" s="7" t="s">
        <v>30</v>
      </c>
      <c r="BC149" s="7">
        <f>SUM(BC2,BC9,BC16,BC23,BC30,BC37,BC44,BC51,BC58,BC65,BC72,BC79,BC86,BC93,BC100,BC107,BC114,BC121,BC128,BC135,BC142)</f>
        <v>7</v>
      </c>
      <c r="BD149" s="7">
        <f t="shared" ref="BD149:BJ153" si="729">SUM(BD2,BD9,BD16,BD23,BD30,BD37,BD44,BD51,BD58,BD65,BD72,BD79,BD86,BD93,BD100,BD107,BD114,BD121,BD128,BD135,BD142)</f>
        <v>7</v>
      </c>
      <c r="BE149" s="7">
        <f t="shared" si="729"/>
        <v>7</v>
      </c>
      <c r="BF149" s="7">
        <f t="shared" ref="BF149:BG149" si="730">SUM(BF2,BF9,BF16,BF23,BF30,BF37,BF44,BF51,BF58,BF65,BF72,BF79,BF86,BF93,BF100,BF107,BF114,BF121,BF128,BF135,BF142)</f>
        <v>7</v>
      </c>
      <c r="BG149" s="7">
        <f t="shared" si="730"/>
        <v>7</v>
      </c>
      <c r="BH149" s="7">
        <f t="shared" si="729"/>
        <v>7</v>
      </c>
      <c r="BI149" s="7">
        <f t="shared" si="729"/>
        <v>6</v>
      </c>
      <c r="BJ149" s="7">
        <f t="shared" si="729"/>
        <v>24</v>
      </c>
      <c r="BL149" s="7" t="s">
        <v>30</v>
      </c>
      <c r="BM149" s="7">
        <f>SUM(BM2,BM9,BM16,BM23,BM30,BM37,BM44,BM51,BM58,BM65,BM72,BM79,BM86,BM93,BM100,BM107,BM114,BM121,BM128,BM135,BM142)</f>
        <v>14</v>
      </c>
      <c r="BN149" s="7">
        <f t="shared" ref="BN149:BQ149" si="731">SUM(BN2,BN9,BN16,BN23,BN30,BN37,BN44,BN51,BN58,BN65,BN72,BN79,BN86,BN93,BN100,BN107,BN114,BN121,BN128,BN135,BN142)</f>
        <v>15</v>
      </c>
      <c r="BO149" s="7">
        <f t="shared" si="731"/>
        <v>14</v>
      </c>
      <c r="BP149" s="7">
        <f t="shared" si="731"/>
        <v>15</v>
      </c>
      <c r="BQ149" s="7">
        <f t="shared" si="731"/>
        <v>29</v>
      </c>
    </row>
    <row r="150" spans="1:69" ht="24.75" customHeight="1" x14ac:dyDescent="0.25">
      <c r="A150" s="5"/>
      <c r="B150" s="10"/>
      <c r="C150" s="8"/>
      <c r="D150" s="11"/>
      <c r="E150" s="5"/>
      <c r="F150" s="10"/>
      <c r="G150" s="8"/>
      <c r="H150" s="11"/>
      <c r="AE150">
        <f t="shared" si="717"/>
        <v>0</v>
      </c>
      <c r="AG150">
        <f t="shared" si="718"/>
        <v>0</v>
      </c>
      <c r="AI150">
        <f t="shared" si="719"/>
        <v>0</v>
      </c>
      <c r="AK150">
        <f t="shared" si="720"/>
        <v>0</v>
      </c>
      <c r="AM150">
        <f t="shared" si="721"/>
        <v>0</v>
      </c>
      <c r="AO150">
        <f t="shared" si="722"/>
        <v>0</v>
      </c>
      <c r="AQ150">
        <f t="shared" si="723"/>
        <v>0</v>
      </c>
      <c r="AS150">
        <f t="shared" si="724"/>
        <v>0</v>
      </c>
      <c r="AU150">
        <f t="shared" si="725"/>
        <v>0</v>
      </c>
      <c r="AW150">
        <f t="shared" si="726"/>
        <v>0</v>
      </c>
      <c r="AY150">
        <f t="shared" si="727"/>
        <v>0</v>
      </c>
      <c r="BA150">
        <f t="shared" si="728"/>
        <v>0</v>
      </c>
      <c r="BB150" s="7" t="s">
        <v>8</v>
      </c>
      <c r="BC150" s="7">
        <f>SUM(BC3,BC10,BC17,BC24,BC31,BC38,BC45,BC52,BC59,BC66,BC73,BC80,BC87,BC94,BC101,BC108,BC115,BC122,BC129,BC136,BC143)</f>
        <v>0</v>
      </c>
      <c r="BD150" s="7">
        <f t="shared" si="729"/>
        <v>0</v>
      </c>
      <c r="BE150" s="7">
        <f t="shared" si="729"/>
        <v>0</v>
      </c>
      <c r="BF150" s="7">
        <f t="shared" ref="BF150:BG150" si="732">SUM(BF3,BF10,BF17,BF24,BF31,BF38,BF45,BF52,BF59,BF66,BF73,BF80,BF87,BF94,BF101,BF108,BF115,BF122,BF129,BF136,BF143)</f>
        <v>0</v>
      </c>
      <c r="BG150" s="7">
        <f t="shared" si="732"/>
        <v>0</v>
      </c>
      <c r="BH150" s="7">
        <f t="shared" si="729"/>
        <v>0</v>
      </c>
      <c r="BI150" s="7">
        <f t="shared" si="729"/>
        <v>0</v>
      </c>
      <c r="BJ150" s="7">
        <f t="shared" si="729"/>
        <v>0</v>
      </c>
      <c r="BL150" s="7" t="s">
        <v>8</v>
      </c>
      <c r="BM150" s="7">
        <f>SUM(BM3,BM10,BM17,BM24,BM31,BM38,BM45,BM52,BM59,BM66,BM73,BM80,BM87,BM94,BM101,BM108,BM115,BM122,BM129,BM136,BM143)</f>
        <v>0</v>
      </c>
      <c r="BN150" s="7">
        <f t="shared" ref="BN150:BQ150" si="733">SUM(BN3,BN10,BN17,BN24,BN31,BN38,BN45,BN52,BN59,BN66,BN73,BN80,BN87,BN94,BN101,BN108,BN115,BN122,BN129,BN136,BN143)</f>
        <v>0</v>
      </c>
      <c r="BO150" s="7">
        <f t="shared" si="733"/>
        <v>0</v>
      </c>
      <c r="BP150" s="7">
        <f t="shared" si="733"/>
        <v>0</v>
      </c>
      <c r="BQ150" s="7">
        <f t="shared" si="733"/>
        <v>0</v>
      </c>
    </row>
    <row r="151" spans="1:69" ht="24.75" customHeight="1" x14ac:dyDescent="0.25">
      <c r="A151" s="3"/>
      <c r="B151" s="10"/>
      <c r="C151" s="8" t="s">
        <v>396</v>
      </c>
      <c r="D151" s="11"/>
      <c r="E151" s="3"/>
      <c r="F151" s="10"/>
      <c r="G151" s="8"/>
      <c r="H151" s="11"/>
      <c r="AE151">
        <f t="shared" si="717"/>
        <v>0</v>
      </c>
      <c r="AG151">
        <f t="shared" si="718"/>
        <v>0</v>
      </c>
      <c r="AI151">
        <f t="shared" si="719"/>
        <v>0</v>
      </c>
      <c r="AK151">
        <f t="shared" si="720"/>
        <v>0</v>
      </c>
      <c r="AM151">
        <f t="shared" si="721"/>
        <v>0</v>
      </c>
      <c r="AO151">
        <f t="shared" si="722"/>
        <v>0</v>
      </c>
      <c r="AQ151">
        <f t="shared" si="723"/>
        <v>0</v>
      </c>
      <c r="AS151">
        <f t="shared" si="724"/>
        <v>0</v>
      </c>
      <c r="AU151">
        <f t="shared" si="725"/>
        <v>0</v>
      </c>
      <c r="AW151">
        <f t="shared" si="726"/>
        <v>0</v>
      </c>
      <c r="AY151">
        <f t="shared" si="727"/>
        <v>0</v>
      </c>
      <c r="BA151">
        <f t="shared" si="728"/>
        <v>0</v>
      </c>
      <c r="BB151" s="7" t="s">
        <v>9</v>
      </c>
      <c r="BC151" s="7">
        <f>SUM(BC4,BC11,BC18,BC25,BC32,BC39,BC46,BC53,BC60,BC67,BC74,BC81,BC88,BC95,BC102,BC109,BC116,BC123,BC130,BC137,BC144)</f>
        <v>3</v>
      </c>
      <c r="BD151" s="7">
        <f t="shared" si="729"/>
        <v>3</v>
      </c>
      <c r="BE151" s="7">
        <f t="shared" si="729"/>
        <v>4</v>
      </c>
      <c r="BF151" s="7">
        <f t="shared" ref="BF151:BG151" si="734">SUM(BF4,BF11,BF18,BF25,BF32,BF39,BF46,BF53,BF60,BF67,BF74,BF81,BF88,BF95,BF102,BF109,BF116,BF123,BF130,BF137,BF144)</f>
        <v>3</v>
      </c>
      <c r="BG151" s="7">
        <f t="shared" si="734"/>
        <v>3</v>
      </c>
      <c r="BH151" s="7">
        <f t="shared" si="729"/>
        <v>4</v>
      </c>
      <c r="BI151" s="7">
        <f t="shared" si="729"/>
        <v>4</v>
      </c>
      <c r="BJ151" s="7">
        <f t="shared" si="729"/>
        <v>24</v>
      </c>
      <c r="BL151" s="7" t="s">
        <v>9</v>
      </c>
      <c r="BM151" s="7">
        <f>SUM(BM4,BM11,BM18,BM25,BM32,BM39,BM46,BM53,BM60,BM67,BM74,BM81,BM88,BM95,BM102,BM109,BM116,BM123,BM130,BM137,BM144)</f>
        <v>7</v>
      </c>
      <c r="BN151" s="7">
        <f t="shared" ref="BN151:BQ151" si="735">SUM(BN4,BN11,BN18,BN25,BN32,BN39,BN46,BN53,BN60,BN67,BN74,BN81,BN88,BN95,BN102,BN109,BN116,BN123,BN130,BN137,BN144)</f>
        <v>7</v>
      </c>
      <c r="BO151" s="7">
        <f t="shared" si="735"/>
        <v>8</v>
      </c>
      <c r="BP151" s="7">
        <f t="shared" si="735"/>
        <v>9</v>
      </c>
      <c r="BQ151" s="7">
        <f t="shared" si="735"/>
        <v>31</v>
      </c>
    </row>
    <row r="152" spans="1:69" ht="24.75" customHeight="1" x14ac:dyDescent="0.25">
      <c r="A152" s="5"/>
      <c r="B152" s="10"/>
      <c r="C152" s="8"/>
      <c r="D152" s="11"/>
      <c r="E152" s="5"/>
      <c r="F152" s="10"/>
      <c r="G152" s="8"/>
      <c r="H152" s="11"/>
      <c r="AE152">
        <f t="shared" si="717"/>
        <v>0</v>
      </c>
      <c r="AG152">
        <f t="shared" si="718"/>
        <v>0</v>
      </c>
      <c r="AI152">
        <f t="shared" si="719"/>
        <v>0</v>
      </c>
      <c r="AK152">
        <f t="shared" si="720"/>
        <v>0</v>
      </c>
      <c r="AM152">
        <f t="shared" si="721"/>
        <v>0</v>
      </c>
      <c r="AO152">
        <f t="shared" si="722"/>
        <v>0</v>
      </c>
      <c r="AQ152">
        <f t="shared" si="723"/>
        <v>0</v>
      </c>
      <c r="AS152">
        <f t="shared" si="724"/>
        <v>0</v>
      </c>
      <c r="AU152">
        <f t="shared" si="725"/>
        <v>0</v>
      </c>
      <c r="AW152">
        <f t="shared" si="726"/>
        <v>0</v>
      </c>
      <c r="AY152">
        <f t="shared" si="727"/>
        <v>0</v>
      </c>
      <c r="BA152">
        <f t="shared" si="728"/>
        <v>0</v>
      </c>
      <c r="BB152" s="7" t="s">
        <v>51</v>
      </c>
      <c r="BC152" s="7">
        <f>SUM(BC5,BC12,BC19,BC26,BC33,BC40,BC47,BC54,BC61,BC68,BC75,BC82,BC89,BC96,BC103,BC110,BC117,BC124,BC131,BC138,BC145)</f>
        <v>0</v>
      </c>
      <c r="BD152" s="7">
        <f t="shared" si="729"/>
        <v>0</v>
      </c>
      <c r="BE152" s="7">
        <f t="shared" si="729"/>
        <v>0</v>
      </c>
      <c r="BF152" s="7">
        <f t="shared" ref="BF152:BG152" si="736">SUM(BF5,BF12,BF19,BF26,BF33,BF40,BF47,BF54,BF61,BF68,BF75,BF82,BF89,BF96,BF103,BF110,BF117,BF124,BF131,BF138,BF145)</f>
        <v>0</v>
      </c>
      <c r="BG152" s="7">
        <f t="shared" si="736"/>
        <v>0</v>
      </c>
      <c r="BH152" s="7">
        <f t="shared" si="729"/>
        <v>0</v>
      </c>
      <c r="BI152" s="7">
        <f t="shared" si="729"/>
        <v>0</v>
      </c>
      <c r="BJ152" s="7">
        <f t="shared" si="729"/>
        <v>0</v>
      </c>
      <c r="BL152" s="7" t="s">
        <v>51</v>
      </c>
      <c r="BM152" s="7">
        <f>SUM(BM5,BM12,BM19,BM26,BM33,BM40,BM47,BM54,BM61,BM68,BM75,BM82,BM89,BM96,BM103,BM110,BM117,BM124,BM131,BM138,BM145)</f>
        <v>13</v>
      </c>
      <c r="BN152" s="7">
        <f t="shared" ref="BN152:BQ152" si="737">SUM(BN5,BN12,BN19,BN26,BN33,BN40,BN47,BN54,BN61,BN68,BN75,BN82,BN89,BN96,BN103,BN110,BN117,BN124,BN131,BN138,BN145)</f>
        <v>14</v>
      </c>
      <c r="BO152" s="7">
        <f t="shared" si="737"/>
        <v>13</v>
      </c>
      <c r="BP152" s="7">
        <f t="shared" si="737"/>
        <v>14</v>
      </c>
      <c r="BQ152" s="7">
        <f t="shared" si="737"/>
        <v>54</v>
      </c>
    </row>
    <row r="153" spans="1:69" ht="24.75" customHeight="1" x14ac:dyDescent="0.25">
      <c r="A153" s="18"/>
      <c r="B153" s="19"/>
      <c r="C153" s="17"/>
      <c r="D153" s="20"/>
      <c r="E153" s="5">
        <v>0.22916666666666666</v>
      </c>
      <c r="F153" s="10"/>
      <c r="G153" s="8"/>
      <c r="H153" s="11"/>
      <c r="AE153">
        <f t="shared" si="717"/>
        <v>0</v>
      </c>
      <c r="AG153">
        <f t="shared" si="718"/>
        <v>0</v>
      </c>
      <c r="AI153">
        <f t="shared" si="719"/>
        <v>0</v>
      </c>
      <c r="AK153">
        <f t="shared" si="720"/>
        <v>0</v>
      </c>
      <c r="AM153">
        <f t="shared" si="721"/>
        <v>0</v>
      </c>
      <c r="AO153">
        <f t="shared" si="722"/>
        <v>0</v>
      </c>
      <c r="AQ153">
        <f t="shared" si="723"/>
        <v>0</v>
      </c>
      <c r="AS153">
        <f t="shared" si="724"/>
        <v>0</v>
      </c>
      <c r="AU153">
        <f t="shared" si="725"/>
        <v>0</v>
      </c>
      <c r="AW153">
        <f t="shared" si="726"/>
        <v>0</v>
      </c>
      <c r="AY153">
        <f t="shared" si="727"/>
        <v>0</v>
      </c>
      <c r="BA153">
        <f t="shared" si="728"/>
        <v>0</v>
      </c>
      <c r="BB153" s="7" t="s">
        <v>52</v>
      </c>
      <c r="BC153" s="7">
        <f>SUM(BC6,BC13,BC20,BC27,BC34,BC41,BC48,BC55,BC62,BC69,BC76,BC83,BC90,BC97,BC104,BC111,BC118,BC125,BC132,BC139,BC146)</f>
        <v>0</v>
      </c>
      <c r="BD153" s="7">
        <f t="shared" si="729"/>
        <v>0</v>
      </c>
      <c r="BE153" s="7">
        <f t="shared" si="729"/>
        <v>0</v>
      </c>
      <c r="BF153" s="7">
        <f t="shared" ref="BF153:BG153" si="738">SUM(BF6,BF13,BF20,BF27,BF34,BF41,BF48,BF55,BF62,BF69,BF76,BF83,BF90,BF97,BF104,BF111,BF118,BF125,BF132,BF139,BF146)</f>
        <v>0</v>
      </c>
      <c r="BG153" s="7">
        <f t="shared" si="738"/>
        <v>0</v>
      </c>
      <c r="BH153" s="7">
        <f t="shared" si="729"/>
        <v>0</v>
      </c>
      <c r="BI153" s="7">
        <f t="shared" si="729"/>
        <v>0</v>
      </c>
      <c r="BJ153" s="7">
        <f t="shared" si="729"/>
        <v>0</v>
      </c>
      <c r="BL153" s="7" t="s">
        <v>52</v>
      </c>
      <c r="BM153" s="7">
        <f>SUM(BM6,BM13,BM20,BM27,BM34,BM41,BM48,BM55,BM62,BM69,BM76,BM83,BM90,BM97,BM104,BM111,BM118,BM125,BM132,BM139,BM146)</f>
        <v>1</v>
      </c>
      <c r="BN153" s="7">
        <f t="shared" ref="BN153:BQ153" si="739">SUM(BN6,BN13,BN20,BN27,BN34,BN41,BN48,BN55,BN62,BN69,BN76,BN83,BN90,BN97,BN104,BN111,BN118,BN125,BN132,BN139,BN146)</f>
        <v>1</v>
      </c>
      <c r="BO153" s="7">
        <f t="shared" si="739"/>
        <v>1</v>
      </c>
      <c r="BP153" s="7">
        <f t="shared" si="739"/>
        <v>1</v>
      </c>
      <c r="BQ153" s="7">
        <f t="shared" si="739"/>
        <v>4</v>
      </c>
    </row>
    <row r="154" spans="1:69" ht="24.75" customHeight="1" thickBot="1" x14ac:dyDescent="0.3">
      <c r="A154" s="6"/>
      <c r="B154" s="12"/>
      <c r="C154" s="9"/>
      <c r="D154" s="13"/>
      <c r="E154" s="6">
        <v>0.3125</v>
      </c>
      <c r="F154" s="12"/>
      <c r="G154" s="9"/>
      <c r="H154" s="13"/>
      <c r="AE154">
        <f t="shared" si="717"/>
        <v>0</v>
      </c>
      <c r="AG154">
        <f t="shared" si="718"/>
        <v>0</v>
      </c>
      <c r="AI154">
        <f t="shared" si="719"/>
        <v>0</v>
      </c>
      <c r="AK154">
        <f t="shared" si="720"/>
        <v>0</v>
      </c>
      <c r="AM154">
        <f t="shared" si="721"/>
        <v>0</v>
      </c>
      <c r="AO154">
        <f t="shared" si="722"/>
        <v>0</v>
      </c>
      <c r="AQ154">
        <f t="shared" si="723"/>
        <v>0</v>
      </c>
      <c r="AS154">
        <f t="shared" si="724"/>
        <v>0</v>
      </c>
      <c r="AU154">
        <f t="shared" si="725"/>
        <v>0</v>
      </c>
      <c r="AW154">
        <f t="shared" si="726"/>
        <v>0</v>
      </c>
      <c r="AY154">
        <f t="shared" si="727"/>
        <v>0</v>
      </c>
      <c r="BA154">
        <f t="shared" si="728"/>
        <v>0</v>
      </c>
    </row>
    <row r="155" spans="1:69" ht="24.75" customHeight="1" x14ac:dyDescent="0.25">
      <c r="E155" s="85" t="s">
        <v>16</v>
      </c>
      <c r="F155" s="86"/>
      <c r="G155" s="86"/>
      <c r="H155" s="87"/>
      <c r="I155" s="4">
        <v>1</v>
      </c>
      <c r="J155" s="14" t="s">
        <v>1</v>
      </c>
      <c r="K155" s="15"/>
      <c r="L155" s="16"/>
      <c r="M155" s="4">
        <f>I155+1</f>
        <v>2</v>
      </c>
      <c r="N155" s="14" t="s">
        <v>2</v>
      </c>
      <c r="O155" s="15"/>
      <c r="P155" s="16"/>
      <c r="Q155" s="4">
        <f>M155+1</f>
        <v>3</v>
      </c>
      <c r="R155" s="14" t="s">
        <v>3</v>
      </c>
      <c r="S155" s="15"/>
      <c r="T155" s="16"/>
      <c r="U155" s="4">
        <f>Q155+1</f>
        <v>4</v>
      </c>
      <c r="V155" s="14" t="s">
        <v>4</v>
      </c>
      <c r="W155" s="15"/>
      <c r="X155" s="16"/>
      <c r="Y155" s="4">
        <f>U155+1</f>
        <v>5</v>
      </c>
      <c r="Z155" s="14" t="s">
        <v>5</v>
      </c>
      <c r="AA155" s="15"/>
      <c r="AB155" s="16"/>
    </row>
    <row r="156" spans="1:69" ht="24.75" customHeight="1" x14ac:dyDescent="0.25">
      <c r="E156" s="88"/>
      <c r="F156" s="89"/>
      <c r="G156" s="89"/>
      <c r="H156" s="90"/>
      <c r="I156" s="5"/>
      <c r="J156" s="10"/>
      <c r="K156" s="8"/>
      <c r="L156" s="11"/>
      <c r="M156" s="5"/>
      <c r="N156" s="10"/>
      <c r="O156" s="8"/>
      <c r="P156" s="11"/>
      <c r="Q156" s="5"/>
      <c r="R156" s="10"/>
      <c r="S156" s="8"/>
      <c r="T156" s="11"/>
      <c r="U156" s="5"/>
      <c r="V156" s="10"/>
      <c r="W156" s="8"/>
      <c r="X156" s="11"/>
      <c r="Y156" s="5">
        <v>0.35416666666666669</v>
      </c>
      <c r="Z156" s="10"/>
      <c r="AA156" s="8"/>
      <c r="AB156" s="11"/>
      <c r="AE156">
        <f t="shared" ref="AE156:AE161" si="740">F156</f>
        <v>0</v>
      </c>
      <c r="AG156">
        <f t="shared" ref="AG156:AG161" si="741">H156</f>
        <v>0</v>
      </c>
      <c r="AI156">
        <f t="shared" ref="AI156:AI161" si="742">J156</f>
        <v>0</v>
      </c>
      <c r="AK156">
        <f t="shared" ref="AK156:AK161" si="743">L156</f>
        <v>0</v>
      </c>
      <c r="AM156">
        <f t="shared" ref="AM156:AM161" si="744">N156</f>
        <v>0</v>
      </c>
      <c r="AO156">
        <f t="shared" ref="AO156:AO161" si="745">P156</f>
        <v>0</v>
      </c>
      <c r="AQ156">
        <f t="shared" ref="AQ156:AQ161" si="746">R156</f>
        <v>0</v>
      </c>
      <c r="AS156">
        <f t="shared" ref="AS156:AS161" si="747">T156</f>
        <v>0</v>
      </c>
      <c r="AU156">
        <f t="shared" ref="AU156:AU161" si="748">V156</f>
        <v>0</v>
      </c>
      <c r="AW156">
        <f t="shared" ref="AW156:AW161" si="749">X156</f>
        <v>0</v>
      </c>
      <c r="AY156">
        <f t="shared" ref="AY156:AY161" si="750">Z156</f>
        <v>0</v>
      </c>
      <c r="BA156">
        <f t="shared" ref="BA156:BA161" si="751">AB156</f>
        <v>0</v>
      </c>
    </row>
    <row r="157" spans="1:69" ht="24.75" customHeight="1" x14ac:dyDescent="0.25">
      <c r="E157" s="88"/>
      <c r="F157" s="89"/>
      <c r="G157" s="89"/>
      <c r="H157" s="90"/>
      <c r="I157" s="5"/>
      <c r="J157" s="10"/>
      <c r="K157" s="8"/>
      <c r="L157" s="11"/>
      <c r="M157" s="5"/>
      <c r="N157" s="10"/>
      <c r="O157" s="8"/>
      <c r="P157" s="11"/>
      <c r="Q157" s="5"/>
      <c r="R157" s="10"/>
      <c r="S157" s="8"/>
      <c r="T157" s="11"/>
      <c r="U157" s="5"/>
      <c r="V157" s="10"/>
      <c r="W157" s="8"/>
      <c r="X157" s="11"/>
      <c r="Y157" s="5">
        <v>0.41666666666666669</v>
      </c>
      <c r="Z157" s="10"/>
      <c r="AA157" s="8"/>
      <c r="AB157" s="11"/>
      <c r="AE157">
        <f t="shared" si="740"/>
        <v>0</v>
      </c>
      <c r="AG157">
        <f t="shared" si="741"/>
        <v>0</v>
      </c>
      <c r="AI157">
        <f t="shared" si="742"/>
        <v>0</v>
      </c>
      <c r="AK157">
        <f t="shared" si="743"/>
        <v>0</v>
      </c>
      <c r="AM157">
        <f t="shared" si="744"/>
        <v>0</v>
      </c>
      <c r="AO157">
        <f t="shared" si="745"/>
        <v>0</v>
      </c>
      <c r="AQ157">
        <f t="shared" si="746"/>
        <v>0</v>
      </c>
      <c r="AS157">
        <f t="shared" si="747"/>
        <v>0</v>
      </c>
      <c r="AU157">
        <f t="shared" si="748"/>
        <v>0</v>
      </c>
      <c r="AW157">
        <f t="shared" si="749"/>
        <v>0</v>
      </c>
      <c r="AY157">
        <f t="shared" si="750"/>
        <v>0</v>
      </c>
      <c r="BA157">
        <f t="shared" si="751"/>
        <v>0</v>
      </c>
    </row>
    <row r="158" spans="1:69" ht="24.75" customHeight="1" x14ac:dyDescent="0.25">
      <c r="E158" s="88"/>
      <c r="F158" s="89"/>
      <c r="G158" s="89"/>
      <c r="H158" s="90"/>
      <c r="I158" s="3"/>
      <c r="J158" s="10"/>
      <c r="K158" s="8"/>
      <c r="L158" s="11"/>
      <c r="M158" s="3"/>
      <c r="N158" s="10"/>
      <c r="O158" s="8"/>
      <c r="P158" s="11"/>
      <c r="Q158" s="3"/>
      <c r="R158" s="10"/>
      <c r="S158" s="8"/>
      <c r="T158" s="11"/>
      <c r="U158" s="3"/>
      <c r="V158" s="10"/>
      <c r="W158" s="8"/>
      <c r="X158" s="11"/>
      <c r="Y158" s="5">
        <v>0.47916666666666669</v>
      </c>
      <c r="Z158" s="10"/>
      <c r="AA158" s="8"/>
      <c r="AB158" s="11"/>
      <c r="AE158">
        <f t="shared" si="740"/>
        <v>0</v>
      </c>
      <c r="AG158">
        <f t="shared" si="741"/>
        <v>0</v>
      </c>
      <c r="AI158">
        <f t="shared" si="742"/>
        <v>0</v>
      </c>
      <c r="AK158">
        <f t="shared" si="743"/>
        <v>0</v>
      </c>
      <c r="AM158">
        <f t="shared" si="744"/>
        <v>0</v>
      </c>
      <c r="AO158">
        <f t="shared" si="745"/>
        <v>0</v>
      </c>
      <c r="AQ158">
        <f t="shared" si="746"/>
        <v>0</v>
      </c>
      <c r="AS158">
        <f t="shared" si="747"/>
        <v>0</v>
      </c>
      <c r="AU158">
        <f t="shared" si="748"/>
        <v>0</v>
      </c>
      <c r="AW158">
        <f t="shared" si="749"/>
        <v>0</v>
      </c>
      <c r="AY158">
        <f t="shared" si="750"/>
        <v>0</v>
      </c>
      <c r="BA158">
        <f t="shared" si="751"/>
        <v>0</v>
      </c>
    </row>
    <row r="159" spans="1:69" ht="24.75" customHeight="1" x14ac:dyDescent="0.25">
      <c r="E159" s="88"/>
      <c r="F159" s="89"/>
      <c r="G159" s="89"/>
      <c r="H159" s="90"/>
      <c r="I159" s="5"/>
      <c r="J159" s="10"/>
      <c r="K159" s="8"/>
      <c r="L159" s="11"/>
      <c r="M159" s="5"/>
      <c r="N159" s="10"/>
      <c r="O159" s="8"/>
      <c r="P159" s="11"/>
      <c r="Q159" s="5"/>
      <c r="R159" s="10"/>
      <c r="S159" s="8"/>
      <c r="T159" s="11"/>
      <c r="U159" s="5"/>
      <c r="V159" s="10"/>
      <c r="W159" s="8"/>
      <c r="X159" s="11"/>
      <c r="Y159" s="5">
        <v>4.1666666666666664E-2</v>
      </c>
      <c r="Z159" s="10"/>
      <c r="AA159" s="8"/>
      <c r="AB159" s="11"/>
      <c r="AE159">
        <f t="shared" si="740"/>
        <v>0</v>
      </c>
      <c r="AG159">
        <f t="shared" si="741"/>
        <v>0</v>
      </c>
      <c r="AI159">
        <f t="shared" si="742"/>
        <v>0</v>
      </c>
      <c r="AK159">
        <f t="shared" si="743"/>
        <v>0</v>
      </c>
      <c r="AM159">
        <f t="shared" si="744"/>
        <v>0</v>
      </c>
      <c r="AO159">
        <f t="shared" si="745"/>
        <v>0</v>
      </c>
      <c r="AQ159">
        <f t="shared" si="746"/>
        <v>0</v>
      </c>
      <c r="AS159">
        <f t="shared" si="747"/>
        <v>0</v>
      </c>
      <c r="AU159">
        <f t="shared" si="748"/>
        <v>0</v>
      </c>
      <c r="AW159">
        <f t="shared" si="749"/>
        <v>0</v>
      </c>
      <c r="AY159">
        <f t="shared" si="750"/>
        <v>0</v>
      </c>
      <c r="BA159">
        <f t="shared" si="751"/>
        <v>0</v>
      </c>
    </row>
    <row r="160" spans="1:69" ht="24.75" customHeight="1" x14ac:dyDescent="0.25">
      <c r="E160" s="88"/>
      <c r="F160" s="89"/>
      <c r="G160" s="89"/>
      <c r="H160" s="90"/>
      <c r="I160" s="5">
        <v>0.22916666666666666</v>
      </c>
      <c r="J160" s="10"/>
      <c r="K160" s="8"/>
      <c r="L160" s="11"/>
      <c r="M160" s="5">
        <v>0.22916666666666666</v>
      </c>
      <c r="N160" s="10"/>
      <c r="O160" s="8"/>
      <c r="P160" s="11"/>
      <c r="Q160" s="5">
        <v>0.22916666666666666</v>
      </c>
      <c r="R160" s="10"/>
      <c r="S160" s="8"/>
      <c r="T160" s="11"/>
      <c r="U160" s="5">
        <v>0.22916666666666666</v>
      </c>
      <c r="V160" s="10"/>
      <c r="W160" s="8"/>
      <c r="X160" s="11"/>
      <c r="Y160" s="18">
        <v>0.125</v>
      </c>
      <c r="Z160" s="19"/>
      <c r="AA160" s="8"/>
      <c r="AB160" s="20"/>
      <c r="AE160">
        <f t="shared" si="740"/>
        <v>0</v>
      </c>
      <c r="AG160">
        <f t="shared" si="741"/>
        <v>0</v>
      </c>
      <c r="AI160">
        <f t="shared" si="742"/>
        <v>0</v>
      </c>
      <c r="AK160">
        <f t="shared" si="743"/>
        <v>0</v>
      </c>
      <c r="AM160">
        <f t="shared" si="744"/>
        <v>0</v>
      </c>
      <c r="AO160">
        <f t="shared" si="745"/>
        <v>0</v>
      </c>
      <c r="AQ160">
        <f t="shared" si="746"/>
        <v>0</v>
      </c>
      <c r="AS160">
        <f t="shared" si="747"/>
        <v>0</v>
      </c>
      <c r="AU160">
        <f t="shared" si="748"/>
        <v>0</v>
      </c>
      <c r="AW160">
        <f t="shared" si="749"/>
        <v>0</v>
      </c>
      <c r="AY160">
        <f t="shared" si="750"/>
        <v>0</v>
      </c>
      <c r="BA160">
        <f t="shared" si="751"/>
        <v>0</v>
      </c>
    </row>
    <row r="161" spans="1:53" ht="24.75" customHeight="1" thickBot="1" x14ac:dyDescent="0.3">
      <c r="E161" s="91"/>
      <c r="F161" s="92"/>
      <c r="G161" s="92"/>
      <c r="H161" s="93"/>
      <c r="I161" s="6">
        <v>0.3125</v>
      </c>
      <c r="J161" s="12"/>
      <c r="K161" s="9"/>
      <c r="L161" s="13"/>
      <c r="M161" s="6">
        <v>0.3125</v>
      </c>
      <c r="N161" s="12"/>
      <c r="O161" s="9"/>
      <c r="P161" s="13"/>
      <c r="Q161" s="6">
        <v>0.3125</v>
      </c>
      <c r="R161" s="12"/>
      <c r="S161" s="9"/>
      <c r="T161" s="13"/>
      <c r="U161" s="6">
        <v>0.3125</v>
      </c>
      <c r="V161" s="12"/>
      <c r="W161" s="9"/>
      <c r="X161" s="13"/>
      <c r="Y161" s="6">
        <v>0.20833333333333334</v>
      </c>
      <c r="Z161" s="12"/>
      <c r="AA161" s="9"/>
      <c r="AB161" s="13"/>
      <c r="AE161">
        <f t="shared" si="740"/>
        <v>0</v>
      </c>
      <c r="AG161">
        <f t="shared" si="741"/>
        <v>0</v>
      </c>
      <c r="AI161">
        <f t="shared" si="742"/>
        <v>0</v>
      </c>
      <c r="AK161">
        <f t="shared" si="743"/>
        <v>0</v>
      </c>
      <c r="AM161">
        <f t="shared" si="744"/>
        <v>0</v>
      </c>
      <c r="AO161">
        <f t="shared" si="745"/>
        <v>0</v>
      </c>
      <c r="AQ161">
        <f t="shared" si="746"/>
        <v>0</v>
      </c>
      <c r="AS161">
        <f t="shared" si="747"/>
        <v>0</v>
      </c>
      <c r="AU161">
        <f t="shared" si="748"/>
        <v>0</v>
      </c>
      <c r="AW161">
        <f t="shared" si="749"/>
        <v>0</v>
      </c>
      <c r="AY161">
        <f t="shared" si="750"/>
        <v>0</v>
      </c>
      <c r="BA161">
        <f t="shared" si="751"/>
        <v>0</v>
      </c>
    </row>
    <row r="162" spans="1:53" ht="24.75" customHeight="1" x14ac:dyDescent="0.25">
      <c r="A162" s="4">
        <f>Y155+1</f>
        <v>6</v>
      </c>
      <c r="B162" s="14" t="s">
        <v>6</v>
      </c>
      <c r="C162" s="15"/>
      <c r="D162" s="16"/>
      <c r="E162" s="4">
        <f>A162+1</f>
        <v>7</v>
      </c>
      <c r="F162" s="14" t="s">
        <v>0</v>
      </c>
      <c r="G162" s="15"/>
      <c r="H162" s="16"/>
      <c r="I162" s="4">
        <f>E162+1</f>
        <v>8</v>
      </c>
      <c r="J162" s="14" t="s">
        <v>1</v>
      </c>
      <c r="K162" s="15"/>
      <c r="L162" s="16"/>
      <c r="M162" s="4">
        <f>I162+1</f>
        <v>9</v>
      </c>
      <c r="N162" s="14" t="s">
        <v>2</v>
      </c>
      <c r="O162" s="15"/>
      <c r="P162" s="16"/>
      <c r="Q162" s="4">
        <f>M162+1</f>
        <v>10</v>
      </c>
      <c r="R162" s="14" t="s">
        <v>3</v>
      </c>
      <c r="S162" s="15"/>
      <c r="T162" s="16"/>
      <c r="U162" s="4">
        <f>Q162+1</f>
        <v>11</v>
      </c>
      <c r="V162" s="14" t="s">
        <v>4</v>
      </c>
      <c r="W162" s="15"/>
      <c r="X162" s="16"/>
      <c r="Y162" s="4">
        <f>U162+1</f>
        <v>12</v>
      </c>
      <c r="Z162" s="14" t="s">
        <v>5</v>
      </c>
      <c r="AA162" s="15"/>
      <c r="AB162" s="16"/>
    </row>
    <row r="163" spans="1:53" ht="24.75" customHeight="1" x14ac:dyDescent="0.25">
      <c r="A163" s="5"/>
      <c r="B163" s="10"/>
      <c r="C163" s="8"/>
      <c r="D163" s="11"/>
      <c r="E163" s="5"/>
      <c r="F163" s="10"/>
      <c r="G163" s="8"/>
      <c r="H163" s="11"/>
      <c r="I163" s="5"/>
      <c r="J163" s="10"/>
      <c r="K163" s="8"/>
      <c r="L163" s="11"/>
      <c r="M163" s="5"/>
      <c r="N163" s="10"/>
      <c r="O163" s="8"/>
      <c r="P163" s="11"/>
      <c r="Q163" s="5"/>
      <c r="R163" s="10"/>
      <c r="S163" s="8"/>
      <c r="T163" s="11"/>
      <c r="U163" s="5"/>
      <c r="V163" s="10"/>
      <c r="W163" s="8"/>
      <c r="X163" s="11"/>
      <c r="Y163" s="5">
        <v>0.35416666666666669</v>
      </c>
      <c r="Z163" s="10"/>
      <c r="AA163" s="8"/>
      <c r="AB163" s="11"/>
      <c r="AE163">
        <f t="shared" ref="AE163:AE168" si="752">F163</f>
        <v>0</v>
      </c>
      <c r="AG163">
        <f t="shared" ref="AG163:AG168" si="753">H163</f>
        <v>0</v>
      </c>
      <c r="AI163">
        <f t="shared" ref="AI163:AI168" si="754">J163</f>
        <v>0</v>
      </c>
      <c r="AK163">
        <f t="shared" ref="AK163:AK168" si="755">L163</f>
        <v>0</v>
      </c>
      <c r="AM163">
        <f t="shared" ref="AM163:AM168" si="756">N163</f>
        <v>0</v>
      </c>
      <c r="AO163">
        <f t="shared" ref="AO163:AO168" si="757">P163</f>
        <v>0</v>
      </c>
      <c r="AQ163">
        <f t="shared" ref="AQ163:AQ168" si="758">R163</f>
        <v>0</v>
      </c>
      <c r="AS163">
        <f t="shared" ref="AS163:AS168" si="759">T163</f>
        <v>0</v>
      </c>
      <c r="AU163">
        <f t="shared" ref="AU163:AU168" si="760">V163</f>
        <v>0</v>
      </c>
      <c r="AW163">
        <f t="shared" ref="AW163:AW168" si="761">X163</f>
        <v>0</v>
      </c>
      <c r="AY163">
        <f t="shared" ref="AY163:AY168" si="762">Z163</f>
        <v>0</v>
      </c>
      <c r="BA163">
        <f t="shared" ref="BA163:BA168" si="763">AB163</f>
        <v>0</v>
      </c>
    </row>
    <row r="164" spans="1:53" ht="24.75" customHeight="1" x14ac:dyDescent="0.25">
      <c r="A164" s="5"/>
      <c r="B164" s="10"/>
      <c r="C164" s="8"/>
      <c r="D164" s="11"/>
      <c r="E164" s="5"/>
      <c r="F164" s="10"/>
      <c r="G164" s="8"/>
      <c r="H164" s="11"/>
      <c r="I164" s="5"/>
      <c r="J164" s="10"/>
      <c r="K164" s="8"/>
      <c r="L164" s="11"/>
      <c r="M164" s="5"/>
      <c r="N164" s="10"/>
      <c r="O164" s="8"/>
      <c r="P164" s="11"/>
      <c r="Q164" s="5"/>
      <c r="R164" s="10"/>
      <c r="S164" s="8"/>
      <c r="T164" s="11"/>
      <c r="U164" s="5"/>
      <c r="V164" s="10"/>
      <c r="W164" s="8"/>
      <c r="X164" s="11"/>
      <c r="Y164" s="5">
        <v>0.41666666666666669</v>
      </c>
      <c r="Z164" s="10"/>
      <c r="AA164" s="8"/>
      <c r="AB164" s="11"/>
      <c r="AE164">
        <f t="shared" si="752"/>
        <v>0</v>
      </c>
      <c r="AG164">
        <f t="shared" si="753"/>
        <v>0</v>
      </c>
      <c r="AI164">
        <f t="shared" si="754"/>
        <v>0</v>
      </c>
      <c r="AK164">
        <f t="shared" si="755"/>
        <v>0</v>
      </c>
      <c r="AM164">
        <f t="shared" si="756"/>
        <v>0</v>
      </c>
      <c r="AO164">
        <f t="shared" si="757"/>
        <v>0</v>
      </c>
      <c r="AQ164">
        <f t="shared" si="758"/>
        <v>0</v>
      </c>
      <c r="AS164">
        <f t="shared" si="759"/>
        <v>0</v>
      </c>
      <c r="AU164">
        <f t="shared" si="760"/>
        <v>0</v>
      </c>
      <c r="AW164">
        <f t="shared" si="761"/>
        <v>0</v>
      </c>
      <c r="AY164">
        <f t="shared" si="762"/>
        <v>0</v>
      </c>
      <c r="BA164">
        <f t="shared" si="763"/>
        <v>0</v>
      </c>
    </row>
    <row r="165" spans="1:53" ht="24.75" customHeight="1" x14ac:dyDescent="0.25">
      <c r="A165" s="3"/>
      <c r="B165" s="10"/>
      <c r="C165" s="8"/>
      <c r="D165" s="11"/>
      <c r="E165" s="3"/>
      <c r="F165" s="10"/>
      <c r="G165" s="8"/>
      <c r="H165" s="11"/>
      <c r="I165" s="3"/>
      <c r="J165" s="10"/>
      <c r="K165" s="8"/>
      <c r="L165" s="11"/>
      <c r="M165" s="3"/>
      <c r="N165" s="10"/>
      <c r="O165" s="8"/>
      <c r="P165" s="11"/>
      <c r="Q165" s="3"/>
      <c r="R165" s="10"/>
      <c r="S165" s="8"/>
      <c r="T165" s="11"/>
      <c r="U165" s="3"/>
      <c r="V165" s="10"/>
      <c r="W165" s="8"/>
      <c r="X165" s="11"/>
      <c r="Y165" s="5">
        <v>0.47916666666666669</v>
      </c>
      <c r="Z165" s="10"/>
      <c r="AA165" s="8"/>
      <c r="AB165" s="11"/>
      <c r="AE165">
        <f t="shared" si="752"/>
        <v>0</v>
      </c>
      <c r="AG165">
        <f t="shared" si="753"/>
        <v>0</v>
      </c>
      <c r="AI165">
        <f t="shared" si="754"/>
        <v>0</v>
      </c>
      <c r="AK165">
        <f t="shared" si="755"/>
        <v>0</v>
      </c>
      <c r="AM165">
        <f t="shared" si="756"/>
        <v>0</v>
      </c>
      <c r="AO165">
        <f t="shared" si="757"/>
        <v>0</v>
      </c>
      <c r="AQ165">
        <f t="shared" si="758"/>
        <v>0</v>
      </c>
      <c r="AS165">
        <f t="shared" si="759"/>
        <v>0</v>
      </c>
      <c r="AU165">
        <f t="shared" si="760"/>
        <v>0</v>
      </c>
      <c r="AW165">
        <f t="shared" si="761"/>
        <v>0</v>
      </c>
      <c r="AY165">
        <f t="shared" si="762"/>
        <v>0</v>
      </c>
      <c r="BA165">
        <f t="shared" si="763"/>
        <v>0</v>
      </c>
    </row>
    <row r="166" spans="1:53" ht="24.75" customHeight="1" x14ac:dyDescent="0.25">
      <c r="A166" s="5"/>
      <c r="B166" s="10"/>
      <c r="C166" s="8"/>
      <c r="D166" s="11"/>
      <c r="E166" s="5"/>
      <c r="F166" s="10"/>
      <c r="G166" s="8"/>
      <c r="H166" s="11"/>
      <c r="I166" s="5"/>
      <c r="J166" s="10"/>
      <c r="K166" s="8"/>
      <c r="L166" s="11"/>
      <c r="M166" s="5"/>
      <c r="N166" s="10"/>
      <c r="O166" s="8"/>
      <c r="P166" s="11"/>
      <c r="Q166" s="5"/>
      <c r="R166" s="10"/>
      <c r="S166" s="8"/>
      <c r="T166" s="11"/>
      <c r="U166" s="5"/>
      <c r="V166" s="10"/>
      <c r="W166" s="8"/>
      <c r="X166" s="11"/>
      <c r="Y166" s="5">
        <v>4.1666666666666664E-2</v>
      </c>
      <c r="Z166" s="10"/>
      <c r="AA166" s="8"/>
      <c r="AB166" s="11"/>
      <c r="AE166">
        <f t="shared" si="752"/>
        <v>0</v>
      </c>
      <c r="AG166">
        <f t="shared" si="753"/>
        <v>0</v>
      </c>
      <c r="AI166">
        <f t="shared" si="754"/>
        <v>0</v>
      </c>
      <c r="AK166">
        <f t="shared" si="755"/>
        <v>0</v>
      </c>
      <c r="AM166">
        <f t="shared" si="756"/>
        <v>0</v>
      </c>
      <c r="AO166">
        <f t="shared" si="757"/>
        <v>0</v>
      </c>
      <c r="AQ166">
        <f t="shared" si="758"/>
        <v>0</v>
      </c>
      <c r="AS166">
        <f t="shared" si="759"/>
        <v>0</v>
      </c>
      <c r="AU166">
        <f t="shared" si="760"/>
        <v>0</v>
      </c>
      <c r="AW166">
        <f t="shared" si="761"/>
        <v>0</v>
      </c>
      <c r="AY166">
        <f t="shared" si="762"/>
        <v>0</v>
      </c>
      <c r="BA166">
        <f t="shared" si="763"/>
        <v>0</v>
      </c>
    </row>
    <row r="167" spans="1:53" ht="24.75" customHeight="1" x14ac:dyDescent="0.25">
      <c r="A167" s="18"/>
      <c r="B167" s="19"/>
      <c r="C167" s="17"/>
      <c r="D167" s="20"/>
      <c r="E167" s="5">
        <v>0.22916666666666666</v>
      </c>
      <c r="F167" s="10"/>
      <c r="G167" s="8"/>
      <c r="H167" s="11"/>
      <c r="I167" s="5">
        <v>0.22916666666666666</v>
      </c>
      <c r="J167" s="10"/>
      <c r="K167" s="8"/>
      <c r="L167" s="11"/>
      <c r="M167" s="5">
        <v>0.22916666666666666</v>
      </c>
      <c r="N167" s="10"/>
      <c r="O167" s="8"/>
      <c r="P167" s="11"/>
      <c r="Q167" s="5">
        <v>0.22916666666666666</v>
      </c>
      <c r="R167" s="10"/>
      <c r="S167" s="8"/>
      <c r="T167" s="11"/>
      <c r="U167" s="5">
        <v>0.22916666666666666</v>
      </c>
      <c r="V167" s="10"/>
      <c r="W167" s="8"/>
      <c r="X167" s="11"/>
      <c r="Y167" s="18">
        <v>0.125</v>
      </c>
      <c r="Z167" s="19"/>
      <c r="AA167" s="8"/>
      <c r="AB167" s="20"/>
      <c r="AE167">
        <f t="shared" si="752"/>
        <v>0</v>
      </c>
      <c r="AG167">
        <f t="shared" si="753"/>
        <v>0</v>
      </c>
      <c r="AI167">
        <f t="shared" si="754"/>
        <v>0</v>
      </c>
      <c r="AK167">
        <f t="shared" si="755"/>
        <v>0</v>
      </c>
      <c r="AM167">
        <f t="shared" si="756"/>
        <v>0</v>
      </c>
      <c r="AO167">
        <f t="shared" si="757"/>
        <v>0</v>
      </c>
      <c r="AQ167">
        <f t="shared" si="758"/>
        <v>0</v>
      </c>
      <c r="AS167">
        <f t="shared" si="759"/>
        <v>0</v>
      </c>
      <c r="AU167">
        <f t="shared" si="760"/>
        <v>0</v>
      </c>
      <c r="AW167">
        <f t="shared" si="761"/>
        <v>0</v>
      </c>
      <c r="AY167">
        <f t="shared" si="762"/>
        <v>0</v>
      </c>
      <c r="BA167">
        <f t="shared" si="763"/>
        <v>0</v>
      </c>
    </row>
    <row r="168" spans="1:53" ht="24.75" customHeight="1" thickBot="1" x14ac:dyDescent="0.3">
      <c r="A168" s="6"/>
      <c r="B168" s="12"/>
      <c r="C168" s="9"/>
      <c r="D168" s="13"/>
      <c r="E168" s="6">
        <v>0.3125</v>
      </c>
      <c r="F168" s="12"/>
      <c r="G168" s="9"/>
      <c r="H168" s="13"/>
      <c r="I168" s="6">
        <v>0.3125</v>
      </c>
      <c r="J168" s="12"/>
      <c r="K168" s="9"/>
      <c r="L168" s="13"/>
      <c r="M168" s="6">
        <v>0.3125</v>
      </c>
      <c r="N168" s="12"/>
      <c r="O168" s="9"/>
      <c r="P168" s="13"/>
      <c r="Q168" s="6">
        <v>0.3125</v>
      </c>
      <c r="R168" s="12"/>
      <c r="S168" s="9"/>
      <c r="T168" s="13"/>
      <c r="U168" s="6">
        <v>0.3125</v>
      </c>
      <c r="V168" s="12"/>
      <c r="W168" s="9"/>
      <c r="X168" s="13"/>
      <c r="Y168" s="6">
        <v>0.20833333333333334</v>
      </c>
      <c r="Z168" s="12"/>
      <c r="AA168" s="9"/>
      <c r="AB168" s="13"/>
      <c r="AE168">
        <f t="shared" si="752"/>
        <v>0</v>
      </c>
      <c r="AG168">
        <f t="shared" si="753"/>
        <v>0</v>
      </c>
      <c r="AI168">
        <f t="shared" si="754"/>
        <v>0</v>
      </c>
      <c r="AK168">
        <f t="shared" si="755"/>
        <v>0</v>
      </c>
      <c r="AM168">
        <f t="shared" si="756"/>
        <v>0</v>
      </c>
      <c r="AO168">
        <f t="shared" si="757"/>
        <v>0</v>
      </c>
      <c r="AQ168">
        <f t="shared" si="758"/>
        <v>0</v>
      </c>
      <c r="AS168">
        <f t="shared" si="759"/>
        <v>0</v>
      </c>
      <c r="AU168">
        <f t="shared" si="760"/>
        <v>0</v>
      </c>
      <c r="AW168">
        <f t="shared" si="761"/>
        <v>0</v>
      </c>
      <c r="AY168">
        <f t="shared" si="762"/>
        <v>0</v>
      </c>
      <c r="BA168">
        <f t="shared" si="763"/>
        <v>0</v>
      </c>
    </row>
    <row r="169" spans="1:53" ht="24.75" customHeight="1" x14ac:dyDescent="0.25">
      <c r="A169" s="4">
        <f>Y162+1</f>
        <v>13</v>
      </c>
      <c r="B169" s="14" t="s">
        <v>6</v>
      </c>
      <c r="C169" s="15"/>
      <c r="D169" s="16"/>
      <c r="E169" s="4">
        <f>A169+1</f>
        <v>14</v>
      </c>
      <c r="F169" s="14" t="s">
        <v>0</v>
      </c>
      <c r="G169" s="15"/>
      <c r="H169" s="16"/>
      <c r="I169" s="4">
        <f>E169+1</f>
        <v>15</v>
      </c>
      <c r="J169" s="14" t="s">
        <v>1</v>
      </c>
      <c r="K169" s="15"/>
      <c r="L169" s="16"/>
      <c r="M169" s="4">
        <f>I169+1</f>
        <v>16</v>
      </c>
      <c r="N169" s="14" t="s">
        <v>2</v>
      </c>
      <c r="O169" s="15"/>
      <c r="P169" s="16"/>
      <c r="Q169" s="4">
        <f>M169+1</f>
        <v>17</v>
      </c>
      <c r="R169" s="14" t="s">
        <v>3</v>
      </c>
      <c r="S169" s="15"/>
      <c r="T169" s="16"/>
      <c r="U169" s="4">
        <f>Q169+1</f>
        <v>18</v>
      </c>
      <c r="V169" s="14" t="s">
        <v>4</v>
      </c>
      <c r="W169" s="15"/>
      <c r="X169" s="16"/>
      <c r="Y169" s="4">
        <f>U169+1</f>
        <v>19</v>
      </c>
      <c r="Z169" s="14" t="s">
        <v>5</v>
      </c>
      <c r="AA169" s="15"/>
      <c r="AB169" s="16"/>
    </row>
    <row r="170" spans="1:53" ht="24.75" customHeight="1" x14ac:dyDescent="0.25">
      <c r="A170" s="5"/>
      <c r="B170" s="10"/>
      <c r="C170" s="8"/>
      <c r="D170" s="11"/>
      <c r="E170" s="5"/>
      <c r="F170" s="10"/>
      <c r="G170" s="8"/>
      <c r="H170" s="11"/>
      <c r="I170" s="5"/>
      <c r="J170" s="10"/>
      <c r="K170" s="8"/>
      <c r="L170" s="11"/>
      <c r="M170" s="5"/>
      <c r="N170" s="10"/>
      <c r="O170" s="8"/>
      <c r="P170" s="11"/>
      <c r="Q170" s="5"/>
      <c r="R170" s="10"/>
      <c r="S170" s="8"/>
      <c r="T170" s="11"/>
      <c r="U170" s="5"/>
      <c r="V170" s="10"/>
      <c r="W170" s="8"/>
      <c r="X170" s="11"/>
      <c r="Y170" s="5">
        <v>0.35416666666666669</v>
      </c>
      <c r="Z170" s="10"/>
      <c r="AA170" s="8"/>
      <c r="AB170" s="11"/>
      <c r="AE170">
        <f t="shared" ref="AE170:AE175" si="764">F170</f>
        <v>0</v>
      </c>
      <c r="AG170">
        <f t="shared" ref="AG170:AG175" si="765">H170</f>
        <v>0</v>
      </c>
      <c r="AI170">
        <f t="shared" ref="AI170:AI175" si="766">J170</f>
        <v>0</v>
      </c>
      <c r="AK170">
        <f t="shared" ref="AK170:AK175" si="767">L170</f>
        <v>0</v>
      </c>
      <c r="AM170">
        <f t="shared" ref="AM170:AM175" si="768">N170</f>
        <v>0</v>
      </c>
      <c r="AO170">
        <f t="shared" ref="AO170:AO175" si="769">P170</f>
        <v>0</v>
      </c>
      <c r="AQ170">
        <f t="shared" ref="AQ170:AQ175" si="770">R170</f>
        <v>0</v>
      </c>
      <c r="AS170">
        <f t="shared" ref="AS170:AS175" si="771">T170</f>
        <v>0</v>
      </c>
      <c r="AU170">
        <f t="shared" ref="AU170:AU175" si="772">V170</f>
        <v>0</v>
      </c>
      <c r="AW170">
        <f t="shared" ref="AW170:AW175" si="773">X170</f>
        <v>0</v>
      </c>
      <c r="AY170">
        <f t="shared" ref="AY170:AY175" si="774">Z170</f>
        <v>0</v>
      </c>
      <c r="BA170">
        <f t="shared" ref="BA170:BA175" si="775">AB170</f>
        <v>0</v>
      </c>
    </row>
    <row r="171" spans="1:53" ht="24.75" customHeight="1" x14ac:dyDescent="0.25">
      <c r="A171" s="5"/>
      <c r="B171" s="10"/>
      <c r="C171" s="8"/>
      <c r="D171" s="11"/>
      <c r="E171" s="5"/>
      <c r="F171" s="10"/>
      <c r="G171" s="8"/>
      <c r="H171" s="11"/>
      <c r="I171" s="5"/>
      <c r="J171" s="10"/>
      <c r="K171" s="8"/>
      <c r="L171" s="11"/>
      <c r="M171" s="5"/>
      <c r="N171" s="10"/>
      <c r="O171" s="8"/>
      <c r="P171" s="11"/>
      <c r="Q171" s="5"/>
      <c r="R171" s="10"/>
      <c r="S171" s="8"/>
      <c r="T171" s="11"/>
      <c r="U171" s="5"/>
      <c r="V171" s="10"/>
      <c r="W171" s="8"/>
      <c r="X171" s="11"/>
      <c r="Y171" s="5">
        <v>0.41666666666666669</v>
      </c>
      <c r="Z171" s="10"/>
      <c r="AA171" s="8"/>
      <c r="AB171" s="11"/>
      <c r="AE171">
        <f t="shared" si="764"/>
        <v>0</v>
      </c>
      <c r="AG171">
        <f t="shared" si="765"/>
        <v>0</v>
      </c>
      <c r="AI171">
        <f t="shared" si="766"/>
        <v>0</v>
      </c>
      <c r="AK171">
        <f t="shared" si="767"/>
        <v>0</v>
      </c>
      <c r="AM171">
        <f t="shared" si="768"/>
        <v>0</v>
      </c>
      <c r="AO171">
        <f t="shared" si="769"/>
        <v>0</v>
      </c>
      <c r="AQ171">
        <f t="shared" si="770"/>
        <v>0</v>
      </c>
      <c r="AS171">
        <f t="shared" si="771"/>
        <v>0</v>
      </c>
      <c r="AU171">
        <f t="shared" si="772"/>
        <v>0</v>
      </c>
      <c r="AW171">
        <f t="shared" si="773"/>
        <v>0</v>
      </c>
      <c r="AY171">
        <f t="shared" si="774"/>
        <v>0</v>
      </c>
      <c r="BA171">
        <f t="shared" si="775"/>
        <v>0</v>
      </c>
    </row>
    <row r="172" spans="1:53" ht="24.75" customHeight="1" x14ac:dyDescent="0.25">
      <c r="A172" s="3"/>
      <c r="B172" s="10"/>
      <c r="C172" s="8"/>
      <c r="D172" s="11"/>
      <c r="E172" s="3"/>
      <c r="F172" s="10"/>
      <c r="G172" s="8"/>
      <c r="H172" s="11"/>
      <c r="I172" s="3"/>
      <c r="J172" s="10"/>
      <c r="K172" s="8"/>
      <c r="L172" s="11"/>
      <c r="M172" s="3"/>
      <c r="N172" s="10"/>
      <c r="O172" s="8"/>
      <c r="P172" s="11"/>
      <c r="Q172" s="3"/>
      <c r="R172" s="10"/>
      <c r="S172" s="8"/>
      <c r="T172" s="11"/>
      <c r="U172" s="3"/>
      <c r="V172" s="10"/>
      <c r="W172" s="8"/>
      <c r="X172" s="11"/>
      <c r="Y172" s="5">
        <v>0.47916666666666669</v>
      </c>
      <c r="Z172" s="10"/>
      <c r="AA172" s="8"/>
      <c r="AB172" s="11"/>
      <c r="AE172">
        <f t="shared" si="764"/>
        <v>0</v>
      </c>
      <c r="AG172">
        <f t="shared" si="765"/>
        <v>0</v>
      </c>
      <c r="AI172">
        <f t="shared" si="766"/>
        <v>0</v>
      </c>
      <c r="AK172">
        <f t="shared" si="767"/>
        <v>0</v>
      </c>
      <c r="AM172">
        <f t="shared" si="768"/>
        <v>0</v>
      </c>
      <c r="AO172">
        <f t="shared" si="769"/>
        <v>0</v>
      </c>
      <c r="AQ172">
        <f t="shared" si="770"/>
        <v>0</v>
      </c>
      <c r="AS172">
        <f t="shared" si="771"/>
        <v>0</v>
      </c>
      <c r="AU172">
        <f t="shared" si="772"/>
        <v>0</v>
      </c>
      <c r="AW172">
        <f t="shared" si="773"/>
        <v>0</v>
      </c>
      <c r="AY172">
        <f t="shared" si="774"/>
        <v>0</v>
      </c>
      <c r="BA172">
        <f t="shared" si="775"/>
        <v>0</v>
      </c>
    </row>
    <row r="173" spans="1:53" ht="24.75" customHeight="1" x14ac:dyDescent="0.25">
      <c r="A173" s="5"/>
      <c r="B173" s="10"/>
      <c r="C173" s="8"/>
      <c r="D173" s="11"/>
      <c r="E173" s="5"/>
      <c r="F173" s="10"/>
      <c r="G173" s="8"/>
      <c r="H173" s="11"/>
      <c r="I173" s="5"/>
      <c r="J173" s="10"/>
      <c r="K173" s="8"/>
      <c r="L173" s="11"/>
      <c r="M173" s="5"/>
      <c r="N173" s="10"/>
      <c r="O173" s="8"/>
      <c r="P173" s="11"/>
      <c r="Q173" s="5"/>
      <c r="R173" s="10"/>
      <c r="S173" s="8"/>
      <c r="T173" s="11"/>
      <c r="U173" s="5"/>
      <c r="V173" s="10"/>
      <c r="W173" s="8"/>
      <c r="X173" s="11"/>
      <c r="Y173" s="5">
        <v>4.1666666666666664E-2</v>
      </c>
      <c r="Z173" s="10"/>
      <c r="AA173" s="8"/>
      <c r="AB173" s="11"/>
      <c r="AE173">
        <f t="shared" si="764"/>
        <v>0</v>
      </c>
      <c r="AG173">
        <f t="shared" si="765"/>
        <v>0</v>
      </c>
      <c r="AI173">
        <f t="shared" si="766"/>
        <v>0</v>
      </c>
      <c r="AK173">
        <f t="shared" si="767"/>
        <v>0</v>
      </c>
      <c r="AM173">
        <f t="shared" si="768"/>
        <v>0</v>
      </c>
      <c r="AO173">
        <f t="shared" si="769"/>
        <v>0</v>
      </c>
      <c r="AQ173">
        <f t="shared" si="770"/>
        <v>0</v>
      </c>
      <c r="AS173">
        <f t="shared" si="771"/>
        <v>0</v>
      </c>
      <c r="AU173">
        <f t="shared" si="772"/>
        <v>0</v>
      </c>
      <c r="AW173">
        <f t="shared" si="773"/>
        <v>0</v>
      </c>
      <c r="AY173">
        <f t="shared" si="774"/>
        <v>0</v>
      </c>
      <c r="BA173">
        <f t="shared" si="775"/>
        <v>0</v>
      </c>
    </row>
    <row r="174" spans="1:53" ht="24.75" customHeight="1" x14ac:dyDescent="0.25">
      <c r="A174" s="18"/>
      <c r="B174" s="19"/>
      <c r="C174" s="17"/>
      <c r="D174" s="20"/>
      <c r="E174" s="5">
        <v>0.22916666666666666</v>
      </c>
      <c r="F174" s="10"/>
      <c r="G174" s="8"/>
      <c r="H174" s="11"/>
      <c r="I174" s="5">
        <v>0.22916666666666666</v>
      </c>
      <c r="J174" s="10"/>
      <c r="K174" s="8"/>
      <c r="L174" s="11"/>
      <c r="M174" s="5">
        <v>0.22916666666666666</v>
      </c>
      <c r="N174" s="10"/>
      <c r="O174" s="8"/>
      <c r="P174" s="11"/>
      <c r="Q174" s="5">
        <v>0.22916666666666666</v>
      </c>
      <c r="R174" s="10"/>
      <c r="S174" s="8"/>
      <c r="T174" s="11"/>
      <c r="U174" s="5">
        <v>0.22916666666666666</v>
      </c>
      <c r="V174" s="10"/>
      <c r="W174" s="8"/>
      <c r="X174" s="11"/>
      <c r="Y174" s="18">
        <v>0.125</v>
      </c>
      <c r="Z174" s="19"/>
      <c r="AA174" s="8"/>
      <c r="AB174" s="20"/>
      <c r="AE174">
        <f t="shared" si="764"/>
        <v>0</v>
      </c>
      <c r="AG174">
        <f t="shared" si="765"/>
        <v>0</v>
      </c>
      <c r="AI174">
        <f t="shared" si="766"/>
        <v>0</v>
      </c>
      <c r="AK174">
        <f t="shared" si="767"/>
        <v>0</v>
      </c>
      <c r="AM174">
        <f t="shared" si="768"/>
        <v>0</v>
      </c>
      <c r="AO174">
        <f t="shared" si="769"/>
        <v>0</v>
      </c>
      <c r="AQ174">
        <f t="shared" si="770"/>
        <v>0</v>
      </c>
      <c r="AS174">
        <f t="shared" si="771"/>
        <v>0</v>
      </c>
      <c r="AU174">
        <f t="shared" si="772"/>
        <v>0</v>
      </c>
      <c r="AW174">
        <f t="shared" si="773"/>
        <v>0</v>
      </c>
      <c r="AY174">
        <f t="shared" si="774"/>
        <v>0</v>
      </c>
      <c r="BA174">
        <f t="shared" si="775"/>
        <v>0</v>
      </c>
    </row>
    <row r="175" spans="1:53" ht="24.75" customHeight="1" thickBot="1" x14ac:dyDescent="0.3">
      <c r="A175" s="6"/>
      <c r="B175" s="12"/>
      <c r="C175" s="9"/>
      <c r="D175" s="13"/>
      <c r="E175" s="6">
        <v>0.3125</v>
      </c>
      <c r="F175" s="12"/>
      <c r="G175" s="9"/>
      <c r="H175" s="13"/>
      <c r="I175" s="6">
        <v>0.3125</v>
      </c>
      <c r="J175" s="12"/>
      <c r="K175" s="9"/>
      <c r="L175" s="13"/>
      <c r="M175" s="6">
        <v>0.3125</v>
      </c>
      <c r="N175" s="12"/>
      <c r="O175" s="9"/>
      <c r="P175" s="13"/>
      <c r="Q175" s="6">
        <v>0.3125</v>
      </c>
      <c r="R175" s="12"/>
      <c r="S175" s="9"/>
      <c r="T175" s="13"/>
      <c r="U175" s="6">
        <v>0.3125</v>
      </c>
      <c r="V175" s="12"/>
      <c r="W175" s="9"/>
      <c r="X175" s="13"/>
      <c r="Y175" s="6">
        <v>0.20833333333333334</v>
      </c>
      <c r="Z175" s="12"/>
      <c r="AA175" s="9"/>
      <c r="AB175" s="13"/>
      <c r="AE175">
        <f t="shared" si="764"/>
        <v>0</v>
      </c>
      <c r="AG175">
        <f t="shared" si="765"/>
        <v>0</v>
      </c>
      <c r="AI175">
        <f t="shared" si="766"/>
        <v>0</v>
      </c>
      <c r="AK175">
        <f t="shared" si="767"/>
        <v>0</v>
      </c>
      <c r="AM175">
        <f t="shared" si="768"/>
        <v>0</v>
      </c>
      <c r="AO175">
        <f t="shared" si="769"/>
        <v>0</v>
      </c>
      <c r="AQ175">
        <f t="shared" si="770"/>
        <v>0</v>
      </c>
      <c r="AS175">
        <f t="shared" si="771"/>
        <v>0</v>
      </c>
      <c r="AU175">
        <f t="shared" si="772"/>
        <v>0</v>
      </c>
      <c r="AW175">
        <f t="shared" si="773"/>
        <v>0</v>
      </c>
      <c r="AY175">
        <f t="shared" si="774"/>
        <v>0</v>
      </c>
      <c r="BA175">
        <f t="shared" si="775"/>
        <v>0</v>
      </c>
    </row>
    <row r="176" spans="1:53" ht="24.75" customHeight="1" x14ac:dyDescent="0.25">
      <c r="A176" s="4">
        <f>Y169+1</f>
        <v>20</v>
      </c>
      <c r="B176" s="14" t="s">
        <v>6</v>
      </c>
      <c r="C176" s="15"/>
      <c r="D176" s="16"/>
      <c r="E176" s="4">
        <f>A176+1</f>
        <v>21</v>
      </c>
      <c r="F176" s="14" t="s">
        <v>0</v>
      </c>
      <c r="G176" s="15"/>
      <c r="H176" s="16"/>
      <c r="I176" s="4">
        <f>E176+1</f>
        <v>22</v>
      </c>
      <c r="J176" s="14" t="s">
        <v>1</v>
      </c>
      <c r="K176" s="15"/>
      <c r="L176" s="16"/>
      <c r="M176" s="4">
        <f>I176+1</f>
        <v>23</v>
      </c>
      <c r="N176" s="14" t="s">
        <v>2</v>
      </c>
      <c r="O176" s="15"/>
      <c r="P176" s="16"/>
      <c r="Q176" s="4">
        <f>M176+1</f>
        <v>24</v>
      </c>
      <c r="R176" s="14" t="s">
        <v>3</v>
      </c>
      <c r="S176" s="15"/>
      <c r="T176" s="16"/>
      <c r="U176" s="4">
        <f>Q176+1</f>
        <v>25</v>
      </c>
      <c r="V176" s="14" t="s">
        <v>4</v>
      </c>
      <c r="W176" s="15"/>
      <c r="X176" s="16"/>
      <c r="Y176" s="4">
        <f>U176+1</f>
        <v>26</v>
      </c>
      <c r="Z176" s="14" t="s">
        <v>5</v>
      </c>
      <c r="AA176" s="15"/>
      <c r="AB176" s="16"/>
    </row>
    <row r="177" spans="1:53" ht="24.75" customHeight="1" x14ac:dyDescent="0.25">
      <c r="A177" s="5"/>
      <c r="B177" s="10"/>
      <c r="C177" s="8"/>
      <c r="D177" s="11"/>
      <c r="E177" s="5"/>
      <c r="F177" s="10"/>
      <c r="G177" s="8"/>
      <c r="H177" s="11"/>
      <c r="I177" s="5"/>
      <c r="J177" s="10"/>
      <c r="K177" s="8"/>
      <c r="L177" s="11"/>
      <c r="M177" s="5"/>
      <c r="N177" s="10"/>
      <c r="O177" s="8"/>
      <c r="P177" s="11"/>
      <c r="Q177" s="5"/>
      <c r="R177" s="10"/>
      <c r="S177" s="8"/>
      <c r="T177" s="11"/>
      <c r="U177" s="5"/>
      <c r="V177" s="10"/>
      <c r="W177" s="8"/>
      <c r="X177" s="11"/>
      <c r="Y177" s="5">
        <v>0.35416666666666669</v>
      </c>
      <c r="Z177" s="10"/>
      <c r="AA177" s="8"/>
      <c r="AB177" s="11"/>
      <c r="AE177">
        <f t="shared" ref="AE177:AE182" si="776">F177</f>
        <v>0</v>
      </c>
      <c r="AG177">
        <f t="shared" ref="AG177:AG182" si="777">H177</f>
        <v>0</v>
      </c>
      <c r="AI177">
        <f t="shared" ref="AI177:AI182" si="778">J177</f>
        <v>0</v>
      </c>
      <c r="AK177">
        <f t="shared" ref="AK177:AK182" si="779">L177</f>
        <v>0</v>
      </c>
      <c r="AM177">
        <f t="shared" ref="AM177:AM182" si="780">N177</f>
        <v>0</v>
      </c>
      <c r="AO177">
        <f t="shared" ref="AO177:AO182" si="781">P177</f>
        <v>0</v>
      </c>
      <c r="AQ177">
        <f t="shared" ref="AQ177:AQ182" si="782">R177</f>
        <v>0</v>
      </c>
      <c r="AS177">
        <f t="shared" ref="AS177:AS182" si="783">T177</f>
        <v>0</v>
      </c>
      <c r="AU177">
        <f t="shared" ref="AU177:AU182" si="784">V177</f>
        <v>0</v>
      </c>
      <c r="AW177">
        <f t="shared" ref="AW177:AW182" si="785">X177</f>
        <v>0</v>
      </c>
      <c r="AY177">
        <f t="shared" ref="AY177:AY182" si="786">Z177</f>
        <v>0</v>
      </c>
      <c r="BA177">
        <f t="shared" ref="BA177:BA182" si="787">AB177</f>
        <v>0</v>
      </c>
    </row>
    <row r="178" spans="1:53" ht="24.75" customHeight="1" x14ac:dyDescent="0.25">
      <c r="A178" s="5"/>
      <c r="B178" s="10"/>
      <c r="C178" s="8"/>
      <c r="D178" s="11"/>
      <c r="E178" s="5"/>
      <c r="F178" s="10"/>
      <c r="G178" s="8"/>
      <c r="H178" s="11"/>
      <c r="I178" s="5"/>
      <c r="J178" s="10"/>
      <c r="K178" s="8"/>
      <c r="L178" s="11"/>
      <c r="M178" s="5"/>
      <c r="N178" s="10"/>
      <c r="O178" s="8"/>
      <c r="P178" s="11"/>
      <c r="Q178" s="5"/>
      <c r="R178" s="10"/>
      <c r="S178" s="8"/>
      <c r="T178" s="11"/>
      <c r="U178" s="5"/>
      <c r="V178" s="10"/>
      <c r="W178" s="8"/>
      <c r="X178" s="11"/>
      <c r="Y178" s="5">
        <v>0.41666666666666669</v>
      </c>
      <c r="Z178" s="10"/>
      <c r="AA178" s="8"/>
      <c r="AB178" s="11"/>
      <c r="AE178">
        <f t="shared" si="776"/>
        <v>0</v>
      </c>
      <c r="AG178">
        <f t="shared" si="777"/>
        <v>0</v>
      </c>
      <c r="AI178">
        <f t="shared" si="778"/>
        <v>0</v>
      </c>
      <c r="AK178">
        <f t="shared" si="779"/>
        <v>0</v>
      </c>
      <c r="AM178">
        <f t="shared" si="780"/>
        <v>0</v>
      </c>
      <c r="AO178">
        <f t="shared" si="781"/>
        <v>0</v>
      </c>
      <c r="AQ178">
        <f t="shared" si="782"/>
        <v>0</v>
      </c>
      <c r="AS178">
        <f t="shared" si="783"/>
        <v>0</v>
      </c>
      <c r="AU178">
        <f t="shared" si="784"/>
        <v>0</v>
      </c>
      <c r="AW178">
        <f t="shared" si="785"/>
        <v>0</v>
      </c>
      <c r="AY178">
        <f t="shared" si="786"/>
        <v>0</v>
      </c>
      <c r="BA178">
        <f t="shared" si="787"/>
        <v>0</v>
      </c>
    </row>
    <row r="179" spans="1:53" ht="24.75" customHeight="1" x14ac:dyDescent="0.25">
      <c r="A179" s="3"/>
      <c r="B179" s="10"/>
      <c r="C179" s="8"/>
      <c r="D179" s="11"/>
      <c r="E179" s="3"/>
      <c r="F179" s="10"/>
      <c r="G179" s="8"/>
      <c r="H179" s="11"/>
      <c r="I179" s="3"/>
      <c r="J179" s="10"/>
      <c r="K179" s="8"/>
      <c r="L179" s="11"/>
      <c r="M179" s="3"/>
      <c r="N179" s="10"/>
      <c r="O179" s="8"/>
      <c r="P179" s="11"/>
      <c r="Q179" s="3"/>
      <c r="R179" s="10"/>
      <c r="S179" s="8"/>
      <c r="T179" s="11"/>
      <c r="U179" s="3"/>
      <c r="V179" s="10"/>
      <c r="W179" s="8"/>
      <c r="X179" s="11"/>
      <c r="Y179" s="5">
        <v>0.47916666666666669</v>
      </c>
      <c r="Z179" s="10"/>
      <c r="AA179" s="8"/>
      <c r="AB179" s="11"/>
      <c r="AE179">
        <f t="shared" si="776"/>
        <v>0</v>
      </c>
      <c r="AG179">
        <f t="shared" si="777"/>
        <v>0</v>
      </c>
      <c r="AI179">
        <f t="shared" si="778"/>
        <v>0</v>
      </c>
      <c r="AK179">
        <f t="shared" si="779"/>
        <v>0</v>
      </c>
      <c r="AM179">
        <f t="shared" si="780"/>
        <v>0</v>
      </c>
      <c r="AO179">
        <f t="shared" si="781"/>
        <v>0</v>
      </c>
      <c r="AQ179">
        <f t="shared" si="782"/>
        <v>0</v>
      </c>
      <c r="AS179">
        <f t="shared" si="783"/>
        <v>0</v>
      </c>
      <c r="AU179">
        <f t="shared" si="784"/>
        <v>0</v>
      </c>
      <c r="AW179">
        <f t="shared" si="785"/>
        <v>0</v>
      </c>
      <c r="AY179">
        <f t="shared" si="786"/>
        <v>0</v>
      </c>
      <c r="BA179">
        <f t="shared" si="787"/>
        <v>0</v>
      </c>
    </row>
    <row r="180" spans="1:53" ht="24.75" customHeight="1" x14ac:dyDescent="0.25">
      <c r="A180" s="5"/>
      <c r="B180" s="10"/>
      <c r="C180" s="8"/>
      <c r="D180" s="11"/>
      <c r="E180" s="5"/>
      <c r="F180" s="10"/>
      <c r="G180" s="8"/>
      <c r="H180" s="11"/>
      <c r="I180" s="5"/>
      <c r="J180" s="10"/>
      <c r="K180" s="8"/>
      <c r="L180" s="11"/>
      <c r="M180" s="5"/>
      <c r="N180" s="10"/>
      <c r="O180" s="8"/>
      <c r="P180" s="11"/>
      <c r="Q180" s="5"/>
      <c r="R180" s="10"/>
      <c r="S180" s="8"/>
      <c r="T180" s="11"/>
      <c r="U180" s="5"/>
      <c r="V180" s="10"/>
      <c r="W180" s="8"/>
      <c r="X180" s="11"/>
      <c r="Y180" s="5">
        <v>4.1666666666666664E-2</v>
      </c>
      <c r="Z180" s="10"/>
      <c r="AA180" s="8"/>
      <c r="AB180" s="11"/>
      <c r="AE180">
        <f t="shared" si="776"/>
        <v>0</v>
      </c>
      <c r="AG180">
        <f t="shared" si="777"/>
        <v>0</v>
      </c>
      <c r="AI180">
        <f t="shared" si="778"/>
        <v>0</v>
      </c>
      <c r="AK180">
        <f t="shared" si="779"/>
        <v>0</v>
      </c>
      <c r="AM180">
        <f t="shared" si="780"/>
        <v>0</v>
      </c>
      <c r="AO180">
        <f t="shared" si="781"/>
        <v>0</v>
      </c>
      <c r="AQ180">
        <f t="shared" si="782"/>
        <v>0</v>
      </c>
      <c r="AS180">
        <f t="shared" si="783"/>
        <v>0</v>
      </c>
      <c r="AU180">
        <f t="shared" si="784"/>
        <v>0</v>
      </c>
      <c r="AW180">
        <f t="shared" si="785"/>
        <v>0</v>
      </c>
      <c r="AY180">
        <f t="shared" si="786"/>
        <v>0</v>
      </c>
      <c r="BA180">
        <f t="shared" si="787"/>
        <v>0</v>
      </c>
    </row>
    <row r="181" spans="1:53" ht="24.75" customHeight="1" x14ac:dyDescent="0.25">
      <c r="A181" s="18"/>
      <c r="B181" s="19"/>
      <c r="C181" s="17"/>
      <c r="D181" s="20"/>
      <c r="E181" s="5">
        <v>0.22916666666666666</v>
      </c>
      <c r="F181" s="10"/>
      <c r="G181" s="8"/>
      <c r="H181" s="11"/>
      <c r="I181" s="5">
        <v>0.22916666666666666</v>
      </c>
      <c r="J181" s="10"/>
      <c r="K181" s="8"/>
      <c r="L181" s="11"/>
      <c r="M181" s="5">
        <v>0.22916666666666666</v>
      </c>
      <c r="N181" s="10"/>
      <c r="O181" s="8"/>
      <c r="P181" s="11"/>
      <c r="Q181" s="5">
        <v>0.22916666666666666</v>
      </c>
      <c r="R181" s="10"/>
      <c r="S181" s="8"/>
      <c r="T181" s="11"/>
      <c r="U181" s="5">
        <v>0.22916666666666666</v>
      </c>
      <c r="V181" s="10"/>
      <c r="W181" s="8"/>
      <c r="X181" s="11"/>
      <c r="Y181" s="18">
        <v>0.125</v>
      </c>
      <c r="Z181" s="19"/>
      <c r="AA181" s="8"/>
      <c r="AB181" s="20"/>
      <c r="AE181">
        <f t="shared" si="776"/>
        <v>0</v>
      </c>
      <c r="AG181">
        <f t="shared" si="777"/>
        <v>0</v>
      </c>
      <c r="AI181">
        <f t="shared" si="778"/>
        <v>0</v>
      </c>
      <c r="AK181">
        <f t="shared" si="779"/>
        <v>0</v>
      </c>
      <c r="AM181">
        <f t="shared" si="780"/>
        <v>0</v>
      </c>
      <c r="AO181">
        <f t="shared" si="781"/>
        <v>0</v>
      </c>
      <c r="AQ181">
        <f t="shared" si="782"/>
        <v>0</v>
      </c>
      <c r="AS181">
        <f t="shared" si="783"/>
        <v>0</v>
      </c>
      <c r="AU181">
        <f t="shared" si="784"/>
        <v>0</v>
      </c>
      <c r="AW181">
        <f t="shared" si="785"/>
        <v>0</v>
      </c>
      <c r="AY181">
        <f t="shared" si="786"/>
        <v>0</v>
      </c>
      <c r="BA181">
        <f t="shared" si="787"/>
        <v>0</v>
      </c>
    </row>
    <row r="182" spans="1:53" ht="24.75" customHeight="1" thickBot="1" x14ac:dyDescent="0.3">
      <c r="A182" s="6"/>
      <c r="B182" s="12"/>
      <c r="C182" s="9"/>
      <c r="D182" s="13"/>
      <c r="E182" s="6">
        <v>0.3125</v>
      </c>
      <c r="F182" s="12"/>
      <c r="G182" s="9"/>
      <c r="H182" s="13"/>
      <c r="I182" s="6">
        <v>0.3125</v>
      </c>
      <c r="J182" s="12"/>
      <c r="K182" s="9"/>
      <c r="L182" s="13"/>
      <c r="M182" s="6">
        <v>0.3125</v>
      </c>
      <c r="N182" s="12"/>
      <c r="O182" s="9"/>
      <c r="P182" s="13"/>
      <c r="Q182" s="6">
        <v>0.3125</v>
      </c>
      <c r="R182" s="12"/>
      <c r="S182" s="9"/>
      <c r="T182" s="13"/>
      <c r="U182" s="6">
        <v>0.3125</v>
      </c>
      <c r="V182" s="12"/>
      <c r="W182" s="9"/>
      <c r="X182" s="13"/>
      <c r="Y182" s="6">
        <v>0.20833333333333334</v>
      </c>
      <c r="Z182" s="12"/>
      <c r="AA182" s="9"/>
      <c r="AB182" s="13"/>
      <c r="AE182">
        <f t="shared" si="776"/>
        <v>0</v>
      </c>
      <c r="AG182">
        <f t="shared" si="777"/>
        <v>0</v>
      </c>
      <c r="AI182">
        <f t="shared" si="778"/>
        <v>0</v>
      </c>
      <c r="AK182">
        <f t="shared" si="779"/>
        <v>0</v>
      </c>
      <c r="AM182">
        <f t="shared" si="780"/>
        <v>0</v>
      </c>
      <c r="AO182">
        <f t="shared" si="781"/>
        <v>0</v>
      </c>
      <c r="AQ182">
        <f t="shared" si="782"/>
        <v>0</v>
      </c>
      <c r="AS182">
        <f t="shared" si="783"/>
        <v>0</v>
      </c>
      <c r="AU182">
        <f t="shared" si="784"/>
        <v>0</v>
      </c>
      <c r="AW182">
        <f t="shared" si="785"/>
        <v>0</v>
      </c>
      <c r="AY182">
        <f t="shared" si="786"/>
        <v>0</v>
      </c>
      <c r="BA182">
        <f t="shared" si="787"/>
        <v>0</v>
      </c>
    </row>
    <row r="183" spans="1:53" ht="24.75" customHeight="1" x14ac:dyDescent="0.25">
      <c r="A183" s="4">
        <f>Y176+1</f>
        <v>27</v>
      </c>
      <c r="B183" s="14" t="s">
        <v>6</v>
      </c>
      <c r="C183" s="15"/>
      <c r="D183" s="16"/>
      <c r="E183" s="4">
        <f>A183+1</f>
        <v>28</v>
      </c>
      <c r="F183" s="14" t="s">
        <v>0</v>
      </c>
      <c r="G183" s="15"/>
      <c r="H183" s="16"/>
      <c r="I183" s="4">
        <f>E183+1</f>
        <v>29</v>
      </c>
      <c r="J183" s="14" t="s">
        <v>1</v>
      </c>
      <c r="K183" s="15"/>
      <c r="L183" s="16"/>
      <c r="M183" s="4">
        <f>I183+1</f>
        <v>30</v>
      </c>
      <c r="N183" s="14" t="s">
        <v>2</v>
      </c>
      <c r="O183" s="15"/>
      <c r="P183" s="16"/>
      <c r="Q183" s="4">
        <f>M183+1</f>
        <v>31</v>
      </c>
      <c r="R183" s="14" t="s">
        <v>3</v>
      </c>
      <c r="S183" s="15"/>
      <c r="T183" s="16"/>
    </row>
    <row r="184" spans="1:53" ht="24.75" customHeight="1" x14ac:dyDescent="0.25">
      <c r="A184" s="5"/>
      <c r="B184" s="10"/>
      <c r="C184" s="8"/>
      <c r="D184" s="11"/>
      <c r="E184" s="5"/>
      <c r="F184" s="10"/>
      <c r="G184" s="8"/>
      <c r="H184" s="11"/>
      <c r="I184" s="5"/>
      <c r="J184" s="10"/>
      <c r="K184" s="8"/>
      <c r="L184" s="11"/>
      <c r="M184" s="5"/>
      <c r="N184" s="10"/>
      <c r="O184" s="8"/>
      <c r="P184" s="11"/>
      <c r="Q184" s="5"/>
      <c r="R184" s="10"/>
      <c r="S184" s="8"/>
      <c r="T184" s="11"/>
      <c r="AE184">
        <f t="shared" ref="AE184:AE189" si="788">F184</f>
        <v>0</v>
      </c>
      <c r="AG184">
        <f t="shared" ref="AG184:AG189" si="789">H184</f>
        <v>0</v>
      </c>
      <c r="AI184">
        <f t="shared" ref="AI184:AI189" si="790">J184</f>
        <v>0</v>
      </c>
      <c r="AK184">
        <f t="shared" ref="AK184:AK189" si="791">L184</f>
        <v>0</v>
      </c>
      <c r="AM184">
        <f t="shared" ref="AM184:AM189" si="792">N184</f>
        <v>0</v>
      </c>
      <c r="AO184">
        <f t="shared" ref="AO184:AO189" si="793">P184</f>
        <v>0</v>
      </c>
      <c r="AQ184">
        <f t="shared" ref="AQ184:AQ189" si="794">R184</f>
        <v>0</v>
      </c>
      <c r="AS184">
        <f t="shared" ref="AS184:AS189" si="795">T184</f>
        <v>0</v>
      </c>
      <c r="AU184">
        <f t="shared" ref="AU184:AU189" si="796">V184</f>
        <v>0</v>
      </c>
      <c r="AW184">
        <f t="shared" ref="AW184:AW189" si="797">X184</f>
        <v>0</v>
      </c>
      <c r="AY184">
        <f t="shared" ref="AY184:AY189" si="798">Z184</f>
        <v>0</v>
      </c>
      <c r="BA184">
        <f t="shared" ref="BA184:BA189" si="799">AB184</f>
        <v>0</v>
      </c>
    </row>
    <row r="185" spans="1:53" ht="24.75" customHeight="1" x14ac:dyDescent="0.25">
      <c r="A185" s="5"/>
      <c r="B185" s="10"/>
      <c r="C185" s="8"/>
      <c r="D185" s="11"/>
      <c r="E185" s="5"/>
      <c r="F185" s="10"/>
      <c r="G185" s="8"/>
      <c r="H185" s="11"/>
      <c r="I185" s="5"/>
      <c r="J185" s="10"/>
      <c r="K185" s="8"/>
      <c r="L185" s="11"/>
      <c r="M185" s="5"/>
      <c r="N185" s="10"/>
      <c r="O185" s="8"/>
      <c r="P185" s="11"/>
      <c r="Q185" s="5"/>
      <c r="R185" s="10"/>
      <c r="S185" s="8"/>
      <c r="T185" s="11"/>
      <c r="AE185">
        <f t="shared" si="788"/>
        <v>0</v>
      </c>
      <c r="AG185">
        <f t="shared" si="789"/>
        <v>0</v>
      </c>
      <c r="AI185">
        <f t="shared" si="790"/>
        <v>0</v>
      </c>
      <c r="AK185">
        <f t="shared" si="791"/>
        <v>0</v>
      </c>
      <c r="AM185">
        <f t="shared" si="792"/>
        <v>0</v>
      </c>
      <c r="AO185">
        <f t="shared" si="793"/>
        <v>0</v>
      </c>
      <c r="AQ185">
        <f t="shared" si="794"/>
        <v>0</v>
      </c>
      <c r="AS185">
        <f t="shared" si="795"/>
        <v>0</v>
      </c>
      <c r="AU185">
        <f t="shared" si="796"/>
        <v>0</v>
      </c>
      <c r="AW185">
        <f t="shared" si="797"/>
        <v>0</v>
      </c>
      <c r="AY185">
        <f t="shared" si="798"/>
        <v>0</v>
      </c>
      <c r="BA185">
        <f t="shared" si="799"/>
        <v>0</v>
      </c>
    </row>
    <row r="186" spans="1:53" ht="24.75" customHeight="1" x14ac:dyDescent="0.25">
      <c r="A186" s="3"/>
      <c r="B186" s="10"/>
      <c r="C186" s="8"/>
      <c r="D186" s="11"/>
      <c r="E186" s="3"/>
      <c r="F186" s="10"/>
      <c r="G186" s="8"/>
      <c r="H186" s="11"/>
      <c r="I186" s="3"/>
      <c r="J186" s="10"/>
      <c r="K186" s="8"/>
      <c r="L186" s="11"/>
      <c r="M186" s="3"/>
      <c r="N186" s="10"/>
      <c r="O186" s="8"/>
      <c r="P186" s="11"/>
      <c r="Q186" s="3"/>
      <c r="R186" s="10"/>
      <c r="S186" s="8"/>
      <c r="T186" s="11"/>
      <c r="AE186">
        <f t="shared" si="788"/>
        <v>0</v>
      </c>
      <c r="AG186">
        <f t="shared" si="789"/>
        <v>0</v>
      </c>
      <c r="AI186">
        <f t="shared" si="790"/>
        <v>0</v>
      </c>
      <c r="AK186">
        <f t="shared" si="791"/>
        <v>0</v>
      </c>
      <c r="AM186">
        <f t="shared" si="792"/>
        <v>0</v>
      </c>
      <c r="AO186">
        <f t="shared" si="793"/>
        <v>0</v>
      </c>
      <c r="AQ186">
        <f t="shared" si="794"/>
        <v>0</v>
      </c>
      <c r="AS186">
        <f t="shared" si="795"/>
        <v>0</v>
      </c>
      <c r="AU186">
        <f t="shared" si="796"/>
        <v>0</v>
      </c>
      <c r="AW186">
        <f t="shared" si="797"/>
        <v>0</v>
      </c>
      <c r="AY186">
        <f t="shared" si="798"/>
        <v>0</v>
      </c>
      <c r="BA186">
        <f t="shared" si="799"/>
        <v>0</v>
      </c>
    </row>
    <row r="187" spans="1:53" ht="24.75" customHeight="1" x14ac:dyDescent="0.25">
      <c r="A187" s="5"/>
      <c r="B187" s="10"/>
      <c r="C187" s="8"/>
      <c r="D187" s="11"/>
      <c r="E187" s="5"/>
      <c r="F187" s="10"/>
      <c r="G187" s="8"/>
      <c r="H187" s="11"/>
      <c r="I187" s="5"/>
      <c r="J187" s="10"/>
      <c r="K187" s="8"/>
      <c r="L187" s="11"/>
      <c r="M187" s="5"/>
      <c r="N187" s="10"/>
      <c r="O187" s="8"/>
      <c r="P187" s="11"/>
      <c r="Q187" s="5"/>
      <c r="R187" s="10"/>
      <c r="S187" s="8"/>
      <c r="T187" s="11"/>
      <c r="AE187">
        <f t="shared" si="788"/>
        <v>0</v>
      </c>
      <c r="AG187">
        <f t="shared" si="789"/>
        <v>0</v>
      </c>
      <c r="AI187">
        <f t="shared" si="790"/>
        <v>0</v>
      </c>
      <c r="AK187">
        <f t="shared" si="791"/>
        <v>0</v>
      </c>
      <c r="AM187">
        <f t="shared" si="792"/>
        <v>0</v>
      </c>
      <c r="AO187">
        <f t="shared" si="793"/>
        <v>0</v>
      </c>
      <c r="AQ187">
        <f t="shared" si="794"/>
        <v>0</v>
      </c>
      <c r="AS187">
        <f t="shared" si="795"/>
        <v>0</v>
      </c>
      <c r="AU187">
        <f t="shared" si="796"/>
        <v>0</v>
      </c>
      <c r="AW187">
        <f t="shared" si="797"/>
        <v>0</v>
      </c>
      <c r="AY187">
        <f t="shared" si="798"/>
        <v>0</v>
      </c>
      <c r="BA187">
        <f t="shared" si="799"/>
        <v>0</v>
      </c>
    </row>
    <row r="188" spans="1:53" ht="24.75" customHeight="1" x14ac:dyDescent="0.25">
      <c r="A188" s="18"/>
      <c r="B188" s="19"/>
      <c r="C188" s="17"/>
      <c r="D188" s="20"/>
      <c r="E188" s="5">
        <v>0.22916666666666666</v>
      </c>
      <c r="F188" s="10"/>
      <c r="G188" s="8"/>
      <c r="H188" s="11"/>
      <c r="I188" s="5">
        <v>0.22916666666666666</v>
      </c>
      <c r="J188" s="10"/>
      <c r="K188" s="8"/>
      <c r="L188" s="11"/>
      <c r="M188" s="5">
        <v>0.22916666666666666</v>
      </c>
      <c r="N188" s="10"/>
      <c r="O188" s="8" t="s">
        <v>444</v>
      </c>
      <c r="P188" s="11"/>
      <c r="Q188" s="5">
        <v>0.22916666666666666</v>
      </c>
      <c r="R188" s="10"/>
      <c r="S188" s="8" t="s">
        <v>444</v>
      </c>
      <c r="T188" s="11"/>
      <c r="AE188">
        <f t="shared" si="788"/>
        <v>0</v>
      </c>
      <c r="AG188">
        <f t="shared" si="789"/>
        <v>0</v>
      </c>
      <c r="AI188">
        <f t="shared" si="790"/>
        <v>0</v>
      </c>
      <c r="AK188">
        <f t="shared" si="791"/>
        <v>0</v>
      </c>
      <c r="AM188">
        <f t="shared" si="792"/>
        <v>0</v>
      </c>
      <c r="AO188">
        <f t="shared" si="793"/>
        <v>0</v>
      </c>
      <c r="AQ188">
        <f t="shared" si="794"/>
        <v>0</v>
      </c>
      <c r="AS188">
        <f t="shared" si="795"/>
        <v>0</v>
      </c>
      <c r="AU188">
        <f t="shared" si="796"/>
        <v>0</v>
      </c>
      <c r="AW188">
        <f t="shared" si="797"/>
        <v>0</v>
      </c>
      <c r="AY188">
        <f t="shared" si="798"/>
        <v>0</v>
      </c>
      <c r="BA188">
        <f t="shared" si="799"/>
        <v>0</v>
      </c>
    </row>
    <row r="189" spans="1:53" ht="24.75" customHeight="1" thickBot="1" x14ac:dyDescent="0.3">
      <c r="A189" s="6"/>
      <c r="B189" s="12"/>
      <c r="C189" s="9"/>
      <c r="D189" s="13"/>
      <c r="E189" s="6">
        <v>0.3125</v>
      </c>
      <c r="F189" s="12"/>
      <c r="G189" s="9"/>
      <c r="H189" s="13"/>
      <c r="I189" s="6">
        <v>0.3125</v>
      </c>
      <c r="J189" s="12"/>
      <c r="K189" s="9"/>
      <c r="L189" s="13"/>
      <c r="M189" s="6">
        <v>0.3125</v>
      </c>
      <c r="N189" s="12"/>
      <c r="O189" s="9"/>
      <c r="P189" s="13"/>
      <c r="Q189" s="6">
        <v>0.3125</v>
      </c>
      <c r="R189" s="12"/>
      <c r="S189" s="9"/>
      <c r="T189" s="13"/>
      <c r="AE189">
        <f t="shared" si="788"/>
        <v>0</v>
      </c>
      <c r="AG189">
        <f t="shared" si="789"/>
        <v>0</v>
      </c>
      <c r="AI189">
        <f t="shared" si="790"/>
        <v>0</v>
      </c>
      <c r="AK189">
        <f t="shared" si="791"/>
        <v>0</v>
      </c>
      <c r="AM189">
        <f t="shared" si="792"/>
        <v>0</v>
      </c>
      <c r="AO189">
        <f t="shared" si="793"/>
        <v>0</v>
      </c>
      <c r="AQ189">
        <f t="shared" si="794"/>
        <v>0</v>
      </c>
      <c r="AS189">
        <f t="shared" si="795"/>
        <v>0</v>
      </c>
      <c r="AU189">
        <f t="shared" si="796"/>
        <v>0</v>
      </c>
      <c r="AW189">
        <f t="shared" si="797"/>
        <v>0</v>
      </c>
      <c r="AY189">
        <f t="shared" si="798"/>
        <v>0</v>
      </c>
      <c r="BA189">
        <f t="shared" si="799"/>
        <v>0</v>
      </c>
    </row>
    <row r="190" spans="1:53" ht="24.75" customHeight="1" x14ac:dyDescent="0.25">
      <c r="Q190" s="85" t="s">
        <v>11</v>
      </c>
      <c r="R190" s="86"/>
      <c r="S190" s="86"/>
      <c r="T190" s="87"/>
      <c r="U190" s="4">
        <v>1</v>
      </c>
      <c r="V190" s="14" t="s">
        <v>4</v>
      </c>
      <c r="W190" s="15"/>
      <c r="X190" s="16"/>
      <c r="Y190" s="4">
        <f>U190+1</f>
        <v>2</v>
      </c>
      <c r="Z190" s="14" t="s">
        <v>5</v>
      </c>
      <c r="AA190" s="15"/>
      <c r="AB190" s="16"/>
    </row>
    <row r="191" spans="1:53" ht="24.75" customHeight="1" x14ac:dyDescent="0.25">
      <c r="Q191" s="88"/>
      <c r="R191" s="89"/>
      <c r="S191" s="89"/>
      <c r="T191" s="90"/>
      <c r="U191" s="5"/>
      <c r="V191" s="10"/>
      <c r="W191" s="8"/>
      <c r="X191" s="11"/>
      <c r="Y191" s="5">
        <v>0.35416666666666669</v>
      </c>
      <c r="Z191" s="10"/>
      <c r="AA191" s="8"/>
      <c r="AB191" s="11"/>
      <c r="AE191">
        <f t="shared" ref="AE191:AE196" si="800">F191</f>
        <v>0</v>
      </c>
      <c r="AG191">
        <f t="shared" ref="AG191:AG196" si="801">H191</f>
        <v>0</v>
      </c>
      <c r="AI191">
        <f t="shared" ref="AI191:AI196" si="802">J191</f>
        <v>0</v>
      </c>
      <c r="AK191">
        <f t="shared" ref="AK191:AK196" si="803">L191</f>
        <v>0</v>
      </c>
      <c r="AM191">
        <f t="shared" ref="AM191:AM196" si="804">N191</f>
        <v>0</v>
      </c>
      <c r="AO191">
        <f t="shared" ref="AO191:AO196" si="805">P191</f>
        <v>0</v>
      </c>
      <c r="AQ191">
        <f t="shared" ref="AQ191:AQ196" si="806">R191</f>
        <v>0</v>
      </c>
      <c r="AS191">
        <f t="shared" ref="AS191:AS196" si="807">T191</f>
        <v>0</v>
      </c>
      <c r="AU191">
        <f t="shared" ref="AU191:AU196" si="808">V191</f>
        <v>0</v>
      </c>
      <c r="AW191">
        <f t="shared" ref="AW191:AW196" si="809">X191</f>
        <v>0</v>
      </c>
      <c r="AY191">
        <f t="shared" ref="AY191:AY196" si="810">Z191</f>
        <v>0</v>
      </c>
      <c r="BA191">
        <f t="shared" ref="BA191:BA196" si="811">AB191</f>
        <v>0</v>
      </c>
    </row>
    <row r="192" spans="1:53" ht="24.75" customHeight="1" x14ac:dyDescent="0.25">
      <c r="Q192" s="88"/>
      <c r="R192" s="89"/>
      <c r="S192" s="89"/>
      <c r="T192" s="90"/>
      <c r="U192" s="5"/>
      <c r="V192" s="10"/>
      <c r="W192" s="8"/>
      <c r="X192" s="11"/>
      <c r="Y192" s="5">
        <v>0.41666666666666669</v>
      </c>
      <c r="Z192" s="10"/>
      <c r="AA192" s="8"/>
      <c r="AB192" s="11"/>
      <c r="AE192">
        <f t="shared" si="800"/>
        <v>0</v>
      </c>
      <c r="AG192">
        <f t="shared" si="801"/>
        <v>0</v>
      </c>
      <c r="AI192">
        <f t="shared" si="802"/>
        <v>0</v>
      </c>
      <c r="AK192">
        <f t="shared" si="803"/>
        <v>0</v>
      </c>
      <c r="AM192">
        <f t="shared" si="804"/>
        <v>0</v>
      </c>
      <c r="AO192">
        <f t="shared" si="805"/>
        <v>0</v>
      </c>
      <c r="AQ192">
        <f t="shared" si="806"/>
        <v>0</v>
      </c>
      <c r="AS192">
        <f t="shared" si="807"/>
        <v>0</v>
      </c>
      <c r="AU192">
        <f t="shared" si="808"/>
        <v>0</v>
      </c>
      <c r="AW192">
        <f t="shared" si="809"/>
        <v>0</v>
      </c>
      <c r="AY192">
        <f t="shared" si="810"/>
        <v>0</v>
      </c>
      <c r="BA192">
        <f t="shared" si="811"/>
        <v>0</v>
      </c>
    </row>
    <row r="193" spans="1:53" ht="24.75" customHeight="1" x14ac:dyDescent="0.25">
      <c r="Q193" s="88"/>
      <c r="R193" s="89"/>
      <c r="S193" s="89"/>
      <c r="T193" s="90"/>
      <c r="U193" s="3"/>
      <c r="V193" s="10"/>
      <c r="W193" s="8"/>
      <c r="X193" s="11"/>
      <c r="Y193" s="5">
        <v>0.47916666666666669</v>
      </c>
      <c r="Z193" s="10"/>
      <c r="AA193" s="8"/>
      <c r="AB193" s="11"/>
      <c r="AE193">
        <f t="shared" si="800"/>
        <v>0</v>
      </c>
      <c r="AG193">
        <f t="shared" si="801"/>
        <v>0</v>
      </c>
      <c r="AI193">
        <f t="shared" si="802"/>
        <v>0</v>
      </c>
      <c r="AK193">
        <f t="shared" si="803"/>
        <v>0</v>
      </c>
      <c r="AM193">
        <f t="shared" si="804"/>
        <v>0</v>
      </c>
      <c r="AO193">
        <f t="shared" si="805"/>
        <v>0</v>
      </c>
      <c r="AQ193">
        <f t="shared" si="806"/>
        <v>0</v>
      </c>
      <c r="AS193">
        <f t="shared" si="807"/>
        <v>0</v>
      </c>
      <c r="AU193">
        <f t="shared" si="808"/>
        <v>0</v>
      </c>
      <c r="AW193">
        <f t="shared" si="809"/>
        <v>0</v>
      </c>
      <c r="AY193">
        <f t="shared" si="810"/>
        <v>0</v>
      </c>
      <c r="BA193">
        <f t="shared" si="811"/>
        <v>0</v>
      </c>
    </row>
    <row r="194" spans="1:53" ht="24.75" customHeight="1" x14ac:dyDescent="0.25">
      <c r="Q194" s="88"/>
      <c r="R194" s="89"/>
      <c r="S194" s="89"/>
      <c r="T194" s="90"/>
      <c r="U194" s="5"/>
      <c r="V194" s="10"/>
      <c r="W194" s="8"/>
      <c r="X194" s="11"/>
      <c r="Y194" s="5">
        <v>4.1666666666666664E-2</v>
      </c>
      <c r="Z194" s="10"/>
      <c r="AA194" s="8"/>
      <c r="AB194" s="11"/>
      <c r="AE194">
        <f t="shared" si="800"/>
        <v>0</v>
      </c>
      <c r="AG194">
        <f t="shared" si="801"/>
        <v>0</v>
      </c>
      <c r="AI194">
        <f t="shared" si="802"/>
        <v>0</v>
      </c>
      <c r="AK194">
        <f t="shared" si="803"/>
        <v>0</v>
      </c>
      <c r="AM194">
        <f t="shared" si="804"/>
        <v>0</v>
      </c>
      <c r="AO194">
        <f t="shared" si="805"/>
        <v>0</v>
      </c>
      <c r="AQ194">
        <f t="shared" si="806"/>
        <v>0</v>
      </c>
      <c r="AS194">
        <f t="shared" si="807"/>
        <v>0</v>
      </c>
      <c r="AU194">
        <f t="shared" si="808"/>
        <v>0</v>
      </c>
      <c r="AW194">
        <f t="shared" si="809"/>
        <v>0</v>
      </c>
      <c r="AY194">
        <f t="shared" si="810"/>
        <v>0</v>
      </c>
      <c r="BA194">
        <f t="shared" si="811"/>
        <v>0</v>
      </c>
    </row>
    <row r="195" spans="1:53" ht="24.75" customHeight="1" x14ac:dyDescent="0.25">
      <c r="Q195" s="88"/>
      <c r="R195" s="89"/>
      <c r="S195" s="89"/>
      <c r="T195" s="90"/>
      <c r="U195" s="5">
        <v>0.22916666666666666</v>
      </c>
      <c r="V195" s="10"/>
      <c r="W195" s="8"/>
      <c r="X195" s="11"/>
      <c r="Y195" s="18">
        <v>0.125</v>
      </c>
      <c r="Z195" s="19"/>
      <c r="AA195" s="8"/>
      <c r="AB195" s="20"/>
      <c r="AE195">
        <f t="shared" si="800"/>
        <v>0</v>
      </c>
      <c r="AG195">
        <f t="shared" si="801"/>
        <v>0</v>
      </c>
      <c r="AI195">
        <f t="shared" si="802"/>
        <v>0</v>
      </c>
      <c r="AK195">
        <f t="shared" si="803"/>
        <v>0</v>
      </c>
      <c r="AM195">
        <f t="shared" si="804"/>
        <v>0</v>
      </c>
      <c r="AO195">
        <f t="shared" si="805"/>
        <v>0</v>
      </c>
      <c r="AQ195">
        <f t="shared" si="806"/>
        <v>0</v>
      </c>
      <c r="AS195">
        <f t="shared" si="807"/>
        <v>0</v>
      </c>
      <c r="AU195">
        <f t="shared" si="808"/>
        <v>0</v>
      </c>
      <c r="AW195">
        <f t="shared" si="809"/>
        <v>0</v>
      </c>
      <c r="AY195">
        <f t="shared" si="810"/>
        <v>0</v>
      </c>
      <c r="BA195">
        <f t="shared" si="811"/>
        <v>0</v>
      </c>
    </row>
    <row r="196" spans="1:53" ht="24.75" customHeight="1" thickBot="1" x14ac:dyDescent="0.3">
      <c r="Q196" s="91"/>
      <c r="R196" s="92"/>
      <c r="S196" s="92"/>
      <c r="T196" s="93"/>
      <c r="U196" s="6">
        <v>0.3125</v>
      </c>
      <c r="V196" s="12"/>
      <c r="W196" s="9"/>
      <c r="X196" s="13"/>
      <c r="Y196" s="6">
        <v>0.20833333333333334</v>
      </c>
      <c r="Z196" s="12"/>
      <c r="AA196" s="9"/>
      <c r="AB196" s="13"/>
      <c r="AE196">
        <f t="shared" si="800"/>
        <v>0</v>
      </c>
      <c r="AG196">
        <f t="shared" si="801"/>
        <v>0</v>
      </c>
      <c r="AI196">
        <f t="shared" si="802"/>
        <v>0</v>
      </c>
      <c r="AK196">
        <f t="shared" si="803"/>
        <v>0</v>
      </c>
      <c r="AM196">
        <f t="shared" si="804"/>
        <v>0</v>
      </c>
      <c r="AO196">
        <f t="shared" si="805"/>
        <v>0</v>
      </c>
      <c r="AQ196">
        <f t="shared" si="806"/>
        <v>0</v>
      </c>
      <c r="AS196">
        <f t="shared" si="807"/>
        <v>0</v>
      </c>
      <c r="AU196">
        <f t="shared" si="808"/>
        <v>0</v>
      </c>
      <c r="AW196">
        <f t="shared" si="809"/>
        <v>0</v>
      </c>
      <c r="AY196">
        <f t="shared" si="810"/>
        <v>0</v>
      </c>
      <c r="BA196">
        <f t="shared" si="811"/>
        <v>0</v>
      </c>
    </row>
    <row r="197" spans="1:53" ht="24.75" customHeight="1" x14ac:dyDescent="0.25">
      <c r="A197" s="4">
        <f>Y190+1</f>
        <v>3</v>
      </c>
      <c r="B197" s="14" t="s">
        <v>6</v>
      </c>
      <c r="C197" s="15"/>
      <c r="D197" s="16"/>
      <c r="E197" s="4">
        <f>A197+1</f>
        <v>4</v>
      </c>
      <c r="F197" s="14" t="s">
        <v>0</v>
      </c>
      <c r="G197" s="15"/>
      <c r="H197" s="16"/>
      <c r="I197" s="4">
        <f>E197+1</f>
        <v>5</v>
      </c>
      <c r="J197" s="14" t="s">
        <v>1</v>
      </c>
      <c r="K197" s="15"/>
      <c r="L197" s="16"/>
      <c r="M197" s="4">
        <f>I197+1</f>
        <v>6</v>
      </c>
      <c r="N197" s="14" t="s">
        <v>2</v>
      </c>
      <c r="O197" s="15"/>
      <c r="P197" s="16"/>
      <c r="Q197" s="4">
        <f>M197+1</f>
        <v>7</v>
      </c>
      <c r="R197" s="14" t="s">
        <v>3</v>
      </c>
      <c r="S197" s="15"/>
      <c r="T197" s="16"/>
      <c r="U197" s="4">
        <f>Q197+1</f>
        <v>8</v>
      </c>
      <c r="V197" s="14" t="s">
        <v>4</v>
      </c>
      <c r="W197" s="15"/>
      <c r="X197" s="16"/>
      <c r="Y197" s="4">
        <f>U197+1</f>
        <v>9</v>
      </c>
      <c r="Z197" s="14" t="s">
        <v>5</v>
      </c>
      <c r="AA197" s="15"/>
      <c r="AB197" s="16"/>
    </row>
    <row r="198" spans="1:53" ht="24.75" customHeight="1" x14ac:dyDescent="0.25">
      <c r="A198" s="5"/>
      <c r="B198" s="10"/>
      <c r="C198" s="8"/>
      <c r="D198" s="11"/>
      <c r="E198" s="5"/>
      <c r="F198" s="10"/>
      <c r="G198" s="8"/>
      <c r="H198" s="11"/>
      <c r="I198" s="5"/>
      <c r="J198" s="10"/>
      <c r="K198" s="8"/>
      <c r="L198" s="11"/>
      <c r="M198" s="5"/>
      <c r="N198" s="10"/>
      <c r="O198" s="8"/>
      <c r="P198" s="11"/>
      <c r="Q198" s="5"/>
      <c r="R198" s="10"/>
      <c r="S198" s="8"/>
      <c r="T198" s="11"/>
      <c r="U198" s="5"/>
      <c r="V198" s="10"/>
      <c r="W198" s="8"/>
      <c r="X198" s="11"/>
      <c r="Y198" s="5">
        <v>0.35416666666666669</v>
      </c>
      <c r="Z198" s="10"/>
      <c r="AA198" s="8"/>
      <c r="AB198" s="11"/>
      <c r="AE198">
        <f t="shared" ref="AE198:AE203" si="812">F198</f>
        <v>0</v>
      </c>
      <c r="AG198">
        <f t="shared" ref="AG198:AG203" si="813">H198</f>
        <v>0</v>
      </c>
      <c r="AI198">
        <f t="shared" ref="AI198:AI203" si="814">J198</f>
        <v>0</v>
      </c>
      <c r="AK198">
        <f t="shared" ref="AK198:AK203" si="815">L198</f>
        <v>0</v>
      </c>
      <c r="AM198">
        <f t="shared" ref="AM198:AM203" si="816">N198</f>
        <v>0</v>
      </c>
      <c r="AO198">
        <f t="shared" ref="AO198:AO203" si="817">P198</f>
        <v>0</v>
      </c>
      <c r="AQ198">
        <f t="shared" ref="AQ198:AQ203" si="818">R198</f>
        <v>0</v>
      </c>
      <c r="AS198">
        <f t="shared" ref="AS198:AS203" si="819">T198</f>
        <v>0</v>
      </c>
      <c r="AU198">
        <f t="shared" ref="AU198:AU203" si="820">V198</f>
        <v>0</v>
      </c>
      <c r="AW198">
        <f t="shared" ref="AW198:AW203" si="821">X198</f>
        <v>0</v>
      </c>
      <c r="AY198">
        <f t="shared" ref="AY198:AY203" si="822">Z198</f>
        <v>0</v>
      </c>
      <c r="BA198">
        <f t="shared" ref="BA198:BA203" si="823">AB198</f>
        <v>0</v>
      </c>
    </row>
    <row r="199" spans="1:53" ht="24.75" customHeight="1" x14ac:dyDescent="0.25">
      <c r="A199" s="5"/>
      <c r="B199" s="10"/>
      <c r="C199" s="8"/>
      <c r="D199" s="11"/>
      <c r="E199" s="5"/>
      <c r="F199" s="10"/>
      <c r="G199" s="8"/>
      <c r="H199" s="11"/>
      <c r="I199" s="5"/>
      <c r="J199" s="10"/>
      <c r="K199" s="8"/>
      <c r="L199" s="11"/>
      <c r="M199" s="5"/>
      <c r="N199" s="10"/>
      <c r="O199" s="8"/>
      <c r="P199" s="11"/>
      <c r="Q199" s="5"/>
      <c r="R199" s="10"/>
      <c r="S199" s="8"/>
      <c r="T199" s="11"/>
      <c r="U199" s="5"/>
      <c r="V199" s="10"/>
      <c r="W199" s="8"/>
      <c r="X199" s="11"/>
      <c r="Y199" s="5">
        <v>0.41666666666666669</v>
      </c>
      <c r="Z199" s="10"/>
      <c r="AA199" s="8"/>
      <c r="AB199" s="11"/>
      <c r="AE199">
        <f t="shared" si="812"/>
        <v>0</v>
      </c>
      <c r="AG199">
        <f t="shared" si="813"/>
        <v>0</v>
      </c>
      <c r="AI199">
        <f t="shared" si="814"/>
        <v>0</v>
      </c>
      <c r="AK199">
        <f t="shared" si="815"/>
        <v>0</v>
      </c>
      <c r="AM199">
        <f t="shared" si="816"/>
        <v>0</v>
      </c>
      <c r="AO199">
        <f t="shared" si="817"/>
        <v>0</v>
      </c>
      <c r="AQ199">
        <f t="shared" si="818"/>
        <v>0</v>
      </c>
      <c r="AS199">
        <f t="shared" si="819"/>
        <v>0</v>
      </c>
      <c r="AU199">
        <f t="shared" si="820"/>
        <v>0</v>
      </c>
      <c r="AW199">
        <f t="shared" si="821"/>
        <v>0</v>
      </c>
      <c r="AY199">
        <f t="shared" si="822"/>
        <v>0</v>
      </c>
      <c r="BA199">
        <f t="shared" si="823"/>
        <v>0</v>
      </c>
    </row>
    <row r="200" spans="1:53" ht="24.75" customHeight="1" x14ac:dyDescent="0.25">
      <c r="A200" s="3"/>
      <c r="B200" s="10"/>
      <c r="C200" s="8"/>
      <c r="D200" s="11"/>
      <c r="E200" s="3"/>
      <c r="F200" s="10"/>
      <c r="G200" s="8"/>
      <c r="H200" s="11"/>
      <c r="I200" s="3"/>
      <c r="J200" s="10"/>
      <c r="K200" s="8"/>
      <c r="L200" s="11"/>
      <c r="M200" s="3"/>
      <c r="N200" s="10"/>
      <c r="O200" s="8"/>
      <c r="P200" s="11"/>
      <c r="Q200" s="3"/>
      <c r="R200" s="10"/>
      <c r="S200" s="8"/>
      <c r="T200" s="11"/>
      <c r="U200" s="3"/>
      <c r="V200" s="10"/>
      <c r="W200" s="8"/>
      <c r="X200" s="11"/>
      <c r="Y200" s="5">
        <v>0.47916666666666669</v>
      </c>
      <c r="Z200" s="10"/>
      <c r="AA200" s="8"/>
      <c r="AB200" s="11"/>
      <c r="AE200">
        <f t="shared" si="812"/>
        <v>0</v>
      </c>
      <c r="AG200">
        <f t="shared" si="813"/>
        <v>0</v>
      </c>
      <c r="AI200">
        <f t="shared" si="814"/>
        <v>0</v>
      </c>
      <c r="AK200">
        <f t="shared" si="815"/>
        <v>0</v>
      </c>
      <c r="AM200">
        <f t="shared" si="816"/>
        <v>0</v>
      </c>
      <c r="AO200">
        <f t="shared" si="817"/>
        <v>0</v>
      </c>
      <c r="AQ200">
        <f t="shared" si="818"/>
        <v>0</v>
      </c>
      <c r="AS200">
        <f t="shared" si="819"/>
        <v>0</v>
      </c>
      <c r="AU200">
        <f t="shared" si="820"/>
        <v>0</v>
      </c>
      <c r="AW200">
        <f t="shared" si="821"/>
        <v>0</v>
      </c>
      <c r="AY200">
        <f t="shared" si="822"/>
        <v>0</v>
      </c>
      <c r="BA200">
        <f t="shared" si="823"/>
        <v>0</v>
      </c>
    </row>
    <row r="201" spans="1:53" ht="24.75" customHeight="1" x14ac:dyDescent="0.25">
      <c r="A201" s="5"/>
      <c r="B201" s="10"/>
      <c r="C201" s="8"/>
      <c r="D201" s="11"/>
      <c r="E201" s="5"/>
      <c r="F201" s="10"/>
      <c r="G201" s="8"/>
      <c r="H201" s="11"/>
      <c r="I201" s="5"/>
      <c r="J201" s="10"/>
      <c r="K201" s="8"/>
      <c r="L201" s="11"/>
      <c r="M201" s="5"/>
      <c r="N201" s="10"/>
      <c r="O201" s="8"/>
      <c r="P201" s="11"/>
      <c r="Q201" s="5"/>
      <c r="R201" s="10"/>
      <c r="S201" s="8"/>
      <c r="T201" s="11"/>
      <c r="U201" s="5"/>
      <c r="V201" s="10"/>
      <c r="W201" s="8"/>
      <c r="X201" s="11"/>
      <c r="Y201" s="5">
        <v>4.1666666666666664E-2</v>
      </c>
      <c r="Z201" s="10"/>
      <c r="AA201" s="8"/>
      <c r="AB201" s="11"/>
      <c r="AE201">
        <f t="shared" si="812"/>
        <v>0</v>
      </c>
      <c r="AG201">
        <f t="shared" si="813"/>
        <v>0</v>
      </c>
      <c r="AI201">
        <f t="shared" si="814"/>
        <v>0</v>
      </c>
      <c r="AK201">
        <f t="shared" si="815"/>
        <v>0</v>
      </c>
      <c r="AM201">
        <f t="shared" si="816"/>
        <v>0</v>
      </c>
      <c r="AO201">
        <f t="shared" si="817"/>
        <v>0</v>
      </c>
      <c r="AQ201">
        <f t="shared" si="818"/>
        <v>0</v>
      </c>
      <c r="AS201">
        <f t="shared" si="819"/>
        <v>0</v>
      </c>
      <c r="AU201">
        <f t="shared" si="820"/>
        <v>0</v>
      </c>
      <c r="AW201">
        <f t="shared" si="821"/>
        <v>0</v>
      </c>
      <c r="AY201">
        <f t="shared" si="822"/>
        <v>0</v>
      </c>
      <c r="BA201">
        <f t="shared" si="823"/>
        <v>0</v>
      </c>
    </row>
    <row r="202" spans="1:53" ht="24.75" customHeight="1" x14ac:dyDescent="0.25">
      <c r="A202" s="18"/>
      <c r="B202" s="19"/>
      <c r="C202" s="17"/>
      <c r="D202" s="20"/>
      <c r="E202" s="5">
        <v>0.22916666666666666</v>
      </c>
      <c r="F202" s="10"/>
      <c r="G202" s="8"/>
      <c r="H202" s="11"/>
      <c r="I202" s="5">
        <v>0.22916666666666666</v>
      </c>
      <c r="J202" s="10"/>
      <c r="K202" s="8"/>
      <c r="L202" s="11"/>
      <c r="M202" s="5">
        <v>0.22916666666666666</v>
      </c>
      <c r="N202" s="10"/>
      <c r="O202" s="8" t="s">
        <v>445</v>
      </c>
      <c r="P202" s="11"/>
      <c r="Q202" s="5">
        <v>0.22916666666666666</v>
      </c>
      <c r="R202" s="10" t="s">
        <v>446</v>
      </c>
      <c r="S202" s="8"/>
      <c r="T202" s="11"/>
      <c r="U202" s="5">
        <v>0.22916666666666666</v>
      </c>
      <c r="V202" s="10"/>
      <c r="W202" s="8" t="s">
        <v>452</v>
      </c>
      <c r="X202" s="11"/>
      <c r="Y202" s="18">
        <v>0.125</v>
      </c>
      <c r="Z202" s="19"/>
      <c r="AA202" s="8"/>
      <c r="AB202" s="20"/>
      <c r="AE202">
        <f t="shared" si="812"/>
        <v>0</v>
      </c>
      <c r="AG202">
        <f t="shared" si="813"/>
        <v>0</v>
      </c>
      <c r="AI202">
        <f t="shared" si="814"/>
        <v>0</v>
      </c>
      <c r="AK202">
        <f t="shared" si="815"/>
        <v>0</v>
      </c>
      <c r="AM202">
        <f t="shared" si="816"/>
        <v>0</v>
      </c>
      <c r="AO202">
        <f t="shared" si="817"/>
        <v>0</v>
      </c>
      <c r="AQ202" t="str">
        <f t="shared" si="818"/>
        <v>Hough</v>
      </c>
      <c r="AS202">
        <f t="shared" si="819"/>
        <v>0</v>
      </c>
      <c r="AU202">
        <f t="shared" si="820"/>
        <v>0</v>
      </c>
      <c r="AW202">
        <f t="shared" si="821"/>
        <v>0</v>
      </c>
      <c r="AY202">
        <f t="shared" si="822"/>
        <v>0</v>
      </c>
      <c r="BA202">
        <f t="shared" si="823"/>
        <v>0</v>
      </c>
    </row>
    <row r="203" spans="1:53" ht="24.75" customHeight="1" thickBot="1" x14ac:dyDescent="0.3">
      <c r="A203" s="6"/>
      <c r="B203" s="12"/>
      <c r="C203" s="9"/>
      <c r="D203" s="13"/>
      <c r="E203" s="6">
        <v>0.3125</v>
      </c>
      <c r="F203" s="12"/>
      <c r="G203" s="9"/>
      <c r="H203" s="13"/>
      <c r="I203" s="6">
        <v>0.3125</v>
      </c>
      <c r="J203" s="12"/>
      <c r="K203" s="9"/>
      <c r="L203" s="13"/>
      <c r="M203" s="6">
        <v>0.3125</v>
      </c>
      <c r="N203" s="12"/>
      <c r="O203" s="9"/>
      <c r="P203" s="13"/>
      <c r="Q203" s="6">
        <v>0.3125</v>
      </c>
      <c r="R203" s="12"/>
      <c r="S203" s="9"/>
      <c r="T203" s="13"/>
      <c r="U203" s="6">
        <v>0.3125</v>
      </c>
      <c r="V203" s="12"/>
      <c r="W203" s="9"/>
      <c r="X203" s="13"/>
      <c r="Y203" s="6">
        <v>0.20833333333333334</v>
      </c>
      <c r="Z203" s="12"/>
      <c r="AA203" s="9"/>
      <c r="AB203" s="13"/>
      <c r="AE203">
        <f t="shared" si="812"/>
        <v>0</v>
      </c>
      <c r="AG203">
        <f t="shared" si="813"/>
        <v>0</v>
      </c>
      <c r="AI203">
        <f t="shared" si="814"/>
        <v>0</v>
      </c>
      <c r="AK203">
        <f t="shared" si="815"/>
        <v>0</v>
      </c>
      <c r="AM203">
        <f t="shared" si="816"/>
        <v>0</v>
      </c>
      <c r="AO203">
        <f t="shared" si="817"/>
        <v>0</v>
      </c>
      <c r="AQ203">
        <f t="shared" si="818"/>
        <v>0</v>
      </c>
      <c r="AS203">
        <f t="shared" si="819"/>
        <v>0</v>
      </c>
      <c r="AU203">
        <f t="shared" si="820"/>
        <v>0</v>
      </c>
      <c r="AW203">
        <f t="shared" si="821"/>
        <v>0</v>
      </c>
      <c r="AY203">
        <f t="shared" si="822"/>
        <v>0</v>
      </c>
      <c r="BA203">
        <f t="shared" si="823"/>
        <v>0</v>
      </c>
    </row>
    <row r="204" spans="1:53" ht="24.75" customHeight="1" x14ac:dyDescent="0.25">
      <c r="A204" s="4">
        <f>Y197+1</f>
        <v>10</v>
      </c>
      <c r="B204" s="14" t="s">
        <v>6</v>
      </c>
      <c r="C204" s="15"/>
      <c r="D204" s="16"/>
      <c r="E204" s="4">
        <f>A204+1</f>
        <v>11</v>
      </c>
      <c r="F204" s="14" t="s">
        <v>0</v>
      </c>
      <c r="G204" s="15"/>
      <c r="H204" s="16"/>
      <c r="I204" s="4">
        <f>E204+1</f>
        <v>12</v>
      </c>
      <c r="J204" s="14" t="s">
        <v>1</v>
      </c>
      <c r="K204" s="15"/>
      <c r="L204" s="16"/>
      <c r="M204" s="4">
        <f>I204+1</f>
        <v>13</v>
      </c>
      <c r="N204" s="14" t="s">
        <v>2</v>
      </c>
      <c r="O204" s="15"/>
      <c r="P204" s="16"/>
      <c r="Q204" s="4">
        <f>M204+1</f>
        <v>14</v>
      </c>
      <c r="R204" s="14" t="s">
        <v>3</v>
      </c>
      <c r="S204" s="15"/>
      <c r="T204" s="16"/>
      <c r="U204" s="4">
        <f>Q204+1</f>
        <v>15</v>
      </c>
      <c r="V204" s="14" t="s">
        <v>4</v>
      </c>
      <c r="W204" s="15"/>
      <c r="X204" s="16"/>
      <c r="Y204" s="4">
        <f>U204+1</f>
        <v>16</v>
      </c>
      <c r="Z204" s="14" t="s">
        <v>5</v>
      </c>
      <c r="AA204" s="15"/>
      <c r="AB204" s="16"/>
    </row>
    <row r="205" spans="1:53" ht="24.75" customHeight="1" x14ac:dyDescent="0.25">
      <c r="A205" s="5"/>
      <c r="B205" s="10"/>
      <c r="C205" s="8"/>
      <c r="D205" s="11"/>
      <c r="E205" s="5"/>
      <c r="F205" s="10"/>
      <c r="G205" s="8"/>
      <c r="H205" s="11"/>
      <c r="I205" s="5"/>
      <c r="J205" s="10"/>
      <c r="K205" s="8"/>
      <c r="L205" s="11"/>
      <c r="M205" s="5"/>
      <c r="N205" s="10"/>
      <c r="O205" s="8"/>
      <c r="P205" s="11"/>
      <c r="Q205" s="5"/>
      <c r="R205" s="10"/>
      <c r="S205" s="8"/>
      <c r="T205" s="11"/>
      <c r="U205" s="5"/>
      <c r="V205" s="10"/>
      <c r="W205" s="8"/>
      <c r="X205" s="11"/>
      <c r="Y205" s="5">
        <v>0.35416666666666669</v>
      </c>
      <c r="Z205" s="10"/>
      <c r="AA205" s="8"/>
      <c r="AB205" s="11"/>
      <c r="AE205">
        <f t="shared" ref="AE205:AE210" si="824">F205</f>
        <v>0</v>
      </c>
      <c r="AG205">
        <f t="shared" ref="AG205:AG210" si="825">H205</f>
        <v>0</v>
      </c>
      <c r="AI205">
        <f t="shared" ref="AI205:AI210" si="826">J205</f>
        <v>0</v>
      </c>
      <c r="AK205">
        <f t="shared" ref="AK205:AK210" si="827">L205</f>
        <v>0</v>
      </c>
      <c r="AM205">
        <f t="shared" ref="AM205:AM210" si="828">N205</f>
        <v>0</v>
      </c>
      <c r="AO205">
        <f t="shared" ref="AO205:AO210" si="829">P205</f>
        <v>0</v>
      </c>
      <c r="AQ205">
        <f t="shared" ref="AQ205:AQ210" si="830">R205</f>
        <v>0</v>
      </c>
      <c r="AS205">
        <f t="shared" ref="AS205:AS210" si="831">T205</f>
        <v>0</v>
      </c>
      <c r="AU205">
        <f t="shared" ref="AU205:AU210" si="832">V205</f>
        <v>0</v>
      </c>
      <c r="AW205">
        <f t="shared" ref="AW205:AW210" si="833">X205</f>
        <v>0</v>
      </c>
      <c r="AY205">
        <f t="shared" ref="AY205:AY210" si="834">Z205</f>
        <v>0</v>
      </c>
      <c r="BA205">
        <f t="shared" ref="BA205:BA210" si="835">AB205</f>
        <v>0</v>
      </c>
    </row>
    <row r="206" spans="1:53" ht="24.75" customHeight="1" x14ac:dyDescent="0.25">
      <c r="A206" s="5"/>
      <c r="B206" s="10"/>
      <c r="C206" s="8"/>
      <c r="D206" s="11"/>
      <c r="E206" s="5"/>
      <c r="F206" s="10"/>
      <c r="G206" s="8"/>
      <c r="H206" s="11"/>
      <c r="I206" s="5"/>
      <c r="J206" s="10"/>
      <c r="K206" s="8"/>
      <c r="L206" s="11"/>
      <c r="M206" s="5"/>
      <c r="N206" s="10"/>
      <c r="O206" s="8"/>
      <c r="P206" s="11"/>
      <c r="Q206" s="5"/>
      <c r="R206" s="10"/>
      <c r="S206" s="8"/>
      <c r="T206" s="11"/>
      <c r="U206" s="5"/>
      <c r="V206" s="10"/>
      <c r="W206" s="8"/>
      <c r="X206" s="11"/>
      <c r="Y206" s="5">
        <v>0.41666666666666669</v>
      </c>
      <c r="Z206" s="10"/>
      <c r="AA206" s="8"/>
      <c r="AB206" s="11"/>
      <c r="AE206">
        <f t="shared" si="824"/>
        <v>0</v>
      </c>
      <c r="AG206">
        <f t="shared" si="825"/>
        <v>0</v>
      </c>
      <c r="AI206">
        <f t="shared" si="826"/>
        <v>0</v>
      </c>
      <c r="AK206">
        <f t="shared" si="827"/>
        <v>0</v>
      </c>
      <c r="AM206">
        <f t="shared" si="828"/>
        <v>0</v>
      </c>
      <c r="AO206">
        <f t="shared" si="829"/>
        <v>0</v>
      </c>
      <c r="AQ206">
        <f t="shared" si="830"/>
        <v>0</v>
      </c>
      <c r="AS206">
        <f t="shared" si="831"/>
        <v>0</v>
      </c>
      <c r="AU206">
        <f t="shared" si="832"/>
        <v>0</v>
      </c>
      <c r="AW206">
        <f t="shared" si="833"/>
        <v>0</v>
      </c>
      <c r="AY206">
        <f t="shared" si="834"/>
        <v>0</v>
      </c>
      <c r="BA206">
        <f t="shared" si="835"/>
        <v>0</v>
      </c>
    </row>
    <row r="207" spans="1:53" ht="24.75" customHeight="1" x14ac:dyDescent="0.25">
      <c r="A207" s="3"/>
      <c r="B207" s="10"/>
      <c r="C207" s="8"/>
      <c r="D207" s="11"/>
      <c r="E207" s="3"/>
      <c r="F207" s="10"/>
      <c r="G207" s="8"/>
      <c r="H207" s="11"/>
      <c r="I207" s="3"/>
      <c r="J207" s="10"/>
      <c r="K207" s="8"/>
      <c r="L207" s="11"/>
      <c r="M207" s="3"/>
      <c r="N207" s="10"/>
      <c r="O207" s="8"/>
      <c r="P207" s="11"/>
      <c r="Q207" s="3"/>
      <c r="R207" s="10"/>
      <c r="S207" s="8"/>
      <c r="T207" s="11"/>
      <c r="U207" s="3"/>
      <c r="V207" s="10"/>
      <c r="W207" s="8"/>
      <c r="X207" s="11"/>
      <c r="Y207" s="5">
        <v>0.47916666666666669</v>
      </c>
      <c r="Z207" s="10"/>
      <c r="AA207" s="8"/>
      <c r="AB207" s="11"/>
      <c r="AE207">
        <f t="shared" si="824"/>
        <v>0</v>
      </c>
      <c r="AG207">
        <f t="shared" si="825"/>
        <v>0</v>
      </c>
      <c r="AI207">
        <f t="shared" si="826"/>
        <v>0</v>
      </c>
      <c r="AK207">
        <f t="shared" si="827"/>
        <v>0</v>
      </c>
      <c r="AM207">
        <f t="shared" si="828"/>
        <v>0</v>
      </c>
      <c r="AO207">
        <f t="shared" si="829"/>
        <v>0</v>
      </c>
      <c r="AQ207">
        <f t="shared" si="830"/>
        <v>0</v>
      </c>
      <c r="AS207">
        <f t="shared" si="831"/>
        <v>0</v>
      </c>
      <c r="AU207">
        <f t="shared" si="832"/>
        <v>0</v>
      </c>
      <c r="AW207">
        <f t="shared" si="833"/>
        <v>0</v>
      </c>
      <c r="AY207">
        <f t="shared" si="834"/>
        <v>0</v>
      </c>
      <c r="BA207">
        <f t="shared" si="835"/>
        <v>0</v>
      </c>
    </row>
    <row r="208" spans="1:53" ht="24.75" customHeight="1" x14ac:dyDescent="0.25">
      <c r="A208" s="5"/>
      <c r="B208" s="10"/>
      <c r="C208" s="8"/>
      <c r="D208" s="11"/>
      <c r="E208" s="5"/>
      <c r="F208" s="10"/>
      <c r="G208" s="8"/>
      <c r="H208" s="11"/>
      <c r="I208" s="5"/>
      <c r="J208" s="10"/>
      <c r="K208" s="8"/>
      <c r="L208" s="11"/>
      <c r="M208" s="5"/>
      <c r="N208" s="10"/>
      <c r="O208" s="8"/>
      <c r="P208" s="11"/>
      <c r="Q208" s="5"/>
      <c r="R208" s="10"/>
      <c r="S208" s="8"/>
      <c r="T208" s="11"/>
      <c r="U208" s="5"/>
      <c r="V208" s="10"/>
      <c r="W208" s="8"/>
      <c r="X208" s="11"/>
      <c r="Y208" s="5">
        <v>4.1666666666666664E-2</v>
      </c>
      <c r="Z208" s="10"/>
      <c r="AA208" s="8"/>
      <c r="AB208" s="11"/>
      <c r="AE208">
        <f t="shared" si="824"/>
        <v>0</v>
      </c>
      <c r="AG208">
        <f t="shared" si="825"/>
        <v>0</v>
      </c>
      <c r="AI208">
        <f t="shared" si="826"/>
        <v>0</v>
      </c>
      <c r="AK208">
        <f t="shared" si="827"/>
        <v>0</v>
      </c>
      <c r="AM208">
        <f t="shared" si="828"/>
        <v>0</v>
      </c>
      <c r="AO208">
        <f t="shared" si="829"/>
        <v>0</v>
      </c>
      <c r="AQ208">
        <f t="shared" si="830"/>
        <v>0</v>
      </c>
      <c r="AS208">
        <f t="shared" si="831"/>
        <v>0</v>
      </c>
      <c r="AU208">
        <f t="shared" si="832"/>
        <v>0</v>
      </c>
      <c r="AW208">
        <f t="shared" si="833"/>
        <v>0</v>
      </c>
      <c r="AY208">
        <f t="shared" si="834"/>
        <v>0</v>
      </c>
      <c r="BA208">
        <f t="shared" si="835"/>
        <v>0</v>
      </c>
    </row>
    <row r="209" spans="1:53" ht="24.75" customHeight="1" x14ac:dyDescent="0.25">
      <c r="A209" s="18"/>
      <c r="B209" s="19"/>
      <c r="C209" s="17"/>
      <c r="D209" s="20"/>
      <c r="E209" s="5">
        <v>0.22916666666666666</v>
      </c>
      <c r="F209" s="10"/>
      <c r="G209" s="8"/>
      <c r="H209" s="11"/>
      <c r="I209" s="5">
        <v>0.22916666666666666</v>
      </c>
      <c r="J209" s="10"/>
      <c r="K209" s="8"/>
      <c r="L209" s="11"/>
      <c r="M209" s="5">
        <v>0.22916666666666666</v>
      </c>
      <c r="N209" s="10"/>
      <c r="O209" s="8" t="s">
        <v>446</v>
      </c>
      <c r="P209" s="11"/>
      <c r="Q209" s="5">
        <v>0.22916666666666666</v>
      </c>
      <c r="R209" s="10"/>
      <c r="S209" s="8" t="s">
        <v>446</v>
      </c>
      <c r="T209" s="11"/>
      <c r="U209" s="5">
        <v>0.22916666666666666</v>
      </c>
      <c r="V209" s="10"/>
      <c r="W209" s="8" t="s">
        <v>452</v>
      </c>
      <c r="X209" s="11"/>
      <c r="Y209" s="18">
        <v>0.125</v>
      </c>
      <c r="Z209" s="19"/>
      <c r="AA209" s="8"/>
      <c r="AB209" s="20"/>
      <c r="AE209">
        <f t="shared" si="824"/>
        <v>0</v>
      </c>
      <c r="AG209">
        <f t="shared" si="825"/>
        <v>0</v>
      </c>
      <c r="AI209">
        <f t="shared" si="826"/>
        <v>0</v>
      </c>
      <c r="AK209">
        <f t="shared" si="827"/>
        <v>0</v>
      </c>
      <c r="AM209">
        <f t="shared" si="828"/>
        <v>0</v>
      </c>
      <c r="AO209">
        <f t="shared" si="829"/>
        <v>0</v>
      </c>
      <c r="AQ209">
        <f t="shared" si="830"/>
        <v>0</v>
      </c>
      <c r="AS209">
        <f t="shared" si="831"/>
        <v>0</v>
      </c>
      <c r="AU209">
        <f t="shared" si="832"/>
        <v>0</v>
      </c>
      <c r="AW209">
        <f t="shared" si="833"/>
        <v>0</v>
      </c>
      <c r="AY209">
        <f t="shared" si="834"/>
        <v>0</v>
      </c>
      <c r="BA209">
        <f t="shared" si="835"/>
        <v>0</v>
      </c>
    </row>
    <row r="210" spans="1:53" ht="24.75" customHeight="1" thickBot="1" x14ac:dyDescent="0.3">
      <c r="A210" s="6"/>
      <c r="B210" s="12"/>
      <c r="C210" s="9"/>
      <c r="D210" s="13"/>
      <c r="E210" s="6">
        <v>0.3125</v>
      </c>
      <c r="F210" s="12"/>
      <c r="G210" s="9"/>
      <c r="H210" s="13"/>
      <c r="I210" s="6">
        <v>0.3125</v>
      </c>
      <c r="J210" s="12"/>
      <c r="K210" s="9"/>
      <c r="L210" s="13"/>
      <c r="M210" s="6">
        <v>0.3125</v>
      </c>
      <c r="N210" s="12"/>
      <c r="O210" s="9"/>
      <c r="P210" s="13"/>
      <c r="Q210" s="6">
        <v>0.3125</v>
      </c>
      <c r="R210" s="12"/>
      <c r="S210" s="9"/>
      <c r="T210" s="13"/>
      <c r="U210" s="6">
        <v>0.3125</v>
      </c>
      <c r="V210" s="12"/>
      <c r="W210" s="9"/>
      <c r="X210" s="13"/>
      <c r="Y210" s="6">
        <v>0.20833333333333334</v>
      </c>
      <c r="Z210" s="12"/>
      <c r="AA210" s="9"/>
      <c r="AB210" s="13"/>
      <c r="AE210">
        <f t="shared" si="824"/>
        <v>0</v>
      </c>
      <c r="AG210">
        <f t="shared" si="825"/>
        <v>0</v>
      </c>
      <c r="AI210">
        <f t="shared" si="826"/>
        <v>0</v>
      </c>
      <c r="AK210">
        <f t="shared" si="827"/>
        <v>0</v>
      </c>
      <c r="AM210">
        <f t="shared" si="828"/>
        <v>0</v>
      </c>
      <c r="AO210">
        <f t="shared" si="829"/>
        <v>0</v>
      </c>
      <c r="AQ210">
        <f t="shared" si="830"/>
        <v>0</v>
      </c>
      <c r="AS210">
        <f t="shared" si="831"/>
        <v>0</v>
      </c>
      <c r="AU210">
        <f t="shared" si="832"/>
        <v>0</v>
      </c>
      <c r="AW210">
        <f t="shared" si="833"/>
        <v>0</v>
      </c>
      <c r="AY210">
        <f t="shared" si="834"/>
        <v>0</v>
      </c>
      <c r="BA210">
        <f t="shared" si="835"/>
        <v>0</v>
      </c>
    </row>
    <row r="211" spans="1:53" ht="24.75" customHeight="1" x14ac:dyDescent="0.25">
      <c r="A211" s="4">
        <f>Y204+1</f>
        <v>17</v>
      </c>
      <c r="B211" s="14" t="s">
        <v>6</v>
      </c>
      <c r="C211" s="15"/>
      <c r="D211" s="16"/>
      <c r="E211" s="4">
        <f>A211+1</f>
        <v>18</v>
      </c>
      <c r="F211" s="14" t="s">
        <v>0</v>
      </c>
      <c r="G211" s="15"/>
      <c r="H211" s="16"/>
      <c r="I211" s="4">
        <f>E211+1</f>
        <v>19</v>
      </c>
      <c r="J211" s="14" t="s">
        <v>1</v>
      </c>
      <c r="K211" s="15"/>
      <c r="L211" s="16"/>
      <c r="M211" s="4">
        <f>I211+1</f>
        <v>20</v>
      </c>
      <c r="N211" s="14" t="s">
        <v>2</v>
      </c>
      <c r="O211" s="15"/>
      <c r="P211" s="16"/>
      <c r="Q211" s="4">
        <f>M211+1</f>
        <v>21</v>
      </c>
      <c r="R211" s="14" t="s">
        <v>3</v>
      </c>
      <c r="S211" s="15"/>
      <c r="T211" s="16"/>
      <c r="U211" s="4">
        <f>Q211+1</f>
        <v>22</v>
      </c>
      <c r="V211" s="14" t="s">
        <v>4</v>
      </c>
      <c r="W211" s="15"/>
      <c r="X211" s="16"/>
      <c r="Y211" s="4">
        <f>U211+1</f>
        <v>23</v>
      </c>
      <c r="Z211" s="14" t="s">
        <v>5</v>
      </c>
      <c r="AA211" s="15"/>
      <c r="AB211" s="16"/>
    </row>
    <row r="212" spans="1:53" ht="24.75" customHeight="1" x14ac:dyDescent="0.25">
      <c r="A212" s="5"/>
      <c r="B212" s="10"/>
      <c r="C212" s="8"/>
      <c r="D212" s="11"/>
      <c r="E212" s="5"/>
      <c r="F212" s="10"/>
      <c r="G212" s="8"/>
      <c r="H212" s="11"/>
      <c r="I212" s="5"/>
      <c r="J212" s="10"/>
      <c r="K212" s="8"/>
      <c r="L212" s="11"/>
      <c r="M212" s="5"/>
      <c r="N212" s="10"/>
      <c r="O212" s="8"/>
      <c r="P212" s="11"/>
      <c r="Q212" s="5"/>
      <c r="R212" s="10"/>
      <c r="S212" s="8"/>
      <c r="T212" s="11"/>
      <c r="U212" s="5"/>
      <c r="V212" s="10"/>
      <c r="W212" s="8"/>
      <c r="X212" s="11"/>
      <c r="Y212" s="5">
        <v>0.35416666666666669</v>
      </c>
      <c r="Z212" s="10"/>
      <c r="AA212" s="8"/>
      <c r="AB212" s="11"/>
      <c r="AE212">
        <f t="shared" ref="AE212:AE217" si="836">F212</f>
        <v>0</v>
      </c>
      <c r="AG212">
        <f t="shared" ref="AG212:AG217" si="837">H212</f>
        <v>0</v>
      </c>
      <c r="AI212">
        <f t="shared" ref="AI212:AI217" si="838">J212</f>
        <v>0</v>
      </c>
      <c r="AK212">
        <f t="shared" ref="AK212:AK217" si="839">L212</f>
        <v>0</v>
      </c>
      <c r="AM212">
        <f t="shared" ref="AM212:AM217" si="840">N212</f>
        <v>0</v>
      </c>
      <c r="AO212">
        <f t="shared" ref="AO212:AO217" si="841">P212</f>
        <v>0</v>
      </c>
      <c r="AQ212">
        <f t="shared" ref="AQ212:AQ217" si="842">R212</f>
        <v>0</v>
      </c>
      <c r="AS212">
        <f t="shared" ref="AS212:AS217" si="843">T212</f>
        <v>0</v>
      </c>
      <c r="AU212">
        <f t="shared" ref="AU212:AU217" si="844">V212</f>
        <v>0</v>
      </c>
      <c r="AW212">
        <f t="shared" ref="AW212:AW217" si="845">X212</f>
        <v>0</v>
      </c>
      <c r="AY212">
        <f t="shared" ref="AY212:AY217" si="846">Z212</f>
        <v>0</v>
      </c>
      <c r="BA212">
        <f t="shared" ref="BA212:BA217" si="847">AB212</f>
        <v>0</v>
      </c>
    </row>
    <row r="213" spans="1:53" ht="24.75" customHeight="1" x14ac:dyDescent="0.25">
      <c r="A213" s="5"/>
      <c r="B213" s="10"/>
      <c r="C213" s="8"/>
      <c r="D213" s="11"/>
      <c r="E213" s="5"/>
      <c r="F213" s="10"/>
      <c r="G213" s="8"/>
      <c r="H213" s="11"/>
      <c r="I213" s="5"/>
      <c r="J213" s="10"/>
      <c r="K213" s="8"/>
      <c r="L213" s="11"/>
      <c r="M213" s="5"/>
      <c r="N213" s="10"/>
      <c r="O213" s="8"/>
      <c r="P213" s="11"/>
      <c r="Q213" s="5"/>
      <c r="R213" s="10"/>
      <c r="S213" s="8"/>
      <c r="T213" s="11"/>
      <c r="U213" s="5"/>
      <c r="V213" s="10"/>
      <c r="W213" s="8"/>
      <c r="X213" s="11"/>
      <c r="Y213" s="5">
        <v>0.41666666666666669</v>
      </c>
      <c r="Z213" s="10"/>
      <c r="AA213" s="8"/>
      <c r="AB213" s="11"/>
      <c r="AE213">
        <f t="shared" si="836"/>
        <v>0</v>
      </c>
      <c r="AG213">
        <f t="shared" si="837"/>
        <v>0</v>
      </c>
      <c r="AI213">
        <f t="shared" si="838"/>
        <v>0</v>
      </c>
      <c r="AK213">
        <f t="shared" si="839"/>
        <v>0</v>
      </c>
      <c r="AM213">
        <f t="shared" si="840"/>
        <v>0</v>
      </c>
      <c r="AO213">
        <f t="shared" si="841"/>
        <v>0</v>
      </c>
      <c r="AQ213">
        <f t="shared" si="842"/>
        <v>0</v>
      </c>
      <c r="AS213">
        <f t="shared" si="843"/>
        <v>0</v>
      </c>
      <c r="AU213">
        <f t="shared" si="844"/>
        <v>0</v>
      </c>
      <c r="AW213">
        <f t="shared" si="845"/>
        <v>0</v>
      </c>
      <c r="AY213">
        <f t="shared" si="846"/>
        <v>0</v>
      </c>
      <c r="BA213">
        <f t="shared" si="847"/>
        <v>0</v>
      </c>
    </row>
    <row r="214" spans="1:53" ht="24.75" customHeight="1" x14ac:dyDescent="0.25">
      <c r="A214" s="3"/>
      <c r="B214" s="10"/>
      <c r="C214" s="8"/>
      <c r="D214" s="11"/>
      <c r="E214" s="3"/>
      <c r="F214" s="10"/>
      <c r="G214" s="8"/>
      <c r="H214" s="11"/>
      <c r="I214" s="3"/>
      <c r="J214" s="10"/>
      <c r="K214" s="8"/>
      <c r="L214" s="11"/>
      <c r="M214" s="3"/>
      <c r="N214" s="10"/>
      <c r="O214" s="8"/>
      <c r="P214" s="11"/>
      <c r="Q214" s="3"/>
      <c r="R214" s="10"/>
      <c r="S214" s="8"/>
      <c r="T214" s="11"/>
      <c r="U214" s="3"/>
      <c r="V214" s="10"/>
      <c r="W214" s="8"/>
      <c r="X214" s="11"/>
      <c r="Y214" s="5">
        <v>0.47916666666666669</v>
      </c>
      <c r="Z214" s="10"/>
      <c r="AA214" s="8"/>
      <c r="AB214" s="11"/>
      <c r="AE214">
        <f t="shared" si="836"/>
        <v>0</v>
      </c>
      <c r="AG214">
        <f t="shared" si="837"/>
        <v>0</v>
      </c>
      <c r="AI214">
        <f t="shared" si="838"/>
        <v>0</v>
      </c>
      <c r="AK214">
        <f t="shared" si="839"/>
        <v>0</v>
      </c>
      <c r="AM214">
        <f t="shared" si="840"/>
        <v>0</v>
      </c>
      <c r="AO214">
        <f t="shared" si="841"/>
        <v>0</v>
      </c>
      <c r="AQ214">
        <f t="shared" si="842"/>
        <v>0</v>
      </c>
      <c r="AS214">
        <f t="shared" si="843"/>
        <v>0</v>
      </c>
      <c r="AU214">
        <f t="shared" si="844"/>
        <v>0</v>
      </c>
      <c r="AW214">
        <f t="shared" si="845"/>
        <v>0</v>
      </c>
      <c r="AY214">
        <f t="shared" si="846"/>
        <v>0</v>
      </c>
      <c r="BA214">
        <f t="shared" si="847"/>
        <v>0</v>
      </c>
    </row>
    <row r="215" spans="1:53" ht="24.75" customHeight="1" x14ac:dyDescent="0.25">
      <c r="A215" s="5"/>
      <c r="B215" s="10"/>
      <c r="C215" s="8"/>
      <c r="D215" s="11"/>
      <c r="E215" s="5"/>
      <c r="F215" s="10"/>
      <c r="G215" s="8"/>
      <c r="H215" s="11"/>
      <c r="I215" s="5"/>
      <c r="J215" s="10"/>
      <c r="K215" s="8"/>
      <c r="L215" s="11"/>
      <c r="M215" s="5"/>
      <c r="N215" s="10"/>
      <c r="O215" s="8"/>
      <c r="P215" s="11"/>
      <c r="Q215" s="5"/>
      <c r="R215" s="10"/>
      <c r="S215" s="8"/>
      <c r="T215" s="11"/>
      <c r="U215" s="5"/>
      <c r="V215" s="10"/>
      <c r="W215" s="8"/>
      <c r="X215" s="11"/>
      <c r="Y215" s="5">
        <v>4.1666666666666664E-2</v>
      </c>
      <c r="Z215" s="10"/>
      <c r="AA215" s="8"/>
      <c r="AB215" s="11"/>
      <c r="AE215">
        <f t="shared" si="836"/>
        <v>0</v>
      </c>
      <c r="AG215">
        <f t="shared" si="837"/>
        <v>0</v>
      </c>
      <c r="AI215">
        <f t="shared" si="838"/>
        <v>0</v>
      </c>
      <c r="AK215">
        <f t="shared" si="839"/>
        <v>0</v>
      </c>
      <c r="AM215">
        <f t="shared" si="840"/>
        <v>0</v>
      </c>
      <c r="AO215">
        <f t="shared" si="841"/>
        <v>0</v>
      </c>
      <c r="AQ215">
        <f t="shared" si="842"/>
        <v>0</v>
      </c>
      <c r="AS215">
        <f t="shared" si="843"/>
        <v>0</v>
      </c>
      <c r="AU215">
        <f t="shared" si="844"/>
        <v>0</v>
      </c>
      <c r="AW215">
        <f t="shared" si="845"/>
        <v>0</v>
      </c>
      <c r="AY215">
        <f t="shared" si="846"/>
        <v>0</v>
      </c>
      <c r="BA215">
        <f t="shared" si="847"/>
        <v>0</v>
      </c>
    </row>
    <row r="216" spans="1:53" ht="24.75" customHeight="1" x14ac:dyDescent="0.25">
      <c r="A216" s="18"/>
      <c r="B216" s="19"/>
      <c r="C216" s="17"/>
      <c r="D216" s="20"/>
      <c r="E216" s="5">
        <v>0.22916666666666666</v>
      </c>
      <c r="F216" s="10"/>
      <c r="G216" s="8"/>
      <c r="H216" s="11"/>
      <c r="I216" s="5">
        <v>0.22916666666666666</v>
      </c>
      <c r="J216" s="10"/>
      <c r="K216" s="8"/>
      <c r="L216" s="11"/>
      <c r="M216" s="5">
        <v>0.22916666666666666</v>
      </c>
      <c r="N216" s="10"/>
      <c r="O216" s="8" t="s">
        <v>446</v>
      </c>
      <c r="P216" s="11"/>
      <c r="Q216" s="5">
        <v>0.22916666666666666</v>
      </c>
      <c r="R216" s="10"/>
      <c r="S216" s="8" t="s">
        <v>446</v>
      </c>
      <c r="T216" s="11"/>
      <c r="U216" s="5">
        <v>0.22916666666666666</v>
      </c>
      <c r="V216" s="10"/>
      <c r="W216" s="8" t="s">
        <v>452</v>
      </c>
      <c r="X216" s="11"/>
      <c r="Y216" s="18">
        <v>0.125</v>
      </c>
      <c r="Z216" s="19"/>
      <c r="AA216" s="8"/>
      <c r="AB216" s="20"/>
      <c r="AE216">
        <f t="shared" si="836"/>
        <v>0</v>
      </c>
      <c r="AG216">
        <f t="shared" si="837"/>
        <v>0</v>
      </c>
      <c r="AI216">
        <f t="shared" si="838"/>
        <v>0</v>
      </c>
      <c r="AK216">
        <f t="shared" si="839"/>
        <v>0</v>
      </c>
      <c r="AM216">
        <f t="shared" si="840"/>
        <v>0</v>
      </c>
      <c r="AO216">
        <f t="shared" si="841"/>
        <v>0</v>
      </c>
      <c r="AQ216">
        <f t="shared" si="842"/>
        <v>0</v>
      </c>
      <c r="AS216">
        <f t="shared" si="843"/>
        <v>0</v>
      </c>
      <c r="AU216">
        <f t="shared" si="844"/>
        <v>0</v>
      </c>
      <c r="AW216">
        <f t="shared" si="845"/>
        <v>0</v>
      </c>
      <c r="AY216">
        <f t="shared" si="846"/>
        <v>0</v>
      </c>
      <c r="BA216">
        <f t="shared" si="847"/>
        <v>0</v>
      </c>
    </row>
    <row r="217" spans="1:53" ht="24.75" customHeight="1" thickBot="1" x14ac:dyDescent="0.3">
      <c r="A217" s="6"/>
      <c r="B217" s="12"/>
      <c r="C217" s="9"/>
      <c r="D217" s="13"/>
      <c r="E217" s="6">
        <v>0.3125</v>
      </c>
      <c r="F217" s="12"/>
      <c r="G217" s="9"/>
      <c r="H217" s="13"/>
      <c r="I217" s="6">
        <v>0.3125</v>
      </c>
      <c r="J217" s="12"/>
      <c r="K217" s="9"/>
      <c r="L217" s="13"/>
      <c r="M217" s="6">
        <v>0.3125</v>
      </c>
      <c r="N217" s="12"/>
      <c r="O217" s="9"/>
      <c r="P217" s="13"/>
      <c r="Q217" s="6">
        <v>0.3125</v>
      </c>
      <c r="R217" s="12"/>
      <c r="S217" s="9"/>
      <c r="T217" s="13"/>
      <c r="U217" s="6">
        <v>0.3125</v>
      </c>
      <c r="V217" s="12"/>
      <c r="W217" s="9"/>
      <c r="X217" s="13"/>
      <c r="Y217" s="6">
        <v>0.20833333333333334</v>
      </c>
      <c r="Z217" s="12"/>
      <c r="AA217" s="9"/>
      <c r="AB217" s="13"/>
      <c r="AE217">
        <f t="shared" si="836"/>
        <v>0</v>
      </c>
      <c r="AG217">
        <f t="shared" si="837"/>
        <v>0</v>
      </c>
      <c r="AI217">
        <f t="shared" si="838"/>
        <v>0</v>
      </c>
      <c r="AK217">
        <f t="shared" si="839"/>
        <v>0</v>
      </c>
      <c r="AM217">
        <f t="shared" si="840"/>
        <v>0</v>
      </c>
      <c r="AO217">
        <f t="shared" si="841"/>
        <v>0</v>
      </c>
      <c r="AQ217">
        <f t="shared" si="842"/>
        <v>0</v>
      </c>
      <c r="AS217">
        <f t="shared" si="843"/>
        <v>0</v>
      </c>
      <c r="AU217">
        <f t="shared" si="844"/>
        <v>0</v>
      </c>
      <c r="AW217">
        <f t="shared" si="845"/>
        <v>0</v>
      </c>
      <c r="AY217">
        <f t="shared" si="846"/>
        <v>0</v>
      </c>
      <c r="BA217">
        <f t="shared" si="847"/>
        <v>0</v>
      </c>
    </row>
    <row r="218" spans="1:53" ht="24.75" customHeight="1" x14ac:dyDescent="0.25">
      <c r="A218" s="4">
        <f>Y211+1</f>
        <v>24</v>
      </c>
      <c r="B218" s="14" t="s">
        <v>6</v>
      </c>
      <c r="C218" s="15"/>
      <c r="D218" s="16"/>
      <c r="E218" s="4">
        <f>A218+1</f>
        <v>25</v>
      </c>
      <c r="F218" s="14" t="s">
        <v>0</v>
      </c>
      <c r="G218" s="15"/>
      <c r="H218" s="16"/>
      <c r="I218" s="4">
        <f>E218+1</f>
        <v>26</v>
      </c>
      <c r="J218" s="14" t="s">
        <v>1</v>
      </c>
      <c r="K218" s="15"/>
      <c r="L218" s="16"/>
      <c r="M218" s="4">
        <f>I218+1</f>
        <v>27</v>
      </c>
      <c r="N218" s="14" t="s">
        <v>2</v>
      </c>
      <c r="O218" s="15"/>
      <c r="P218" s="16"/>
      <c r="Q218" s="4">
        <f>M218+1</f>
        <v>28</v>
      </c>
      <c r="R218" s="14" t="s">
        <v>3</v>
      </c>
      <c r="S218" s="15"/>
      <c r="T218" s="16"/>
      <c r="U218" s="4">
        <f>Q218+1</f>
        <v>29</v>
      </c>
      <c r="V218" s="14" t="s">
        <v>4</v>
      </c>
      <c r="W218" s="15"/>
      <c r="X218" s="16"/>
      <c r="Y218" s="4">
        <f>U218+1</f>
        <v>30</v>
      </c>
      <c r="Z218" s="14" t="s">
        <v>5</v>
      </c>
      <c r="AA218" s="15"/>
      <c r="AB218" s="16"/>
    </row>
    <row r="219" spans="1:53" ht="24.75" customHeight="1" x14ac:dyDescent="0.25">
      <c r="A219" s="5"/>
      <c r="B219" s="10"/>
      <c r="C219" s="8"/>
      <c r="D219" s="11"/>
      <c r="E219" s="5"/>
      <c r="F219" s="10"/>
      <c r="G219" s="8"/>
      <c r="H219" s="11"/>
      <c r="I219" s="5"/>
      <c r="J219" s="10"/>
      <c r="K219" s="8"/>
      <c r="L219" s="11"/>
      <c r="M219" s="5"/>
      <c r="N219" s="10"/>
      <c r="O219" s="8"/>
      <c r="P219" s="11"/>
      <c r="Q219" s="5"/>
      <c r="R219" s="10"/>
      <c r="S219" s="8"/>
      <c r="T219" s="11"/>
      <c r="U219" s="5"/>
      <c r="V219" s="10"/>
      <c r="W219" s="8"/>
      <c r="X219" s="11"/>
      <c r="Y219" s="5">
        <v>0.35416666666666669</v>
      </c>
      <c r="Z219" s="10"/>
      <c r="AA219" s="8"/>
      <c r="AB219" s="11"/>
      <c r="AE219">
        <f t="shared" ref="AE219:AE224" si="848">F219</f>
        <v>0</v>
      </c>
      <c r="AG219">
        <f t="shared" ref="AG219:AG224" si="849">H219</f>
        <v>0</v>
      </c>
      <c r="AI219">
        <f t="shared" ref="AI219:AI224" si="850">J219</f>
        <v>0</v>
      </c>
      <c r="AK219">
        <f t="shared" ref="AK219:AK224" si="851">L219</f>
        <v>0</v>
      </c>
      <c r="AM219">
        <f t="shared" ref="AM219:AM224" si="852">N219</f>
        <v>0</v>
      </c>
      <c r="AO219">
        <f t="shared" ref="AO219:AO224" si="853">P219</f>
        <v>0</v>
      </c>
      <c r="AQ219">
        <f t="shared" ref="AQ219:AQ224" si="854">R219</f>
        <v>0</v>
      </c>
      <c r="AS219">
        <f t="shared" ref="AS219:AS224" si="855">T219</f>
        <v>0</v>
      </c>
      <c r="AU219">
        <f t="shared" ref="AU219:AU224" si="856">V219</f>
        <v>0</v>
      </c>
      <c r="AW219">
        <f t="shared" ref="AW219:AW224" si="857">X219</f>
        <v>0</v>
      </c>
      <c r="AY219">
        <f t="shared" ref="AY219:AY224" si="858">Z219</f>
        <v>0</v>
      </c>
      <c r="BA219">
        <f t="shared" ref="BA219:BA224" si="859">AB219</f>
        <v>0</v>
      </c>
    </row>
    <row r="220" spans="1:53" ht="24.75" customHeight="1" x14ac:dyDescent="0.25">
      <c r="A220" s="5"/>
      <c r="B220" s="10"/>
      <c r="C220" s="8"/>
      <c r="D220" s="11"/>
      <c r="E220" s="5"/>
      <c r="F220" s="10"/>
      <c r="G220" s="8"/>
      <c r="H220" s="11"/>
      <c r="I220" s="5"/>
      <c r="J220" s="10"/>
      <c r="K220" s="8"/>
      <c r="L220" s="11"/>
      <c r="M220" s="5"/>
      <c r="N220" s="10"/>
      <c r="O220" s="8"/>
      <c r="P220" s="11"/>
      <c r="Q220" s="5"/>
      <c r="R220" s="10"/>
      <c r="S220" s="8"/>
      <c r="T220" s="11"/>
      <c r="U220" s="5"/>
      <c r="V220" s="10"/>
      <c r="W220" s="8"/>
      <c r="X220" s="11"/>
      <c r="Y220" s="5">
        <v>0.41666666666666669</v>
      </c>
      <c r="Z220" s="10"/>
      <c r="AA220" s="8"/>
      <c r="AB220" s="11"/>
      <c r="AE220">
        <f t="shared" si="848"/>
        <v>0</v>
      </c>
      <c r="AG220">
        <f t="shared" si="849"/>
        <v>0</v>
      </c>
      <c r="AI220">
        <f t="shared" si="850"/>
        <v>0</v>
      </c>
      <c r="AK220">
        <f t="shared" si="851"/>
        <v>0</v>
      </c>
      <c r="AM220">
        <f t="shared" si="852"/>
        <v>0</v>
      </c>
      <c r="AO220">
        <f t="shared" si="853"/>
        <v>0</v>
      </c>
      <c r="AQ220">
        <f t="shared" si="854"/>
        <v>0</v>
      </c>
      <c r="AS220">
        <f t="shared" si="855"/>
        <v>0</v>
      </c>
      <c r="AU220">
        <f t="shared" si="856"/>
        <v>0</v>
      </c>
      <c r="AW220">
        <f t="shared" si="857"/>
        <v>0</v>
      </c>
      <c r="AY220">
        <f t="shared" si="858"/>
        <v>0</v>
      </c>
      <c r="BA220">
        <f t="shared" si="859"/>
        <v>0</v>
      </c>
    </row>
    <row r="221" spans="1:53" ht="24.75" customHeight="1" x14ac:dyDescent="0.25">
      <c r="A221" s="3"/>
      <c r="B221" s="10"/>
      <c r="C221" s="8"/>
      <c r="D221" s="11"/>
      <c r="E221" s="3"/>
      <c r="F221" s="10"/>
      <c r="G221" s="8"/>
      <c r="H221" s="11"/>
      <c r="I221" s="3"/>
      <c r="J221" s="10"/>
      <c r="K221" s="8"/>
      <c r="L221" s="11"/>
      <c r="M221" s="3"/>
      <c r="N221" s="10"/>
      <c r="O221" s="8"/>
      <c r="P221" s="11"/>
      <c r="Q221" s="3"/>
      <c r="R221" s="10"/>
      <c r="S221" s="8"/>
      <c r="T221" s="11"/>
      <c r="U221" s="3"/>
      <c r="V221" s="10"/>
      <c r="W221" s="8"/>
      <c r="X221" s="11"/>
      <c r="Y221" s="5">
        <v>0.47916666666666669</v>
      </c>
      <c r="Z221" s="10"/>
      <c r="AA221" s="8"/>
      <c r="AB221" s="11"/>
      <c r="AE221">
        <f t="shared" si="848"/>
        <v>0</v>
      </c>
      <c r="AG221">
        <f t="shared" si="849"/>
        <v>0</v>
      </c>
      <c r="AI221">
        <f t="shared" si="850"/>
        <v>0</v>
      </c>
      <c r="AK221">
        <f t="shared" si="851"/>
        <v>0</v>
      </c>
      <c r="AM221">
        <f t="shared" si="852"/>
        <v>0</v>
      </c>
      <c r="AO221">
        <f t="shared" si="853"/>
        <v>0</v>
      </c>
      <c r="AQ221">
        <f t="shared" si="854"/>
        <v>0</v>
      </c>
      <c r="AS221">
        <f t="shared" si="855"/>
        <v>0</v>
      </c>
      <c r="AU221">
        <f t="shared" si="856"/>
        <v>0</v>
      </c>
      <c r="AW221">
        <f t="shared" si="857"/>
        <v>0</v>
      </c>
      <c r="AY221">
        <f t="shared" si="858"/>
        <v>0</v>
      </c>
      <c r="BA221">
        <f t="shared" si="859"/>
        <v>0</v>
      </c>
    </row>
    <row r="222" spans="1:53" ht="24.75" customHeight="1" x14ac:dyDescent="0.25">
      <c r="A222" s="5"/>
      <c r="B222" s="10"/>
      <c r="C222" s="8"/>
      <c r="D222" s="11"/>
      <c r="E222" s="5"/>
      <c r="F222" s="10"/>
      <c r="G222" s="8"/>
      <c r="H222" s="11"/>
      <c r="I222" s="5"/>
      <c r="J222" s="10"/>
      <c r="K222" s="8"/>
      <c r="L222" s="11"/>
      <c r="M222" s="5"/>
      <c r="N222" s="10"/>
      <c r="O222" s="8"/>
      <c r="P222" s="11"/>
      <c r="Q222" s="5"/>
      <c r="R222" s="10"/>
      <c r="S222" s="8"/>
      <c r="T222" s="11"/>
      <c r="U222" s="5"/>
      <c r="V222" s="10"/>
      <c r="W222" s="8"/>
      <c r="X222" s="11"/>
      <c r="Y222" s="5">
        <v>4.1666666666666664E-2</v>
      </c>
      <c r="Z222" s="10"/>
      <c r="AA222" s="8"/>
      <c r="AB222" s="11"/>
      <c r="AE222">
        <f t="shared" si="848"/>
        <v>0</v>
      </c>
      <c r="AG222">
        <f t="shared" si="849"/>
        <v>0</v>
      </c>
      <c r="AI222">
        <f t="shared" si="850"/>
        <v>0</v>
      </c>
      <c r="AK222">
        <f t="shared" si="851"/>
        <v>0</v>
      </c>
      <c r="AM222">
        <f t="shared" si="852"/>
        <v>0</v>
      </c>
      <c r="AO222">
        <f t="shared" si="853"/>
        <v>0</v>
      </c>
      <c r="AQ222">
        <f t="shared" si="854"/>
        <v>0</v>
      </c>
      <c r="AS222">
        <f t="shared" si="855"/>
        <v>0</v>
      </c>
      <c r="AU222">
        <f t="shared" si="856"/>
        <v>0</v>
      </c>
      <c r="AW222">
        <f t="shared" si="857"/>
        <v>0</v>
      </c>
      <c r="AY222">
        <f t="shared" si="858"/>
        <v>0</v>
      </c>
      <c r="BA222">
        <f t="shared" si="859"/>
        <v>0</v>
      </c>
    </row>
    <row r="223" spans="1:53" ht="24.75" customHeight="1" x14ac:dyDescent="0.25">
      <c r="A223" s="18"/>
      <c r="B223" s="19"/>
      <c r="C223" s="17"/>
      <c r="D223" s="20"/>
      <c r="E223" s="5">
        <v>0.22916666666666666</v>
      </c>
      <c r="F223" s="10"/>
      <c r="G223" s="8"/>
      <c r="H223" s="11"/>
      <c r="I223" s="5">
        <v>0.22916666666666666</v>
      </c>
      <c r="J223" s="10"/>
      <c r="K223" s="8"/>
      <c r="L223" s="11"/>
      <c r="M223" s="5">
        <v>0.22916666666666666</v>
      </c>
      <c r="N223" s="10"/>
      <c r="O223" s="8" t="s">
        <v>446</v>
      </c>
      <c r="P223" s="11"/>
      <c r="Q223" s="5">
        <v>0.22916666666666666</v>
      </c>
      <c r="R223" s="10"/>
      <c r="S223" s="8" t="s">
        <v>446</v>
      </c>
      <c r="T223" s="11"/>
      <c r="U223" s="5">
        <v>0.22916666666666666</v>
      </c>
      <c r="V223" s="10"/>
      <c r="W223" s="8" t="s">
        <v>452</v>
      </c>
      <c r="X223" s="11"/>
      <c r="Y223" s="18">
        <v>0.125</v>
      </c>
      <c r="Z223" s="19"/>
      <c r="AA223" s="8"/>
      <c r="AB223" s="20"/>
      <c r="AE223">
        <f t="shared" si="848"/>
        <v>0</v>
      </c>
      <c r="AG223">
        <f t="shared" si="849"/>
        <v>0</v>
      </c>
      <c r="AI223">
        <f t="shared" si="850"/>
        <v>0</v>
      </c>
      <c r="AK223">
        <f t="shared" si="851"/>
        <v>0</v>
      </c>
      <c r="AM223">
        <f t="shared" si="852"/>
        <v>0</v>
      </c>
      <c r="AO223">
        <f t="shared" si="853"/>
        <v>0</v>
      </c>
      <c r="AQ223">
        <f t="shared" si="854"/>
        <v>0</v>
      </c>
      <c r="AS223">
        <f t="shared" si="855"/>
        <v>0</v>
      </c>
      <c r="AU223">
        <f t="shared" si="856"/>
        <v>0</v>
      </c>
      <c r="AW223">
        <f t="shared" si="857"/>
        <v>0</v>
      </c>
      <c r="AY223">
        <f t="shared" si="858"/>
        <v>0</v>
      </c>
      <c r="BA223">
        <f t="shared" si="859"/>
        <v>0</v>
      </c>
    </row>
    <row r="224" spans="1:53" ht="24.75" customHeight="1" thickBot="1" x14ac:dyDescent="0.3">
      <c r="A224" s="6"/>
      <c r="B224" s="12"/>
      <c r="C224" s="9"/>
      <c r="D224" s="13"/>
      <c r="E224" s="6">
        <v>0.3125</v>
      </c>
      <c r="F224" s="12"/>
      <c r="G224" s="9"/>
      <c r="H224" s="13"/>
      <c r="I224" s="6">
        <v>0.3125</v>
      </c>
      <c r="J224" s="12"/>
      <c r="K224" s="9"/>
      <c r="L224" s="13"/>
      <c r="M224" s="6">
        <v>0.3125</v>
      </c>
      <c r="N224" s="12"/>
      <c r="O224" s="9"/>
      <c r="P224" s="13"/>
      <c r="Q224" s="6">
        <v>0.3125</v>
      </c>
      <c r="R224" s="12"/>
      <c r="S224" s="9"/>
      <c r="T224" s="13"/>
      <c r="U224" s="6">
        <v>0.3125</v>
      </c>
      <c r="V224" s="12"/>
      <c r="W224" s="9"/>
      <c r="X224" s="13"/>
      <c r="Y224" s="6">
        <v>0.20833333333333334</v>
      </c>
      <c r="Z224" s="12"/>
      <c r="AA224" s="9"/>
      <c r="AB224" s="13"/>
      <c r="AE224">
        <f t="shared" si="848"/>
        <v>0</v>
      </c>
      <c r="AG224">
        <f t="shared" si="849"/>
        <v>0</v>
      </c>
      <c r="AI224">
        <f t="shared" si="850"/>
        <v>0</v>
      </c>
      <c r="AK224">
        <f t="shared" si="851"/>
        <v>0</v>
      </c>
      <c r="AM224">
        <f t="shared" si="852"/>
        <v>0</v>
      </c>
      <c r="AO224">
        <f t="shared" si="853"/>
        <v>0</v>
      </c>
      <c r="AQ224">
        <f t="shared" si="854"/>
        <v>0</v>
      </c>
      <c r="AS224">
        <f t="shared" si="855"/>
        <v>0</v>
      </c>
      <c r="AU224">
        <f t="shared" si="856"/>
        <v>0</v>
      </c>
      <c r="AW224">
        <f t="shared" si="857"/>
        <v>0</v>
      </c>
      <c r="AY224">
        <f t="shared" si="858"/>
        <v>0</v>
      </c>
      <c r="BA224">
        <f t="shared" si="859"/>
        <v>0</v>
      </c>
    </row>
    <row r="225" spans="1:53" ht="24.75" customHeight="1" x14ac:dyDescent="0.25">
      <c r="Y225" s="85" t="s">
        <v>17</v>
      </c>
      <c r="Z225" s="86"/>
      <c r="AA225" s="86"/>
      <c r="AB225" s="87"/>
    </row>
    <row r="226" spans="1:53" ht="24.75" customHeight="1" x14ac:dyDescent="0.25">
      <c r="Y226" s="88"/>
      <c r="Z226" s="89"/>
      <c r="AA226" s="89"/>
      <c r="AB226" s="90"/>
    </row>
    <row r="227" spans="1:53" ht="24.75" customHeight="1" x14ac:dyDescent="0.25">
      <c r="Y227" s="88"/>
      <c r="Z227" s="89"/>
      <c r="AA227" s="89"/>
      <c r="AB227" s="90"/>
    </row>
    <row r="228" spans="1:53" ht="24.75" customHeight="1" x14ac:dyDescent="0.25">
      <c r="Y228" s="88"/>
      <c r="Z228" s="89"/>
      <c r="AA228" s="89"/>
      <c r="AB228" s="90"/>
    </row>
    <row r="229" spans="1:53" ht="24.75" customHeight="1" x14ac:dyDescent="0.25">
      <c r="Y229" s="88"/>
      <c r="Z229" s="89"/>
      <c r="AA229" s="89"/>
      <c r="AB229" s="90"/>
    </row>
    <row r="230" spans="1:53" ht="24.75" customHeight="1" thickBot="1" x14ac:dyDescent="0.3">
      <c r="Y230" s="91"/>
      <c r="Z230" s="92"/>
      <c r="AA230" s="92"/>
      <c r="AB230" s="93"/>
    </row>
    <row r="231" spans="1:53" ht="24.75" customHeight="1" x14ac:dyDescent="0.25">
      <c r="A231" s="4">
        <v>1</v>
      </c>
      <c r="B231" s="14" t="s">
        <v>6</v>
      </c>
      <c r="C231" s="15"/>
      <c r="D231" s="16"/>
      <c r="E231" s="4">
        <f>A231+1</f>
        <v>2</v>
      </c>
      <c r="F231" s="14" t="s">
        <v>0</v>
      </c>
      <c r="G231" s="15"/>
      <c r="H231" s="16"/>
      <c r="I231" s="4">
        <f>E231+1</f>
        <v>3</v>
      </c>
      <c r="J231" s="14" t="s">
        <v>1</v>
      </c>
      <c r="K231" s="15"/>
      <c r="L231" s="16"/>
      <c r="M231" s="4">
        <f>I231+1</f>
        <v>4</v>
      </c>
      <c r="N231" s="14" t="s">
        <v>2</v>
      </c>
      <c r="O231" s="15"/>
      <c r="P231" s="16"/>
      <c r="Q231" s="4">
        <f>M231+1</f>
        <v>5</v>
      </c>
      <c r="R231" s="14" t="s">
        <v>3</v>
      </c>
      <c r="S231" s="15"/>
      <c r="T231" s="16"/>
      <c r="U231" s="4">
        <f>Q231+1</f>
        <v>6</v>
      </c>
      <c r="V231" s="14" t="s">
        <v>4</v>
      </c>
      <c r="W231" s="15"/>
      <c r="X231" s="16"/>
      <c r="Y231" s="4">
        <f>U231+1</f>
        <v>7</v>
      </c>
      <c r="Z231" s="14" t="s">
        <v>5</v>
      </c>
      <c r="AA231" s="15"/>
      <c r="AB231" s="16"/>
    </row>
    <row r="232" spans="1:53" ht="24.75" customHeight="1" x14ac:dyDescent="0.25">
      <c r="A232" s="5"/>
      <c r="B232" s="10"/>
      <c r="C232" s="8"/>
      <c r="D232" s="11"/>
      <c r="E232" s="5"/>
      <c r="F232" s="10"/>
      <c r="G232" s="8"/>
      <c r="H232" s="11"/>
      <c r="I232" s="5"/>
      <c r="J232" s="10"/>
      <c r="K232" s="8"/>
      <c r="L232" s="11"/>
      <c r="M232" s="5"/>
      <c r="N232" s="10"/>
      <c r="O232" s="8"/>
      <c r="P232" s="11"/>
      <c r="Q232" s="5"/>
      <c r="R232" s="10"/>
      <c r="S232" s="8"/>
      <c r="T232" s="11"/>
      <c r="U232" s="5"/>
      <c r="V232" s="10"/>
      <c r="W232" s="8"/>
      <c r="X232" s="11"/>
      <c r="Y232" s="5">
        <v>0.35416666666666669</v>
      </c>
      <c r="Z232" s="10"/>
      <c r="AA232" s="8"/>
      <c r="AB232" s="11"/>
      <c r="AE232">
        <f t="shared" ref="AE232:AE237" si="860">F232</f>
        <v>0</v>
      </c>
      <c r="AG232">
        <f t="shared" ref="AG232:AG237" si="861">H232</f>
        <v>0</v>
      </c>
      <c r="AI232">
        <f t="shared" ref="AI232:AI237" si="862">J232</f>
        <v>0</v>
      </c>
      <c r="AK232">
        <f t="shared" ref="AK232:AK237" si="863">L232</f>
        <v>0</v>
      </c>
      <c r="AM232">
        <f t="shared" ref="AM232:AM237" si="864">N232</f>
        <v>0</v>
      </c>
      <c r="AO232">
        <f t="shared" ref="AO232:AO237" si="865">P232</f>
        <v>0</v>
      </c>
      <c r="AQ232">
        <f t="shared" ref="AQ232:AQ237" si="866">R232</f>
        <v>0</v>
      </c>
      <c r="AS232">
        <f t="shared" ref="AS232:AS237" si="867">T232</f>
        <v>0</v>
      </c>
      <c r="AU232">
        <f t="shared" ref="AU232:AU237" si="868">V232</f>
        <v>0</v>
      </c>
      <c r="AW232">
        <f t="shared" ref="AW232:AW237" si="869">X232</f>
        <v>0</v>
      </c>
      <c r="AY232">
        <f t="shared" ref="AY232:AY237" si="870">Z232</f>
        <v>0</v>
      </c>
      <c r="BA232">
        <f t="shared" ref="BA232:BA237" si="871">AB232</f>
        <v>0</v>
      </c>
    </row>
    <row r="233" spans="1:53" ht="24.75" customHeight="1" x14ac:dyDescent="0.25">
      <c r="A233" s="5"/>
      <c r="B233" s="10"/>
      <c r="C233" s="8"/>
      <c r="D233" s="11"/>
      <c r="E233" s="5"/>
      <c r="F233" s="10"/>
      <c r="G233" s="8"/>
      <c r="H233" s="11"/>
      <c r="I233" s="5"/>
      <c r="J233" s="10"/>
      <c r="K233" s="8"/>
      <c r="L233" s="11"/>
      <c r="M233" s="5"/>
      <c r="N233" s="10"/>
      <c r="O233" s="8"/>
      <c r="P233" s="11"/>
      <c r="Q233" s="5"/>
      <c r="R233" s="10"/>
      <c r="S233" s="8"/>
      <c r="T233" s="11"/>
      <c r="U233" s="5"/>
      <c r="V233" s="10"/>
      <c r="W233" s="8"/>
      <c r="X233" s="11"/>
      <c r="Y233" s="5">
        <v>0.41666666666666669</v>
      </c>
      <c r="Z233" s="10"/>
      <c r="AA233" s="8"/>
      <c r="AB233" s="11"/>
      <c r="AE233">
        <f t="shared" si="860"/>
        <v>0</v>
      </c>
      <c r="AG233">
        <f t="shared" si="861"/>
        <v>0</v>
      </c>
      <c r="AI233">
        <f t="shared" si="862"/>
        <v>0</v>
      </c>
      <c r="AK233">
        <f t="shared" si="863"/>
        <v>0</v>
      </c>
      <c r="AM233">
        <f t="shared" si="864"/>
        <v>0</v>
      </c>
      <c r="AO233">
        <f t="shared" si="865"/>
        <v>0</v>
      </c>
      <c r="AQ233">
        <f t="shared" si="866"/>
        <v>0</v>
      </c>
      <c r="AS233">
        <f t="shared" si="867"/>
        <v>0</v>
      </c>
      <c r="AU233">
        <f t="shared" si="868"/>
        <v>0</v>
      </c>
      <c r="AW233">
        <f t="shared" si="869"/>
        <v>0</v>
      </c>
      <c r="AY233">
        <f t="shared" si="870"/>
        <v>0</v>
      </c>
      <c r="BA233">
        <f t="shared" si="871"/>
        <v>0</v>
      </c>
    </row>
    <row r="234" spans="1:53" ht="24.75" customHeight="1" x14ac:dyDescent="0.25">
      <c r="A234" s="3"/>
      <c r="B234" s="10"/>
      <c r="C234" s="8"/>
      <c r="D234" s="11"/>
      <c r="E234" s="3"/>
      <c r="F234" s="10"/>
      <c r="G234" s="8"/>
      <c r="H234" s="11"/>
      <c r="I234" s="3"/>
      <c r="J234" s="10"/>
      <c r="K234" s="8"/>
      <c r="L234" s="11"/>
      <c r="M234" s="3"/>
      <c r="N234" s="10"/>
      <c r="O234" s="8"/>
      <c r="P234" s="11"/>
      <c r="Q234" s="3"/>
      <c r="R234" s="10"/>
      <c r="S234" s="8"/>
      <c r="T234" s="11"/>
      <c r="U234" s="3"/>
      <c r="V234" s="10"/>
      <c r="W234" s="8"/>
      <c r="X234" s="11"/>
      <c r="Y234" s="5">
        <v>0.47916666666666669</v>
      </c>
      <c r="Z234" s="10"/>
      <c r="AA234" s="8"/>
      <c r="AB234" s="11"/>
      <c r="AE234">
        <f t="shared" si="860"/>
        <v>0</v>
      </c>
      <c r="AG234">
        <f t="shared" si="861"/>
        <v>0</v>
      </c>
      <c r="AI234">
        <f t="shared" si="862"/>
        <v>0</v>
      </c>
      <c r="AK234">
        <f t="shared" si="863"/>
        <v>0</v>
      </c>
      <c r="AM234">
        <f t="shared" si="864"/>
        <v>0</v>
      </c>
      <c r="AO234">
        <f t="shared" si="865"/>
        <v>0</v>
      </c>
      <c r="AQ234">
        <f t="shared" si="866"/>
        <v>0</v>
      </c>
      <c r="AS234">
        <f t="shared" si="867"/>
        <v>0</v>
      </c>
      <c r="AU234">
        <f t="shared" si="868"/>
        <v>0</v>
      </c>
      <c r="AW234">
        <f t="shared" si="869"/>
        <v>0</v>
      </c>
      <c r="AY234">
        <f t="shared" si="870"/>
        <v>0</v>
      </c>
      <c r="BA234">
        <f t="shared" si="871"/>
        <v>0</v>
      </c>
    </row>
    <row r="235" spans="1:53" ht="24.75" customHeight="1" x14ac:dyDescent="0.25">
      <c r="A235" s="5"/>
      <c r="B235" s="10"/>
      <c r="C235" s="8"/>
      <c r="D235" s="11"/>
      <c r="E235" s="5"/>
      <c r="F235" s="10"/>
      <c r="G235" s="8"/>
      <c r="H235" s="11"/>
      <c r="I235" s="5"/>
      <c r="J235" s="10"/>
      <c r="K235" s="8"/>
      <c r="L235" s="11"/>
      <c r="M235" s="5"/>
      <c r="N235" s="10"/>
      <c r="O235" s="8"/>
      <c r="P235" s="11"/>
      <c r="Q235" s="5"/>
      <c r="R235" s="10"/>
      <c r="S235" s="8"/>
      <c r="T235" s="11"/>
      <c r="U235" s="5"/>
      <c r="V235" s="10"/>
      <c r="W235" s="8"/>
      <c r="X235" s="11"/>
      <c r="Y235" s="5">
        <v>4.1666666666666664E-2</v>
      </c>
      <c r="Z235" s="10"/>
      <c r="AA235" s="8"/>
      <c r="AB235" s="11"/>
      <c r="AE235">
        <f t="shared" si="860"/>
        <v>0</v>
      </c>
      <c r="AG235">
        <f t="shared" si="861"/>
        <v>0</v>
      </c>
      <c r="AI235">
        <f t="shared" si="862"/>
        <v>0</v>
      </c>
      <c r="AK235">
        <f t="shared" si="863"/>
        <v>0</v>
      </c>
      <c r="AM235">
        <f t="shared" si="864"/>
        <v>0</v>
      </c>
      <c r="AO235">
        <f t="shared" si="865"/>
        <v>0</v>
      </c>
      <c r="AQ235">
        <f t="shared" si="866"/>
        <v>0</v>
      </c>
      <c r="AS235">
        <f t="shared" si="867"/>
        <v>0</v>
      </c>
      <c r="AU235">
        <f t="shared" si="868"/>
        <v>0</v>
      </c>
      <c r="AW235">
        <f t="shared" si="869"/>
        <v>0</v>
      </c>
      <c r="AY235">
        <f t="shared" si="870"/>
        <v>0</v>
      </c>
      <c r="BA235">
        <f t="shared" si="871"/>
        <v>0</v>
      </c>
    </row>
    <row r="236" spans="1:53" ht="24.75" customHeight="1" x14ac:dyDescent="0.25">
      <c r="A236" s="18"/>
      <c r="B236" s="19"/>
      <c r="C236" s="17"/>
      <c r="D236" s="20"/>
      <c r="E236" s="5">
        <v>0.22916666666666666</v>
      </c>
      <c r="F236" s="10"/>
      <c r="G236" s="8"/>
      <c r="H236" s="11"/>
      <c r="I236" s="5">
        <v>0.22916666666666666</v>
      </c>
      <c r="J236" s="10"/>
      <c r="K236" s="8"/>
      <c r="L236" s="11"/>
      <c r="M236" s="5">
        <v>0.22916666666666666</v>
      </c>
      <c r="N236" s="10"/>
      <c r="O236" s="8" t="s">
        <v>446</v>
      </c>
      <c r="P236" s="11"/>
      <c r="Q236" s="5">
        <v>0.22916666666666666</v>
      </c>
      <c r="R236" s="10"/>
      <c r="S236" s="8" t="s">
        <v>446</v>
      </c>
      <c r="T236" s="11"/>
      <c r="U236" s="5">
        <v>0.22916666666666666</v>
      </c>
      <c r="V236" s="10"/>
      <c r="W236" s="8" t="s">
        <v>452</v>
      </c>
      <c r="X236" s="11"/>
      <c r="Y236" s="18">
        <v>0.125</v>
      </c>
      <c r="Z236" s="19"/>
      <c r="AA236" s="8"/>
      <c r="AB236" s="20"/>
      <c r="AE236">
        <f t="shared" si="860"/>
        <v>0</v>
      </c>
      <c r="AG236">
        <f t="shared" si="861"/>
        <v>0</v>
      </c>
      <c r="AI236">
        <f t="shared" si="862"/>
        <v>0</v>
      </c>
      <c r="AK236">
        <f t="shared" si="863"/>
        <v>0</v>
      </c>
      <c r="AM236">
        <f t="shared" si="864"/>
        <v>0</v>
      </c>
      <c r="AO236">
        <f t="shared" si="865"/>
        <v>0</v>
      </c>
      <c r="AQ236">
        <f t="shared" si="866"/>
        <v>0</v>
      </c>
      <c r="AS236">
        <f t="shared" si="867"/>
        <v>0</v>
      </c>
      <c r="AU236">
        <f t="shared" si="868"/>
        <v>0</v>
      </c>
      <c r="AW236">
        <f t="shared" si="869"/>
        <v>0</v>
      </c>
      <c r="AY236">
        <f t="shared" si="870"/>
        <v>0</v>
      </c>
      <c r="BA236">
        <f t="shared" si="871"/>
        <v>0</v>
      </c>
    </row>
    <row r="237" spans="1:53" ht="24.75" customHeight="1" thickBot="1" x14ac:dyDescent="0.3">
      <c r="A237" s="6"/>
      <c r="B237" s="12"/>
      <c r="C237" s="9"/>
      <c r="D237" s="13"/>
      <c r="E237" s="6">
        <v>0.3125</v>
      </c>
      <c r="F237" s="12"/>
      <c r="G237" s="9"/>
      <c r="H237" s="13"/>
      <c r="I237" s="6">
        <v>0.3125</v>
      </c>
      <c r="J237" s="12"/>
      <c r="K237" s="9"/>
      <c r="L237" s="13"/>
      <c r="M237" s="6">
        <v>0.3125</v>
      </c>
      <c r="N237" s="12"/>
      <c r="O237" s="9"/>
      <c r="P237" s="13"/>
      <c r="Q237" s="6">
        <v>0.3125</v>
      </c>
      <c r="R237" s="12"/>
      <c r="S237" s="9"/>
      <c r="T237" s="13"/>
      <c r="U237" s="6">
        <v>0.3125</v>
      </c>
      <c r="V237" s="12"/>
      <c r="W237" s="9"/>
      <c r="X237" s="13"/>
      <c r="Y237" s="6">
        <v>0.20833333333333334</v>
      </c>
      <c r="Z237" s="12"/>
      <c r="AA237" s="9"/>
      <c r="AB237" s="13"/>
      <c r="AE237">
        <f t="shared" si="860"/>
        <v>0</v>
      </c>
      <c r="AG237">
        <f t="shared" si="861"/>
        <v>0</v>
      </c>
      <c r="AI237">
        <f t="shared" si="862"/>
        <v>0</v>
      </c>
      <c r="AK237">
        <f t="shared" si="863"/>
        <v>0</v>
      </c>
      <c r="AM237">
        <f t="shared" si="864"/>
        <v>0</v>
      </c>
      <c r="AO237">
        <f t="shared" si="865"/>
        <v>0</v>
      </c>
      <c r="AQ237">
        <f t="shared" si="866"/>
        <v>0</v>
      </c>
      <c r="AS237">
        <f t="shared" si="867"/>
        <v>0</v>
      </c>
      <c r="AU237">
        <f t="shared" si="868"/>
        <v>0</v>
      </c>
      <c r="AW237">
        <f t="shared" si="869"/>
        <v>0</v>
      </c>
      <c r="AY237">
        <f t="shared" si="870"/>
        <v>0</v>
      </c>
      <c r="BA237">
        <f t="shared" si="871"/>
        <v>0</v>
      </c>
    </row>
    <row r="238" spans="1:53" ht="24.75" customHeight="1" x14ac:dyDescent="0.25">
      <c r="A238" s="4">
        <f>Y231+1</f>
        <v>8</v>
      </c>
      <c r="B238" s="14" t="s">
        <v>6</v>
      </c>
      <c r="C238" s="15"/>
      <c r="D238" s="16"/>
      <c r="E238" s="4">
        <f>A238+1</f>
        <v>9</v>
      </c>
      <c r="F238" s="14" t="s">
        <v>0</v>
      </c>
      <c r="G238" s="15"/>
      <c r="H238" s="16"/>
      <c r="I238" s="4">
        <f>E238+1</f>
        <v>10</v>
      </c>
      <c r="J238" s="14" t="s">
        <v>1</v>
      </c>
      <c r="K238" s="15"/>
      <c r="L238" s="16"/>
      <c r="M238" s="4">
        <f>I238+1</f>
        <v>11</v>
      </c>
      <c r="N238" s="14" t="s">
        <v>2</v>
      </c>
      <c r="O238" s="15"/>
      <c r="P238" s="16"/>
      <c r="Q238" s="4">
        <f>M238+1</f>
        <v>12</v>
      </c>
      <c r="R238" s="14" t="s">
        <v>3</v>
      </c>
      <c r="S238" s="15"/>
      <c r="T238" s="16"/>
      <c r="U238" s="4">
        <f>Q238+1</f>
        <v>13</v>
      </c>
      <c r="V238" s="14" t="s">
        <v>4</v>
      </c>
      <c r="W238" s="15"/>
      <c r="X238" s="16"/>
      <c r="Y238" s="4">
        <f>U238+1</f>
        <v>14</v>
      </c>
      <c r="Z238" s="14" t="s">
        <v>5</v>
      </c>
      <c r="AA238" s="15"/>
      <c r="AB238" s="16"/>
    </row>
    <row r="239" spans="1:53" ht="24.75" customHeight="1" x14ac:dyDescent="0.25">
      <c r="A239" s="5"/>
      <c r="B239" s="10"/>
      <c r="C239" s="8"/>
      <c r="D239" s="11"/>
      <c r="E239" s="5"/>
      <c r="F239" s="10"/>
      <c r="G239" s="8"/>
      <c r="H239" s="11"/>
      <c r="I239" s="5"/>
      <c r="J239" s="10"/>
      <c r="K239" s="8"/>
      <c r="L239" s="11"/>
      <c r="M239" s="5"/>
      <c r="N239" s="10"/>
      <c r="O239" s="8"/>
      <c r="P239" s="11"/>
      <c r="Q239" s="5"/>
      <c r="R239" s="10"/>
      <c r="S239" s="8"/>
      <c r="T239" s="11"/>
      <c r="U239" s="5"/>
      <c r="V239" s="10"/>
      <c r="W239" s="8"/>
      <c r="X239" s="11"/>
      <c r="Y239" s="5">
        <v>0.35416666666666669</v>
      </c>
      <c r="Z239" s="10"/>
      <c r="AA239" s="8"/>
      <c r="AB239" s="11"/>
      <c r="AE239">
        <f t="shared" ref="AE239:AE244" si="872">F239</f>
        <v>0</v>
      </c>
      <c r="AG239">
        <f t="shared" ref="AG239:AG244" si="873">H239</f>
        <v>0</v>
      </c>
      <c r="AI239">
        <f t="shared" ref="AI239:AI244" si="874">J239</f>
        <v>0</v>
      </c>
      <c r="AK239">
        <f t="shared" ref="AK239:AK244" si="875">L239</f>
        <v>0</v>
      </c>
      <c r="AM239">
        <f t="shared" ref="AM239:AM244" si="876">N239</f>
        <v>0</v>
      </c>
      <c r="AO239">
        <f t="shared" ref="AO239:AO244" si="877">P239</f>
        <v>0</v>
      </c>
      <c r="AQ239">
        <f t="shared" ref="AQ239:AQ244" si="878">R239</f>
        <v>0</v>
      </c>
      <c r="AS239">
        <f t="shared" ref="AS239:AS244" si="879">T239</f>
        <v>0</v>
      </c>
      <c r="AU239">
        <f t="shared" ref="AU239:AU244" si="880">V239</f>
        <v>0</v>
      </c>
      <c r="AW239">
        <f t="shared" ref="AW239:AW244" si="881">X239</f>
        <v>0</v>
      </c>
      <c r="AY239">
        <f t="shared" ref="AY239:AY244" si="882">Z239</f>
        <v>0</v>
      </c>
      <c r="BA239">
        <f t="shared" ref="BA239:BA244" si="883">AB239</f>
        <v>0</v>
      </c>
    </row>
    <row r="240" spans="1:53" ht="24.75" customHeight="1" x14ac:dyDescent="0.25">
      <c r="A240" s="5"/>
      <c r="B240" s="10"/>
      <c r="C240" s="8"/>
      <c r="D240" s="11"/>
      <c r="E240" s="5"/>
      <c r="F240" s="10"/>
      <c r="G240" s="8"/>
      <c r="H240" s="11"/>
      <c r="I240" s="5"/>
      <c r="J240" s="10"/>
      <c r="K240" s="8"/>
      <c r="L240" s="11"/>
      <c r="M240" s="5"/>
      <c r="N240" s="10"/>
      <c r="O240" s="8"/>
      <c r="P240" s="11"/>
      <c r="Q240" s="5"/>
      <c r="R240" s="10"/>
      <c r="S240" s="8"/>
      <c r="T240" s="11"/>
      <c r="U240" s="5"/>
      <c r="V240" s="10"/>
      <c r="W240" s="8"/>
      <c r="X240" s="11"/>
      <c r="Y240" s="5">
        <v>0.41666666666666669</v>
      </c>
      <c r="Z240" s="10"/>
      <c r="AA240" s="8"/>
      <c r="AB240" s="11"/>
      <c r="AE240">
        <f t="shared" si="872"/>
        <v>0</v>
      </c>
      <c r="AG240">
        <f t="shared" si="873"/>
        <v>0</v>
      </c>
      <c r="AI240">
        <f t="shared" si="874"/>
        <v>0</v>
      </c>
      <c r="AK240">
        <f t="shared" si="875"/>
        <v>0</v>
      </c>
      <c r="AM240">
        <f t="shared" si="876"/>
        <v>0</v>
      </c>
      <c r="AO240">
        <f t="shared" si="877"/>
        <v>0</v>
      </c>
      <c r="AQ240">
        <f t="shared" si="878"/>
        <v>0</v>
      </c>
      <c r="AS240">
        <f t="shared" si="879"/>
        <v>0</v>
      </c>
      <c r="AU240">
        <f t="shared" si="880"/>
        <v>0</v>
      </c>
      <c r="AW240">
        <f t="shared" si="881"/>
        <v>0</v>
      </c>
      <c r="AY240">
        <f t="shared" si="882"/>
        <v>0</v>
      </c>
      <c r="BA240">
        <f t="shared" si="883"/>
        <v>0</v>
      </c>
    </row>
    <row r="241" spans="1:53" ht="24.75" customHeight="1" x14ac:dyDescent="0.25">
      <c r="A241" s="3"/>
      <c r="B241" s="10"/>
      <c r="C241" s="8"/>
      <c r="D241" s="11"/>
      <c r="E241" s="3"/>
      <c r="F241" s="10"/>
      <c r="G241" s="8"/>
      <c r="H241" s="11"/>
      <c r="I241" s="3"/>
      <c r="J241" s="10"/>
      <c r="K241" s="8"/>
      <c r="L241" s="11"/>
      <c r="M241" s="3"/>
      <c r="N241" s="10"/>
      <c r="O241" s="8"/>
      <c r="P241" s="11"/>
      <c r="Q241" s="3"/>
      <c r="R241" s="10"/>
      <c r="S241" s="8"/>
      <c r="T241" s="11"/>
      <c r="U241" s="3"/>
      <c r="V241" s="10"/>
      <c r="W241" s="8"/>
      <c r="X241" s="11"/>
      <c r="Y241" s="5">
        <v>0.47916666666666669</v>
      </c>
      <c r="Z241" s="10"/>
      <c r="AA241" s="8"/>
      <c r="AB241" s="11"/>
      <c r="AE241">
        <f t="shared" si="872"/>
        <v>0</v>
      </c>
      <c r="AG241">
        <f t="shared" si="873"/>
        <v>0</v>
      </c>
      <c r="AI241">
        <f t="shared" si="874"/>
        <v>0</v>
      </c>
      <c r="AK241">
        <f t="shared" si="875"/>
        <v>0</v>
      </c>
      <c r="AM241">
        <f t="shared" si="876"/>
        <v>0</v>
      </c>
      <c r="AO241">
        <f t="shared" si="877"/>
        <v>0</v>
      </c>
      <c r="AQ241">
        <f t="shared" si="878"/>
        <v>0</v>
      </c>
      <c r="AS241">
        <f t="shared" si="879"/>
        <v>0</v>
      </c>
      <c r="AU241">
        <f t="shared" si="880"/>
        <v>0</v>
      </c>
      <c r="AW241">
        <f t="shared" si="881"/>
        <v>0</v>
      </c>
      <c r="AY241">
        <f t="shared" si="882"/>
        <v>0</v>
      </c>
      <c r="BA241">
        <f t="shared" si="883"/>
        <v>0</v>
      </c>
    </row>
    <row r="242" spans="1:53" ht="24.75" customHeight="1" x14ac:dyDescent="0.25">
      <c r="A242" s="5"/>
      <c r="B242" s="10"/>
      <c r="C242" s="8"/>
      <c r="D242" s="11"/>
      <c r="E242" s="5"/>
      <c r="F242" s="10"/>
      <c r="G242" s="8"/>
      <c r="H242" s="11"/>
      <c r="I242" s="5"/>
      <c r="J242" s="10"/>
      <c r="K242" s="8"/>
      <c r="L242" s="11"/>
      <c r="M242" s="5"/>
      <c r="N242" s="10"/>
      <c r="O242" s="8"/>
      <c r="P242" s="11"/>
      <c r="Q242" s="5"/>
      <c r="R242" s="10"/>
      <c r="S242" s="8"/>
      <c r="T242" s="11"/>
      <c r="U242" s="5"/>
      <c r="V242" s="10"/>
      <c r="W242" s="8"/>
      <c r="X242" s="11"/>
      <c r="Y242" s="5">
        <v>4.1666666666666664E-2</v>
      </c>
      <c r="Z242" s="10"/>
      <c r="AA242" s="8"/>
      <c r="AB242" s="11"/>
      <c r="AE242">
        <f t="shared" si="872"/>
        <v>0</v>
      </c>
      <c r="AG242">
        <f t="shared" si="873"/>
        <v>0</v>
      </c>
      <c r="AI242">
        <f t="shared" si="874"/>
        <v>0</v>
      </c>
      <c r="AK242">
        <f t="shared" si="875"/>
        <v>0</v>
      </c>
      <c r="AM242">
        <f t="shared" si="876"/>
        <v>0</v>
      </c>
      <c r="AO242">
        <f t="shared" si="877"/>
        <v>0</v>
      </c>
      <c r="AQ242">
        <f t="shared" si="878"/>
        <v>0</v>
      </c>
      <c r="AS242">
        <f t="shared" si="879"/>
        <v>0</v>
      </c>
      <c r="AU242">
        <f t="shared" si="880"/>
        <v>0</v>
      </c>
      <c r="AW242">
        <f t="shared" si="881"/>
        <v>0</v>
      </c>
      <c r="AY242">
        <f t="shared" si="882"/>
        <v>0</v>
      </c>
      <c r="BA242">
        <f t="shared" si="883"/>
        <v>0</v>
      </c>
    </row>
    <row r="243" spans="1:53" ht="24.75" customHeight="1" x14ac:dyDescent="0.25">
      <c r="A243" s="18"/>
      <c r="B243" s="19"/>
      <c r="C243" s="17"/>
      <c r="D243" s="20"/>
      <c r="E243" s="5">
        <v>0.22916666666666666</v>
      </c>
      <c r="F243" s="10"/>
      <c r="G243" s="8"/>
      <c r="H243" s="11"/>
      <c r="I243" s="5">
        <v>0.22916666666666666</v>
      </c>
      <c r="J243" s="10"/>
      <c r="K243" s="8"/>
      <c r="L243" s="11"/>
      <c r="M243" s="5">
        <v>0.22916666666666666</v>
      </c>
      <c r="N243" s="10"/>
      <c r="O243" s="8" t="s">
        <v>446</v>
      </c>
      <c r="P243" s="11"/>
      <c r="Q243" s="5">
        <v>0.22916666666666666</v>
      </c>
      <c r="R243" s="10"/>
      <c r="S243" s="8" t="s">
        <v>446</v>
      </c>
      <c r="T243" s="11"/>
      <c r="U243" s="5">
        <v>0.22916666666666666</v>
      </c>
      <c r="V243" s="10"/>
      <c r="W243" s="8" t="s">
        <v>452</v>
      </c>
      <c r="X243" s="11"/>
      <c r="Y243" s="18">
        <v>0.125</v>
      </c>
      <c r="Z243" s="19"/>
      <c r="AA243" s="8"/>
      <c r="AB243" s="20"/>
      <c r="AE243">
        <f t="shared" si="872"/>
        <v>0</v>
      </c>
      <c r="AG243">
        <f t="shared" si="873"/>
        <v>0</v>
      </c>
      <c r="AI243">
        <f t="shared" si="874"/>
        <v>0</v>
      </c>
      <c r="AK243">
        <f t="shared" si="875"/>
        <v>0</v>
      </c>
      <c r="AM243">
        <f t="shared" si="876"/>
        <v>0</v>
      </c>
      <c r="AO243">
        <f t="shared" si="877"/>
        <v>0</v>
      </c>
      <c r="AQ243">
        <f t="shared" si="878"/>
        <v>0</v>
      </c>
      <c r="AS243">
        <f t="shared" si="879"/>
        <v>0</v>
      </c>
      <c r="AU243">
        <f t="shared" si="880"/>
        <v>0</v>
      </c>
      <c r="AW243">
        <f t="shared" si="881"/>
        <v>0</v>
      </c>
      <c r="AY243">
        <f t="shared" si="882"/>
        <v>0</v>
      </c>
      <c r="BA243">
        <f t="shared" si="883"/>
        <v>0</v>
      </c>
    </row>
    <row r="244" spans="1:53" ht="24.75" customHeight="1" thickBot="1" x14ac:dyDescent="0.3">
      <c r="A244" s="6"/>
      <c r="B244" s="12"/>
      <c r="C244" s="9"/>
      <c r="D244" s="13"/>
      <c r="E244" s="6">
        <v>0.3125</v>
      </c>
      <c r="F244" s="12"/>
      <c r="G244" s="9"/>
      <c r="H244" s="13"/>
      <c r="I244" s="6">
        <v>0.3125</v>
      </c>
      <c r="J244" s="12"/>
      <c r="K244" s="9"/>
      <c r="L244" s="13"/>
      <c r="M244" s="6">
        <v>0.3125</v>
      </c>
      <c r="N244" s="12"/>
      <c r="O244" s="9"/>
      <c r="P244" s="13"/>
      <c r="Q244" s="6">
        <v>0.3125</v>
      </c>
      <c r="R244" s="12"/>
      <c r="S244" s="9"/>
      <c r="T244" s="13"/>
      <c r="U244" s="6">
        <v>0.3125</v>
      </c>
      <c r="V244" s="12"/>
      <c r="W244" s="9"/>
      <c r="X244" s="13"/>
      <c r="Y244" s="6">
        <v>0.20833333333333334</v>
      </c>
      <c r="Z244" s="12"/>
      <c r="AA244" s="9"/>
      <c r="AB244" s="13"/>
      <c r="AE244">
        <f t="shared" si="872"/>
        <v>0</v>
      </c>
      <c r="AG244">
        <f t="shared" si="873"/>
        <v>0</v>
      </c>
      <c r="AI244">
        <f t="shared" si="874"/>
        <v>0</v>
      </c>
      <c r="AK244">
        <f t="shared" si="875"/>
        <v>0</v>
      </c>
      <c r="AM244">
        <f t="shared" si="876"/>
        <v>0</v>
      </c>
      <c r="AO244">
        <f t="shared" si="877"/>
        <v>0</v>
      </c>
      <c r="AQ244">
        <f t="shared" si="878"/>
        <v>0</v>
      </c>
      <c r="AS244">
        <f t="shared" si="879"/>
        <v>0</v>
      </c>
      <c r="AU244">
        <f t="shared" si="880"/>
        <v>0</v>
      </c>
      <c r="AW244">
        <f t="shared" si="881"/>
        <v>0</v>
      </c>
      <c r="AY244">
        <f t="shared" si="882"/>
        <v>0</v>
      </c>
      <c r="BA244">
        <f t="shared" si="883"/>
        <v>0</v>
      </c>
    </row>
    <row r="245" spans="1:53" ht="24.75" customHeight="1" x14ac:dyDescent="0.25">
      <c r="A245" s="4">
        <f>Y238+1</f>
        <v>15</v>
      </c>
      <c r="B245" s="14" t="s">
        <v>6</v>
      </c>
      <c r="C245" s="15"/>
      <c r="D245" s="16"/>
      <c r="E245" s="4">
        <f>A245+1</f>
        <v>16</v>
      </c>
      <c r="F245" s="14" t="s">
        <v>0</v>
      </c>
      <c r="G245" s="15"/>
      <c r="H245" s="16"/>
      <c r="I245" s="4">
        <f>E245+1</f>
        <v>17</v>
      </c>
      <c r="J245" s="14" t="s">
        <v>1</v>
      </c>
      <c r="K245" s="15"/>
      <c r="L245" s="16"/>
      <c r="M245" s="4">
        <f>I245+1</f>
        <v>18</v>
      </c>
      <c r="N245" s="14" t="s">
        <v>2</v>
      </c>
      <c r="O245" s="15"/>
      <c r="P245" s="16"/>
      <c r="Q245" s="4">
        <f>M245+1</f>
        <v>19</v>
      </c>
      <c r="R245" s="14" t="s">
        <v>3</v>
      </c>
      <c r="S245" s="15"/>
      <c r="T245" s="16"/>
      <c r="U245" s="4">
        <f>Q245+1</f>
        <v>20</v>
      </c>
      <c r="V245" s="14" t="s">
        <v>4</v>
      </c>
      <c r="W245" s="15"/>
      <c r="X245" s="16"/>
      <c r="Y245" s="4">
        <f>U245+1</f>
        <v>21</v>
      </c>
      <c r="Z245" s="14" t="s">
        <v>5</v>
      </c>
      <c r="AA245" s="15"/>
      <c r="AB245" s="16"/>
    </row>
    <row r="246" spans="1:53" ht="24.75" customHeight="1" x14ac:dyDescent="0.25">
      <c r="A246" s="5"/>
      <c r="B246" s="10"/>
      <c r="C246" s="8"/>
      <c r="D246" s="11"/>
      <c r="E246" s="5"/>
      <c r="F246" s="10"/>
      <c r="G246" s="8"/>
      <c r="H246" s="11"/>
      <c r="I246" s="5"/>
      <c r="J246" s="10"/>
      <c r="K246" s="8"/>
      <c r="L246" s="11"/>
      <c r="M246" s="5"/>
      <c r="N246" s="10"/>
      <c r="O246" s="8"/>
      <c r="P246" s="11"/>
      <c r="Q246" s="5"/>
      <c r="R246" s="10"/>
      <c r="S246" s="8"/>
      <c r="T246" s="11"/>
      <c r="U246" s="5"/>
      <c r="V246" s="10"/>
      <c r="W246" s="8"/>
      <c r="X246" s="11"/>
      <c r="Y246" s="5">
        <v>0.35416666666666669</v>
      </c>
      <c r="Z246" s="10"/>
      <c r="AA246" s="8"/>
      <c r="AB246" s="11"/>
      <c r="AE246">
        <f t="shared" ref="AE246:AE251" si="884">F246</f>
        <v>0</v>
      </c>
      <c r="AG246">
        <f t="shared" ref="AG246:AG251" si="885">H246</f>
        <v>0</v>
      </c>
      <c r="AI246">
        <f t="shared" ref="AI246:AI251" si="886">J246</f>
        <v>0</v>
      </c>
      <c r="AK246">
        <f t="shared" ref="AK246:AK251" si="887">L246</f>
        <v>0</v>
      </c>
      <c r="AM246">
        <f t="shared" ref="AM246:AM251" si="888">N246</f>
        <v>0</v>
      </c>
      <c r="AO246">
        <f t="shared" ref="AO246:AO251" si="889">P246</f>
        <v>0</v>
      </c>
      <c r="AQ246">
        <f t="shared" ref="AQ246:AQ251" si="890">R246</f>
        <v>0</v>
      </c>
      <c r="AS246">
        <f t="shared" ref="AS246:AS251" si="891">T246</f>
        <v>0</v>
      </c>
      <c r="AU246">
        <f t="shared" ref="AU246:AU251" si="892">V246</f>
        <v>0</v>
      </c>
      <c r="AW246">
        <f t="shared" ref="AW246:AW251" si="893">X246</f>
        <v>0</v>
      </c>
      <c r="AY246">
        <f t="shared" ref="AY246:AY251" si="894">Z246</f>
        <v>0</v>
      </c>
      <c r="BA246">
        <f t="shared" ref="BA246:BA251" si="895">AB246</f>
        <v>0</v>
      </c>
    </row>
    <row r="247" spans="1:53" ht="24.75" customHeight="1" x14ac:dyDescent="0.25">
      <c r="A247" s="5"/>
      <c r="B247" s="10"/>
      <c r="C247" s="8"/>
      <c r="D247" s="11"/>
      <c r="E247" s="5"/>
      <c r="F247" s="10"/>
      <c r="G247" s="8"/>
      <c r="H247" s="11"/>
      <c r="I247" s="5"/>
      <c r="J247" s="10"/>
      <c r="K247" s="8"/>
      <c r="L247" s="11"/>
      <c r="M247" s="5"/>
      <c r="N247" s="10"/>
      <c r="O247" s="8"/>
      <c r="P247" s="11"/>
      <c r="Q247" s="5"/>
      <c r="R247" s="10"/>
      <c r="S247" s="8"/>
      <c r="T247" s="11"/>
      <c r="U247" s="5"/>
      <c r="V247" s="10"/>
      <c r="W247" s="8"/>
      <c r="X247" s="11"/>
      <c r="Y247" s="5">
        <v>0.41666666666666669</v>
      </c>
      <c r="Z247" s="10"/>
      <c r="AA247" s="8"/>
      <c r="AB247" s="11"/>
      <c r="AE247">
        <f t="shared" si="884"/>
        <v>0</v>
      </c>
      <c r="AG247">
        <f t="shared" si="885"/>
        <v>0</v>
      </c>
      <c r="AI247">
        <f t="shared" si="886"/>
        <v>0</v>
      </c>
      <c r="AK247">
        <f t="shared" si="887"/>
        <v>0</v>
      </c>
      <c r="AM247">
        <f t="shared" si="888"/>
        <v>0</v>
      </c>
      <c r="AO247">
        <f t="shared" si="889"/>
        <v>0</v>
      </c>
      <c r="AQ247">
        <f t="shared" si="890"/>
        <v>0</v>
      </c>
      <c r="AS247">
        <f t="shared" si="891"/>
        <v>0</v>
      </c>
      <c r="AU247">
        <f t="shared" si="892"/>
        <v>0</v>
      </c>
      <c r="AW247">
        <f t="shared" si="893"/>
        <v>0</v>
      </c>
      <c r="AY247">
        <f t="shared" si="894"/>
        <v>0</v>
      </c>
      <c r="BA247">
        <f t="shared" si="895"/>
        <v>0</v>
      </c>
    </row>
    <row r="248" spans="1:53" ht="24.75" customHeight="1" x14ac:dyDescent="0.25">
      <c r="A248" s="3"/>
      <c r="B248" s="10"/>
      <c r="C248" s="8"/>
      <c r="D248" s="11"/>
      <c r="E248" s="3"/>
      <c r="F248" s="10"/>
      <c r="G248" s="8"/>
      <c r="H248" s="11"/>
      <c r="I248" s="3"/>
      <c r="J248" s="10"/>
      <c r="K248" s="8"/>
      <c r="L248" s="11"/>
      <c r="M248" s="3"/>
      <c r="N248" s="10"/>
      <c r="O248" s="8"/>
      <c r="P248" s="11"/>
      <c r="Q248" s="3"/>
      <c r="R248" s="10"/>
      <c r="S248" s="8"/>
      <c r="T248" s="11"/>
      <c r="U248" s="3"/>
      <c r="V248" s="10"/>
      <c r="W248" s="8"/>
      <c r="X248" s="11"/>
      <c r="Y248" s="5">
        <v>0.47916666666666669</v>
      </c>
      <c r="Z248" s="10"/>
      <c r="AA248" s="8"/>
      <c r="AB248" s="11"/>
      <c r="AE248">
        <f t="shared" si="884"/>
        <v>0</v>
      </c>
      <c r="AG248">
        <f t="shared" si="885"/>
        <v>0</v>
      </c>
      <c r="AI248">
        <f t="shared" si="886"/>
        <v>0</v>
      </c>
      <c r="AK248">
        <f t="shared" si="887"/>
        <v>0</v>
      </c>
      <c r="AM248">
        <f t="shared" si="888"/>
        <v>0</v>
      </c>
      <c r="AO248">
        <f t="shared" si="889"/>
        <v>0</v>
      </c>
      <c r="AQ248">
        <f t="shared" si="890"/>
        <v>0</v>
      </c>
      <c r="AS248">
        <f t="shared" si="891"/>
        <v>0</v>
      </c>
      <c r="AU248">
        <f t="shared" si="892"/>
        <v>0</v>
      </c>
      <c r="AW248">
        <f t="shared" si="893"/>
        <v>0</v>
      </c>
      <c r="AY248">
        <f t="shared" si="894"/>
        <v>0</v>
      </c>
      <c r="BA248">
        <f t="shared" si="895"/>
        <v>0</v>
      </c>
    </row>
    <row r="249" spans="1:53" ht="24.75" customHeight="1" x14ac:dyDescent="0.25">
      <c r="A249" s="5"/>
      <c r="B249" s="10"/>
      <c r="C249" s="8"/>
      <c r="D249" s="11"/>
      <c r="E249" s="5"/>
      <c r="F249" s="10"/>
      <c r="G249" s="8"/>
      <c r="H249" s="11"/>
      <c r="I249" s="5"/>
      <c r="J249" s="10"/>
      <c r="K249" s="8"/>
      <c r="L249" s="11"/>
      <c r="M249" s="5"/>
      <c r="N249" s="10"/>
      <c r="O249" s="8"/>
      <c r="P249" s="11"/>
      <c r="Q249" s="5"/>
      <c r="R249" s="10"/>
      <c r="S249" s="8"/>
      <c r="T249" s="11"/>
      <c r="U249" s="5"/>
      <c r="V249" s="10"/>
      <c r="W249" s="8"/>
      <c r="X249" s="11"/>
      <c r="Y249" s="5">
        <v>4.1666666666666664E-2</v>
      </c>
      <c r="Z249" s="10"/>
      <c r="AA249" s="8"/>
      <c r="AB249" s="11"/>
      <c r="AE249">
        <f t="shared" si="884"/>
        <v>0</v>
      </c>
      <c r="AG249">
        <f t="shared" si="885"/>
        <v>0</v>
      </c>
      <c r="AI249">
        <f t="shared" si="886"/>
        <v>0</v>
      </c>
      <c r="AK249">
        <f t="shared" si="887"/>
        <v>0</v>
      </c>
      <c r="AM249">
        <f t="shared" si="888"/>
        <v>0</v>
      </c>
      <c r="AO249">
        <f t="shared" si="889"/>
        <v>0</v>
      </c>
      <c r="AQ249">
        <f t="shared" si="890"/>
        <v>0</v>
      </c>
      <c r="AS249">
        <f t="shared" si="891"/>
        <v>0</v>
      </c>
      <c r="AU249">
        <f t="shared" si="892"/>
        <v>0</v>
      </c>
      <c r="AW249">
        <f t="shared" si="893"/>
        <v>0</v>
      </c>
      <c r="AY249">
        <f t="shared" si="894"/>
        <v>0</v>
      </c>
      <c r="BA249">
        <f t="shared" si="895"/>
        <v>0</v>
      </c>
    </row>
    <row r="250" spans="1:53" ht="24.75" customHeight="1" x14ac:dyDescent="0.25">
      <c r="A250" s="18"/>
      <c r="B250" s="19"/>
      <c r="C250" s="17"/>
      <c r="D250" s="20"/>
      <c r="E250" s="5">
        <v>0.22916666666666666</v>
      </c>
      <c r="F250" s="10"/>
      <c r="G250" s="8"/>
      <c r="H250" s="11"/>
      <c r="I250" s="5">
        <v>0.22916666666666666</v>
      </c>
      <c r="J250" s="10"/>
      <c r="K250" s="8"/>
      <c r="L250" s="11"/>
      <c r="M250" s="5">
        <v>0.22916666666666666</v>
      </c>
      <c r="N250" s="10"/>
      <c r="O250" s="8" t="s">
        <v>446</v>
      </c>
      <c r="P250" s="11"/>
      <c r="Q250" s="5">
        <v>0.22916666666666666</v>
      </c>
      <c r="R250" s="10"/>
      <c r="S250" s="8" t="s">
        <v>446</v>
      </c>
      <c r="T250" s="11"/>
      <c r="U250" s="5">
        <v>0.22916666666666666</v>
      </c>
      <c r="V250" s="10"/>
      <c r="W250" s="8" t="s">
        <v>452</v>
      </c>
      <c r="X250" s="11"/>
      <c r="Y250" s="18">
        <v>0.125</v>
      </c>
      <c r="Z250" s="19"/>
      <c r="AA250" s="8"/>
      <c r="AB250" s="20"/>
      <c r="AE250">
        <f t="shared" si="884"/>
        <v>0</v>
      </c>
      <c r="AG250">
        <f t="shared" si="885"/>
        <v>0</v>
      </c>
      <c r="AI250">
        <f t="shared" si="886"/>
        <v>0</v>
      </c>
      <c r="AK250">
        <f t="shared" si="887"/>
        <v>0</v>
      </c>
      <c r="AM250">
        <f t="shared" si="888"/>
        <v>0</v>
      </c>
      <c r="AO250">
        <f t="shared" si="889"/>
        <v>0</v>
      </c>
      <c r="AQ250">
        <f t="shared" si="890"/>
        <v>0</v>
      </c>
      <c r="AS250">
        <f t="shared" si="891"/>
        <v>0</v>
      </c>
      <c r="AU250">
        <f t="shared" si="892"/>
        <v>0</v>
      </c>
      <c r="AW250">
        <f t="shared" si="893"/>
        <v>0</v>
      </c>
      <c r="AY250">
        <f t="shared" si="894"/>
        <v>0</v>
      </c>
      <c r="BA250">
        <f t="shared" si="895"/>
        <v>0</v>
      </c>
    </row>
    <row r="251" spans="1:53" ht="24.75" customHeight="1" thickBot="1" x14ac:dyDescent="0.3">
      <c r="A251" s="6"/>
      <c r="B251" s="12"/>
      <c r="C251" s="9"/>
      <c r="D251" s="13"/>
      <c r="E251" s="6">
        <v>0.3125</v>
      </c>
      <c r="F251" s="12"/>
      <c r="G251" s="9"/>
      <c r="H251" s="13"/>
      <c r="I251" s="6">
        <v>0.3125</v>
      </c>
      <c r="J251" s="12"/>
      <c r="K251" s="9"/>
      <c r="L251" s="13"/>
      <c r="M251" s="6">
        <v>0.3125</v>
      </c>
      <c r="N251" s="12"/>
      <c r="O251" s="9"/>
      <c r="P251" s="13"/>
      <c r="Q251" s="6">
        <v>0.3125</v>
      </c>
      <c r="R251" s="12"/>
      <c r="S251" s="9"/>
      <c r="T251" s="13"/>
      <c r="U251" s="6">
        <v>0.3125</v>
      </c>
      <c r="V251" s="12"/>
      <c r="W251" s="9"/>
      <c r="X251" s="13"/>
      <c r="Y251" s="6">
        <v>0.20833333333333334</v>
      </c>
      <c r="Z251" s="12"/>
      <c r="AA251" s="9"/>
      <c r="AB251" s="13"/>
      <c r="AE251">
        <f t="shared" si="884"/>
        <v>0</v>
      </c>
      <c r="AG251">
        <f t="shared" si="885"/>
        <v>0</v>
      </c>
      <c r="AI251">
        <f t="shared" si="886"/>
        <v>0</v>
      </c>
      <c r="AK251">
        <f t="shared" si="887"/>
        <v>0</v>
      </c>
      <c r="AM251">
        <f t="shared" si="888"/>
        <v>0</v>
      </c>
      <c r="AO251">
        <f t="shared" si="889"/>
        <v>0</v>
      </c>
      <c r="AQ251">
        <f t="shared" si="890"/>
        <v>0</v>
      </c>
      <c r="AS251">
        <f t="shared" si="891"/>
        <v>0</v>
      </c>
      <c r="AU251">
        <f t="shared" si="892"/>
        <v>0</v>
      </c>
      <c r="AW251">
        <f t="shared" si="893"/>
        <v>0</v>
      </c>
      <c r="AY251">
        <f t="shared" si="894"/>
        <v>0</v>
      </c>
      <c r="BA251">
        <f t="shared" si="895"/>
        <v>0</v>
      </c>
    </row>
    <row r="252" spans="1:53" ht="24.75" customHeight="1" x14ac:dyDescent="0.25">
      <c r="A252" s="4">
        <f>Y245+1</f>
        <v>22</v>
      </c>
      <c r="B252" s="14" t="s">
        <v>6</v>
      </c>
      <c r="C252" s="15"/>
      <c r="D252" s="16"/>
      <c r="E252" s="4">
        <f>A252+1</f>
        <v>23</v>
      </c>
      <c r="F252" s="14" t="s">
        <v>0</v>
      </c>
      <c r="G252" s="15"/>
      <c r="H252" s="16"/>
      <c r="I252" s="4">
        <f>E252+1</f>
        <v>24</v>
      </c>
      <c r="J252" s="14" t="s">
        <v>1</v>
      </c>
      <c r="K252" s="15"/>
      <c r="L252" s="16"/>
      <c r="M252" s="4">
        <f>I252+1</f>
        <v>25</v>
      </c>
      <c r="N252" s="14" t="s">
        <v>2</v>
      </c>
      <c r="O252" s="15"/>
      <c r="P252" s="16"/>
      <c r="Q252" s="4">
        <f>M252+1</f>
        <v>26</v>
      </c>
      <c r="R252" s="14" t="s">
        <v>3</v>
      </c>
      <c r="S252" s="15"/>
      <c r="T252" s="16"/>
      <c r="U252" s="4">
        <f>Q252+1</f>
        <v>27</v>
      </c>
      <c r="V252" s="14" t="s">
        <v>4</v>
      </c>
      <c r="W252" s="15"/>
      <c r="X252" s="16"/>
      <c r="Y252" s="4">
        <f>U252+1</f>
        <v>28</v>
      </c>
      <c r="Z252" s="14" t="s">
        <v>5</v>
      </c>
      <c r="AA252" s="15"/>
      <c r="AB252" s="16"/>
    </row>
    <row r="253" spans="1:53" ht="24.75" customHeight="1" x14ac:dyDescent="0.25">
      <c r="A253" s="5"/>
      <c r="B253" s="10"/>
      <c r="C253" s="8"/>
      <c r="D253" s="11"/>
      <c r="E253" s="5"/>
      <c r="F253" s="10"/>
      <c r="G253" s="8"/>
      <c r="H253" s="11"/>
      <c r="I253" s="5"/>
      <c r="J253" s="10"/>
      <c r="K253" s="8"/>
      <c r="L253" s="11"/>
      <c r="M253" s="5"/>
      <c r="N253" s="10"/>
      <c r="O253" s="8"/>
      <c r="P253" s="11"/>
      <c r="Q253" s="5"/>
      <c r="R253" s="10"/>
      <c r="S253" s="8"/>
      <c r="T253" s="11"/>
      <c r="U253" s="5"/>
      <c r="V253" s="10"/>
      <c r="W253" s="8"/>
      <c r="X253" s="11"/>
      <c r="Y253" s="5">
        <v>0.35416666666666669</v>
      </c>
      <c r="Z253" s="10"/>
      <c r="AA253" s="8"/>
      <c r="AB253" s="11"/>
      <c r="AE253">
        <f t="shared" ref="AE253:AE258" si="896">F253</f>
        <v>0</v>
      </c>
      <c r="AG253">
        <f t="shared" ref="AG253:AG258" si="897">H253</f>
        <v>0</v>
      </c>
      <c r="AI253">
        <f t="shared" ref="AI253:AI258" si="898">J253</f>
        <v>0</v>
      </c>
      <c r="AK253">
        <f t="shared" ref="AK253:AK258" si="899">L253</f>
        <v>0</v>
      </c>
      <c r="AM253">
        <f t="shared" ref="AM253:AM258" si="900">N253</f>
        <v>0</v>
      </c>
      <c r="AO253">
        <f t="shared" ref="AO253:AO258" si="901">P253</f>
        <v>0</v>
      </c>
      <c r="AQ253">
        <f t="shared" ref="AQ253:AQ258" si="902">R253</f>
        <v>0</v>
      </c>
      <c r="AS253">
        <f t="shared" ref="AS253:AS258" si="903">T253</f>
        <v>0</v>
      </c>
      <c r="AU253">
        <f t="shared" ref="AU253:AU258" si="904">V253</f>
        <v>0</v>
      </c>
      <c r="AW253">
        <f t="shared" ref="AW253:AW258" si="905">X253</f>
        <v>0</v>
      </c>
      <c r="AY253">
        <f t="shared" ref="AY253:AY258" si="906">Z253</f>
        <v>0</v>
      </c>
      <c r="BA253">
        <f t="shared" ref="BA253:BA258" si="907">AB253</f>
        <v>0</v>
      </c>
    </row>
    <row r="254" spans="1:53" ht="24.75" customHeight="1" x14ac:dyDescent="0.25">
      <c r="A254" s="5"/>
      <c r="B254" s="10"/>
      <c r="C254" s="8"/>
      <c r="D254" s="11"/>
      <c r="E254" s="5"/>
      <c r="F254" s="10"/>
      <c r="G254" s="8"/>
      <c r="H254" s="11"/>
      <c r="I254" s="5"/>
      <c r="J254" s="10"/>
      <c r="K254" s="8"/>
      <c r="L254" s="11"/>
      <c r="M254" s="5"/>
      <c r="N254" s="10"/>
      <c r="O254" s="8"/>
      <c r="P254" s="11"/>
      <c r="Q254" s="5"/>
      <c r="R254" s="10"/>
      <c r="S254" s="8"/>
      <c r="T254" s="11"/>
      <c r="U254" s="5"/>
      <c r="V254" s="10"/>
      <c r="W254" s="8"/>
      <c r="X254" s="11"/>
      <c r="Y254" s="5">
        <v>0.41666666666666669</v>
      </c>
      <c r="Z254" s="10"/>
      <c r="AA254" s="8"/>
      <c r="AB254" s="11"/>
      <c r="AE254">
        <f t="shared" si="896"/>
        <v>0</v>
      </c>
      <c r="AG254">
        <f t="shared" si="897"/>
        <v>0</v>
      </c>
      <c r="AI254">
        <f t="shared" si="898"/>
        <v>0</v>
      </c>
      <c r="AK254">
        <f t="shared" si="899"/>
        <v>0</v>
      </c>
      <c r="AM254">
        <f t="shared" si="900"/>
        <v>0</v>
      </c>
      <c r="AO254">
        <f t="shared" si="901"/>
        <v>0</v>
      </c>
      <c r="AQ254">
        <f t="shared" si="902"/>
        <v>0</v>
      </c>
      <c r="AS254">
        <f t="shared" si="903"/>
        <v>0</v>
      </c>
      <c r="AU254">
        <f t="shared" si="904"/>
        <v>0</v>
      </c>
      <c r="AW254">
        <f t="shared" si="905"/>
        <v>0</v>
      </c>
      <c r="AY254">
        <f t="shared" si="906"/>
        <v>0</v>
      </c>
      <c r="BA254">
        <f t="shared" si="907"/>
        <v>0</v>
      </c>
    </row>
    <row r="255" spans="1:53" ht="24.75" customHeight="1" x14ac:dyDescent="0.25">
      <c r="A255" s="3"/>
      <c r="B255" s="10"/>
      <c r="C255" s="8"/>
      <c r="D255" s="11"/>
      <c r="E255" s="3"/>
      <c r="F255" s="10"/>
      <c r="G255" s="8"/>
      <c r="H255" s="11"/>
      <c r="I255" s="3"/>
      <c r="J255" s="10"/>
      <c r="K255" s="8"/>
      <c r="L255" s="11"/>
      <c r="M255" s="3"/>
      <c r="N255" s="10"/>
      <c r="O255" s="8"/>
      <c r="P255" s="11"/>
      <c r="Q255" s="3"/>
      <c r="R255" s="10"/>
      <c r="S255" s="8"/>
      <c r="T255" s="11"/>
      <c r="U255" s="3"/>
      <c r="V255" s="10"/>
      <c r="W255" s="8"/>
      <c r="X255" s="11"/>
      <c r="Y255" s="5">
        <v>0.47916666666666669</v>
      </c>
      <c r="Z255" s="10"/>
      <c r="AA255" s="8"/>
      <c r="AB255" s="11"/>
      <c r="AE255">
        <f t="shared" si="896"/>
        <v>0</v>
      </c>
      <c r="AG255">
        <f t="shared" si="897"/>
        <v>0</v>
      </c>
      <c r="AI255">
        <f t="shared" si="898"/>
        <v>0</v>
      </c>
      <c r="AK255">
        <f t="shared" si="899"/>
        <v>0</v>
      </c>
      <c r="AM255">
        <f t="shared" si="900"/>
        <v>0</v>
      </c>
      <c r="AO255">
        <f t="shared" si="901"/>
        <v>0</v>
      </c>
      <c r="AQ255">
        <f t="shared" si="902"/>
        <v>0</v>
      </c>
      <c r="AS255">
        <f t="shared" si="903"/>
        <v>0</v>
      </c>
      <c r="AU255">
        <f t="shared" si="904"/>
        <v>0</v>
      </c>
      <c r="AW255">
        <f t="shared" si="905"/>
        <v>0</v>
      </c>
      <c r="AY255">
        <f t="shared" si="906"/>
        <v>0</v>
      </c>
      <c r="BA255">
        <f t="shared" si="907"/>
        <v>0</v>
      </c>
    </row>
    <row r="256" spans="1:53" ht="24.75" customHeight="1" x14ac:dyDescent="0.25">
      <c r="A256" s="5"/>
      <c r="B256" s="10"/>
      <c r="C256" s="8"/>
      <c r="D256" s="11"/>
      <c r="E256" s="5"/>
      <c r="F256" s="10"/>
      <c r="G256" s="8"/>
      <c r="H256" s="11"/>
      <c r="I256" s="5"/>
      <c r="J256" s="10"/>
      <c r="K256" s="8"/>
      <c r="L256" s="11"/>
      <c r="M256" s="5"/>
      <c r="N256" s="10"/>
      <c r="O256" s="8"/>
      <c r="P256" s="11"/>
      <c r="Q256" s="5"/>
      <c r="R256" s="10"/>
      <c r="S256" s="8"/>
      <c r="T256" s="11"/>
      <c r="U256" s="5"/>
      <c r="V256" s="10"/>
      <c r="W256" s="8"/>
      <c r="X256" s="11"/>
      <c r="Y256" s="5">
        <v>4.1666666666666664E-2</v>
      </c>
      <c r="Z256" s="10"/>
      <c r="AA256" s="8"/>
      <c r="AB256" s="11"/>
      <c r="AE256">
        <f t="shared" si="896"/>
        <v>0</v>
      </c>
      <c r="AG256">
        <f t="shared" si="897"/>
        <v>0</v>
      </c>
      <c r="AI256">
        <f t="shared" si="898"/>
        <v>0</v>
      </c>
      <c r="AK256">
        <f t="shared" si="899"/>
        <v>0</v>
      </c>
      <c r="AM256">
        <f t="shared" si="900"/>
        <v>0</v>
      </c>
      <c r="AO256">
        <f t="shared" si="901"/>
        <v>0</v>
      </c>
      <c r="AQ256">
        <f t="shared" si="902"/>
        <v>0</v>
      </c>
      <c r="AS256">
        <f t="shared" si="903"/>
        <v>0</v>
      </c>
      <c r="AU256">
        <f t="shared" si="904"/>
        <v>0</v>
      </c>
      <c r="AW256">
        <f t="shared" si="905"/>
        <v>0</v>
      </c>
      <c r="AY256">
        <f t="shared" si="906"/>
        <v>0</v>
      </c>
      <c r="BA256">
        <f t="shared" si="907"/>
        <v>0</v>
      </c>
    </row>
    <row r="257" spans="1:53" ht="24.75" customHeight="1" x14ac:dyDescent="0.25">
      <c r="A257" s="18"/>
      <c r="B257" s="19"/>
      <c r="C257" s="17"/>
      <c r="D257" s="20"/>
      <c r="E257" s="5">
        <v>0.22916666666666666</v>
      </c>
      <c r="F257" s="10"/>
      <c r="G257" s="8"/>
      <c r="H257" s="11"/>
      <c r="I257" s="5">
        <v>0.22916666666666666</v>
      </c>
      <c r="J257" s="10"/>
      <c r="K257" s="8"/>
      <c r="L257" s="11"/>
      <c r="M257" s="5">
        <v>0.22916666666666666</v>
      </c>
      <c r="N257" s="10"/>
      <c r="O257" s="8" t="s">
        <v>446</v>
      </c>
      <c r="P257" s="11"/>
      <c r="Q257" s="5">
        <v>0.22916666666666666</v>
      </c>
      <c r="R257" s="10"/>
      <c r="S257" s="8" t="s">
        <v>446</v>
      </c>
      <c r="T257" s="11"/>
      <c r="U257" s="5">
        <v>0.22916666666666666</v>
      </c>
      <c r="V257" s="10"/>
      <c r="W257" s="8" t="s">
        <v>452</v>
      </c>
      <c r="X257" s="11"/>
      <c r="Y257" s="18">
        <v>0.125</v>
      </c>
      <c r="Z257" s="19"/>
      <c r="AA257" s="8"/>
      <c r="AB257" s="20"/>
      <c r="AE257">
        <f t="shared" si="896"/>
        <v>0</v>
      </c>
      <c r="AG257">
        <f t="shared" si="897"/>
        <v>0</v>
      </c>
      <c r="AI257">
        <f t="shared" si="898"/>
        <v>0</v>
      </c>
      <c r="AK257">
        <f t="shared" si="899"/>
        <v>0</v>
      </c>
      <c r="AM257">
        <f t="shared" si="900"/>
        <v>0</v>
      </c>
      <c r="AO257">
        <f t="shared" si="901"/>
        <v>0</v>
      </c>
      <c r="AQ257">
        <f t="shared" si="902"/>
        <v>0</v>
      </c>
      <c r="AS257">
        <f t="shared" si="903"/>
        <v>0</v>
      </c>
      <c r="AU257">
        <f t="shared" si="904"/>
        <v>0</v>
      </c>
      <c r="AW257">
        <f t="shared" si="905"/>
        <v>0</v>
      </c>
      <c r="AY257">
        <f t="shared" si="906"/>
        <v>0</v>
      </c>
      <c r="BA257">
        <f t="shared" si="907"/>
        <v>0</v>
      </c>
    </row>
    <row r="258" spans="1:53" ht="24.75" customHeight="1" thickBot="1" x14ac:dyDescent="0.3">
      <c r="A258" s="6"/>
      <c r="B258" s="12"/>
      <c r="C258" s="9"/>
      <c r="D258" s="13"/>
      <c r="E258" s="6">
        <v>0.3125</v>
      </c>
      <c r="F258" s="12"/>
      <c r="G258" s="9"/>
      <c r="H258" s="13"/>
      <c r="I258" s="6">
        <v>0.3125</v>
      </c>
      <c r="J258" s="12"/>
      <c r="K258" s="9"/>
      <c r="L258" s="13"/>
      <c r="M258" s="6">
        <v>0.3125</v>
      </c>
      <c r="N258" s="12"/>
      <c r="O258" s="9"/>
      <c r="P258" s="13"/>
      <c r="Q258" s="6">
        <v>0.3125</v>
      </c>
      <c r="R258" s="12"/>
      <c r="S258" s="9"/>
      <c r="T258" s="13"/>
      <c r="U258" s="6">
        <v>0.3125</v>
      </c>
      <c r="V258" s="12"/>
      <c r="W258" s="9"/>
      <c r="X258" s="13"/>
      <c r="Y258" s="6">
        <v>0.20833333333333334</v>
      </c>
      <c r="Z258" s="12"/>
      <c r="AA258" s="9"/>
      <c r="AB258" s="13"/>
      <c r="AE258">
        <f t="shared" si="896"/>
        <v>0</v>
      </c>
      <c r="AG258">
        <f t="shared" si="897"/>
        <v>0</v>
      </c>
      <c r="AI258">
        <f t="shared" si="898"/>
        <v>0</v>
      </c>
      <c r="AK258">
        <f t="shared" si="899"/>
        <v>0</v>
      </c>
      <c r="AM258">
        <f t="shared" si="900"/>
        <v>0</v>
      </c>
      <c r="AO258">
        <f t="shared" si="901"/>
        <v>0</v>
      </c>
      <c r="AQ258">
        <f t="shared" si="902"/>
        <v>0</v>
      </c>
      <c r="AS258">
        <f t="shared" si="903"/>
        <v>0</v>
      </c>
      <c r="AU258">
        <f t="shared" si="904"/>
        <v>0</v>
      </c>
      <c r="AW258">
        <f t="shared" si="905"/>
        <v>0</v>
      </c>
      <c r="AY258">
        <f t="shared" si="906"/>
        <v>0</v>
      </c>
      <c r="BA258">
        <f t="shared" si="907"/>
        <v>0</v>
      </c>
    </row>
    <row r="259" spans="1:53" ht="24.75" customHeight="1" x14ac:dyDescent="0.25">
      <c r="A259" s="4">
        <f>Y252+1</f>
        <v>29</v>
      </c>
      <c r="B259" s="14" t="s">
        <v>6</v>
      </c>
      <c r="C259" s="15"/>
      <c r="D259" s="16"/>
      <c r="E259" s="4">
        <f>A259+1</f>
        <v>30</v>
      </c>
      <c r="F259" s="14" t="s">
        <v>0</v>
      </c>
      <c r="G259" s="15"/>
      <c r="H259" s="16"/>
      <c r="I259" s="4">
        <f>E259+1</f>
        <v>31</v>
      </c>
      <c r="J259" s="14" t="s">
        <v>1</v>
      </c>
      <c r="K259" s="15"/>
      <c r="L259" s="16"/>
    </row>
    <row r="260" spans="1:53" ht="24.75" customHeight="1" x14ac:dyDescent="0.25">
      <c r="A260" s="5"/>
      <c r="B260" s="10"/>
      <c r="C260" s="8"/>
      <c r="D260" s="11"/>
      <c r="E260" s="5"/>
      <c r="F260" s="10"/>
      <c r="G260" s="8"/>
      <c r="H260" s="11"/>
      <c r="I260" s="5"/>
      <c r="J260" s="10"/>
      <c r="K260" s="8"/>
      <c r="L260" s="11"/>
      <c r="AE260">
        <f t="shared" ref="AE260:AE265" si="908">F260</f>
        <v>0</v>
      </c>
      <c r="AG260">
        <f t="shared" ref="AG260:AG265" si="909">H260</f>
        <v>0</v>
      </c>
      <c r="AI260">
        <f t="shared" ref="AI260:AI265" si="910">J260</f>
        <v>0</v>
      </c>
      <c r="AK260">
        <f t="shared" ref="AK260:AK265" si="911">L260</f>
        <v>0</v>
      </c>
      <c r="AM260">
        <f t="shared" ref="AM260:AM265" si="912">N260</f>
        <v>0</v>
      </c>
      <c r="AO260">
        <f t="shared" ref="AO260:AO265" si="913">P260</f>
        <v>0</v>
      </c>
      <c r="AQ260">
        <f t="shared" ref="AQ260:AQ265" si="914">R260</f>
        <v>0</v>
      </c>
      <c r="AS260">
        <f t="shared" ref="AS260:AS265" si="915">T260</f>
        <v>0</v>
      </c>
      <c r="AU260">
        <f t="shared" ref="AU260:AU265" si="916">V260</f>
        <v>0</v>
      </c>
      <c r="AW260">
        <f t="shared" ref="AW260:AW265" si="917">X260</f>
        <v>0</v>
      </c>
      <c r="AY260">
        <f t="shared" ref="AY260:AY265" si="918">Z260</f>
        <v>0</v>
      </c>
      <c r="BA260">
        <f t="shared" ref="BA260:BA265" si="919">AB260</f>
        <v>0</v>
      </c>
    </row>
    <row r="261" spans="1:53" ht="24.75" customHeight="1" x14ac:dyDescent="0.25">
      <c r="A261" s="5"/>
      <c r="B261" s="10"/>
      <c r="C261" s="8"/>
      <c r="D261" s="11"/>
      <c r="E261" s="5"/>
      <c r="F261" s="10"/>
      <c r="G261" s="8"/>
      <c r="H261" s="11"/>
      <c r="I261" s="5"/>
      <c r="J261" s="10"/>
      <c r="K261" s="8"/>
      <c r="L261" s="11"/>
      <c r="AE261">
        <f t="shared" si="908"/>
        <v>0</v>
      </c>
      <c r="AG261">
        <f t="shared" si="909"/>
        <v>0</v>
      </c>
      <c r="AI261">
        <f t="shared" si="910"/>
        <v>0</v>
      </c>
      <c r="AK261">
        <f t="shared" si="911"/>
        <v>0</v>
      </c>
      <c r="AM261">
        <f t="shared" si="912"/>
        <v>0</v>
      </c>
      <c r="AO261">
        <f t="shared" si="913"/>
        <v>0</v>
      </c>
      <c r="AQ261">
        <f t="shared" si="914"/>
        <v>0</v>
      </c>
      <c r="AS261">
        <f t="shared" si="915"/>
        <v>0</v>
      </c>
      <c r="AU261">
        <f t="shared" si="916"/>
        <v>0</v>
      </c>
      <c r="AW261">
        <f t="shared" si="917"/>
        <v>0</v>
      </c>
      <c r="AY261">
        <f t="shared" si="918"/>
        <v>0</v>
      </c>
      <c r="BA261">
        <f t="shared" si="919"/>
        <v>0</v>
      </c>
    </row>
    <row r="262" spans="1:53" ht="24.75" customHeight="1" x14ac:dyDescent="0.25">
      <c r="A262" s="3"/>
      <c r="B262" s="10"/>
      <c r="C262" s="8"/>
      <c r="D262" s="11"/>
      <c r="E262" s="3"/>
      <c r="F262" s="10"/>
      <c r="G262" s="8"/>
      <c r="H262" s="11"/>
      <c r="I262" s="3"/>
      <c r="J262" s="10"/>
      <c r="K262" s="8"/>
      <c r="L262" s="11"/>
      <c r="AE262">
        <f t="shared" si="908"/>
        <v>0</v>
      </c>
      <c r="AG262">
        <f t="shared" si="909"/>
        <v>0</v>
      </c>
      <c r="AI262">
        <f t="shared" si="910"/>
        <v>0</v>
      </c>
      <c r="AK262">
        <f t="shared" si="911"/>
        <v>0</v>
      </c>
      <c r="AM262">
        <f t="shared" si="912"/>
        <v>0</v>
      </c>
      <c r="AO262">
        <f t="shared" si="913"/>
        <v>0</v>
      </c>
      <c r="AQ262">
        <f t="shared" si="914"/>
        <v>0</v>
      </c>
      <c r="AS262">
        <f t="shared" si="915"/>
        <v>0</v>
      </c>
      <c r="AU262">
        <f t="shared" si="916"/>
        <v>0</v>
      </c>
      <c r="AW262">
        <f t="shared" si="917"/>
        <v>0</v>
      </c>
      <c r="AY262">
        <f t="shared" si="918"/>
        <v>0</v>
      </c>
      <c r="BA262">
        <f t="shared" si="919"/>
        <v>0</v>
      </c>
    </row>
    <row r="263" spans="1:53" ht="24.75" customHeight="1" x14ac:dyDescent="0.25">
      <c r="A263" s="5"/>
      <c r="B263" s="10"/>
      <c r="C263" s="8"/>
      <c r="D263" s="11"/>
      <c r="E263" s="5"/>
      <c r="F263" s="10"/>
      <c r="G263" s="8"/>
      <c r="H263" s="11"/>
      <c r="I263" s="5"/>
      <c r="J263" s="10"/>
      <c r="K263" s="8"/>
      <c r="L263" s="11"/>
      <c r="AE263">
        <f t="shared" si="908"/>
        <v>0</v>
      </c>
      <c r="AG263">
        <f t="shared" si="909"/>
        <v>0</v>
      </c>
      <c r="AI263">
        <f t="shared" si="910"/>
        <v>0</v>
      </c>
      <c r="AK263">
        <f t="shared" si="911"/>
        <v>0</v>
      </c>
      <c r="AM263">
        <f t="shared" si="912"/>
        <v>0</v>
      </c>
      <c r="AO263">
        <f t="shared" si="913"/>
        <v>0</v>
      </c>
      <c r="AQ263">
        <f t="shared" si="914"/>
        <v>0</v>
      </c>
      <c r="AS263">
        <f t="shared" si="915"/>
        <v>0</v>
      </c>
      <c r="AU263">
        <f t="shared" si="916"/>
        <v>0</v>
      </c>
      <c r="AW263">
        <f t="shared" si="917"/>
        <v>0</v>
      </c>
      <c r="AY263">
        <f t="shared" si="918"/>
        <v>0</v>
      </c>
      <c r="BA263">
        <f t="shared" si="919"/>
        <v>0</v>
      </c>
    </row>
    <row r="264" spans="1:53" ht="24.75" customHeight="1" x14ac:dyDescent="0.25">
      <c r="A264" s="18"/>
      <c r="B264" s="19"/>
      <c r="C264" s="17"/>
      <c r="D264" s="20"/>
      <c r="E264" s="5">
        <v>0.22916666666666666</v>
      </c>
      <c r="F264" s="10"/>
      <c r="G264" s="8"/>
      <c r="H264" s="11"/>
      <c r="I264" s="5">
        <v>0.22916666666666666</v>
      </c>
      <c r="J264" s="10"/>
      <c r="K264" s="8"/>
      <c r="L264" s="11"/>
      <c r="AE264">
        <f t="shared" si="908"/>
        <v>0</v>
      </c>
      <c r="AG264">
        <f t="shared" si="909"/>
        <v>0</v>
      </c>
      <c r="AI264">
        <f t="shared" si="910"/>
        <v>0</v>
      </c>
      <c r="AK264">
        <f t="shared" si="911"/>
        <v>0</v>
      </c>
      <c r="AM264">
        <f t="shared" si="912"/>
        <v>0</v>
      </c>
      <c r="AO264">
        <f t="shared" si="913"/>
        <v>0</v>
      </c>
      <c r="AQ264">
        <f t="shared" si="914"/>
        <v>0</v>
      </c>
      <c r="AS264">
        <f t="shared" si="915"/>
        <v>0</v>
      </c>
      <c r="AU264">
        <f t="shared" si="916"/>
        <v>0</v>
      </c>
      <c r="AW264">
        <f t="shared" si="917"/>
        <v>0</v>
      </c>
      <c r="AY264">
        <f t="shared" si="918"/>
        <v>0</v>
      </c>
      <c r="BA264">
        <f t="shared" si="919"/>
        <v>0</v>
      </c>
    </row>
    <row r="265" spans="1:53" ht="24.75" customHeight="1" thickBot="1" x14ac:dyDescent="0.3">
      <c r="A265" s="6"/>
      <c r="B265" s="12"/>
      <c r="C265" s="9"/>
      <c r="D265" s="13"/>
      <c r="E265" s="6">
        <v>0.3125</v>
      </c>
      <c r="F265" s="12"/>
      <c r="G265" s="9"/>
      <c r="H265" s="13"/>
      <c r="I265" s="6">
        <v>0.3125</v>
      </c>
      <c r="J265" s="12"/>
      <c r="K265" s="9"/>
      <c r="L265" s="13"/>
      <c r="AE265">
        <f t="shared" si="908"/>
        <v>0</v>
      </c>
      <c r="AG265">
        <f t="shared" si="909"/>
        <v>0</v>
      </c>
      <c r="AI265">
        <f t="shared" si="910"/>
        <v>0</v>
      </c>
      <c r="AK265">
        <f t="shared" si="911"/>
        <v>0</v>
      </c>
      <c r="AM265">
        <f t="shared" si="912"/>
        <v>0</v>
      </c>
      <c r="AO265">
        <f t="shared" si="913"/>
        <v>0</v>
      </c>
      <c r="AQ265">
        <f t="shared" si="914"/>
        <v>0</v>
      </c>
      <c r="AS265">
        <f t="shared" si="915"/>
        <v>0</v>
      </c>
      <c r="AU265">
        <f t="shared" si="916"/>
        <v>0</v>
      </c>
      <c r="AW265">
        <f t="shared" si="917"/>
        <v>0</v>
      </c>
      <c r="AY265">
        <f t="shared" si="918"/>
        <v>0</v>
      </c>
      <c r="BA265">
        <f t="shared" si="919"/>
        <v>0</v>
      </c>
    </row>
    <row r="266" spans="1:53" x14ac:dyDescent="0.25">
      <c r="Y266" s="85" t="s">
        <v>472</v>
      </c>
      <c r="Z266" s="86"/>
      <c r="AA266" s="86"/>
      <c r="AB266" s="87"/>
    </row>
    <row r="267" spans="1:53" x14ac:dyDescent="0.25">
      <c r="Y267" s="88"/>
      <c r="Z267" s="89"/>
      <c r="AA267" s="89"/>
      <c r="AB267" s="90"/>
    </row>
    <row r="268" spans="1:53" x14ac:dyDescent="0.25">
      <c r="Y268" s="88"/>
      <c r="Z268" s="89"/>
      <c r="AA268" s="89"/>
      <c r="AB268" s="90"/>
    </row>
    <row r="269" spans="1:53" x14ac:dyDescent="0.25">
      <c r="Y269" s="88"/>
      <c r="Z269" s="89"/>
      <c r="AA269" s="89"/>
      <c r="AB269" s="90"/>
    </row>
    <row r="270" spans="1:53" x14ac:dyDescent="0.25">
      <c r="Y270" s="88"/>
      <c r="Z270" s="89"/>
      <c r="AA270" s="89"/>
      <c r="AB270" s="90"/>
    </row>
    <row r="271" spans="1:53" ht="15.75" thickBot="1" x14ac:dyDescent="0.3">
      <c r="Y271" s="91"/>
      <c r="Z271" s="92"/>
      <c r="AA271" s="92"/>
      <c r="AB271" s="93"/>
    </row>
    <row r="272" spans="1:53" x14ac:dyDescent="0.25">
      <c r="A272" s="4"/>
      <c r="B272" s="14" t="s">
        <v>6</v>
      </c>
      <c r="C272" s="15"/>
      <c r="D272" s="16"/>
      <c r="E272" s="4"/>
      <c r="F272" s="14" t="s">
        <v>0</v>
      </c>
      <c r="G272" s="15"/>
      <c r="H272" s="16"/>
      <c r="I272" s="4"/>
      <c r="J272" s="14" t="s">
        <v>1</v>
      </c>
      <c r="K272" s="15"/>
      <c r="L272" s="16"/>
      <c r="M272" s="4">
        <f>I272+1</f>
        <v>1</v>
      </c>
      <c r="N272" s="14" t="s">
        <v>2</v>
      </c>
      <c r="O272" s="15"/>
      <c r="P272" s="16"/>
      <c r="Q272" s="4">
        <f>M272+1</f>
        <v>2</v>
      </c>
      <c r="R272" s="14" t="s">
        <v>3</v>
      </c>
      <c r="S272" s="15"/>
      <c r="T272" s="16"/>
      <c r="U272" s="4">
        <f>Q272+1</f>
        <v>3</v>
      </c>
      <c r="V272" s="14" t="s">
        <v>4</v>
      </c>
      <c r="W272" s="15"/>
      <c r="X272" s="16"/>
      <c r="Y272" s="4">
        <f>U272+1</f>
        <v>4</v>
      </c>
      <c r="Z272" s="14" t="s">
        <v>5</v>
      </c>
      <c r="AA272" s="15"/>
      <c r="AB272" s="16"/>
    </row>
    <row r="273" spans="1:28" x14ac:dyDescent="0.25">
      <c r="A273" s="5"/>
      <c r="B273" s="10"/>
      <c r="C273" s="8"/>
      <c r="D273" s="11"/>
      <c r="E273" s="5"/>
      <c r="F273" s="10"/>
      <c r="G273" s="8"/>
      <c r="H273" s="11"/>
      <c r="I273" s="5"/>
      <c r="J273" s="10"/>
      <c r="K273" s="8"/>
      <c r="L273" s="11"/>
      <c r="M273" s="5"/>
      <c r="N273" s="10"/>
      <c r="O273" s="8"/>
      <c r="P273" s="11"/>
      <c r="Q273" s="5"/>
      <c r="R273" s="10"/>
      <c r="S273" s="8"/>
      <c r="T273" s="11"/>
      <c r="U273" s="5"/>
      <c r="V273" s="10"/>
      <c r="W273" s="8"/>
      <c r="X273" s="11"/>
      <c r="Y273" s="5">
        <v>0.35416666666666669</v>
      </c>
      <c r="Z273" s="10"/>
      <c r="AA273" s="8"/>
      <c r="AB273" s="11"/>
    </row>
    <row r="274" spans="1:28" x14ac:dyDescent="0.25">
      <c r="A274" s="5"/>
      <c r="B274" s="10"/>
      <c r="C274" s="8"/>
      <c r="D274" s="11"/>
      <c r="E274" s="5"/>
      <c r="F274" s="10"/>
      <c r="G274" s="8"/>
      <c r="H274" s="11"/>
      <c r="I274" s="5"/>
      <c r="J274" s="10"/>
      <c r="K274" s="8"/>
      <c r="L274" s="11"/>
      <c r="M274" s="5"/>
      <c r="N274" s="10"/>
      <c r="O274" s="8"/>
      <c r="P274" s="11"/>
      <c r="Q274" s="5"/>
      <c r="R274" s="10"/>
      <c r="S274" s="8"/>
      <c r="T274" s="11"/>
      <c r="U274" s="5"/>
      <c r="V274" s="10"/>
      <c r="W274" s="8"/>
      <c r="X274" s="11"/>
      <c r="Y274" s="5">
        <v>0.41666666666666669</v>
      </c>
      <c r="Z274" s="10"/>
      <c r="AA274" s="8"/>
      <c r="AB274" s="11"/>
    </row>
    <row r="275" spans="1:28" x14ac:dyDescent="0.25">
      <c r="A275" s="3"/>
      <c r="B275" s="10"/>
      <c r="C275" s="8"/>
      <c r="D275" s="11"/>
      <c r="E275" s="3"/>
      <c r="F275" s="10"/>
      <c r="G275" s="8"/>
      <c r="H275" s="11"/>
      <c r="I275" s="3"/>
      <c r="J275" s="10"/>
      <c r="K275" s="8"/>
      <c r="L275" s="11"/>
      <c r="M275" s="3"/>
      <c r="N275" s="10"/>
      <c r="O275" s="8"/>
      <c r="P275" s="11"/>
      <c r="Q275" s="3"/>
      <c r="R275" s="10"/>
      <c r="S275" s="8"/>
      <c r="T275" s="11"/>
      <c r="U275" s="3"/>
      <c r="V275" s="10"/>
      <c r="W275" s="8"/>
      <c r="X275" s="11"/>
      <c r="Y275" s="5">
        <v>0.47916666666666669</v>
      </c>
      <c r="Z275" s="10"/>
      <c r="AA275" s="8"/>
      <c r="AB275" s="11"/>
    </row>
    <row r="276" spans="1:28" x14ac:dyDescent="0.25">
      <c r="A276" s="5"/>
      <c r="B276" s="10"/>
      <c r="C276" s="8"/>
      <c r="D276" s="11"/>
      <c r="E276" s="5"/>
      <c r="F276" s="10"/>
      <c r="G276" s="8"/>
      <c r="H276" s="11"/>
      <c r="I276" s="5"/>
      <c r="J276" s="10"/>
      <c r="K276" s="8"/>
      <c r="L276" s="11"/>
      <c r="M276" s="5"/>
      <c r="N276" s="10"/>
      <c r="O276" s="8"/>
      <c r="P276" s="11"/>
      <c r="Q276" s="5"/>
      <c r="R276" s="10"/>
      <c r="S276" s="8"/>
      <c r="T276" s="11"/>
      <c r="U276" s="5"/>
      <c r="V276" s="10"/>
      <c r="W276" s="8"/>
      <c r="X276" s="11"/>
      <c r="Y276" s="5">
        <v>4.1666666666666664E-2</v>
      </c>
      <c r="Z276" s="10"/>
      <c r="AA276" s="8"/>
      <c r="AB276" s="11"/>
    </row>
    <row r="277" spans="1:28" x14ac:dyDescent="0.25">
      <c r="A277" s="18"/>
      <c r="B277" s="19"/>
      <c r="C277" s="17"/>
      <c r="D277" s="20"/>
      <c r="E277" s="5">
        <v>0.22916666666666666</v>
      </c>
      <c r="F277" s="10"/>
      <c r="G277" s="8"/>
      <c r="H277" s="11"/>
      <c r="I277" s="5">
        <v>0.22916666666666666</v>
      </c>
      <c r="J277" s="10"/>
      <c r="K277" s="8"/>
      <c r="L277" s="11"/>
      <c r="M277" s="5">
        <v>0.22916666666666666</v>
      </c>
      <c r="N277" s="10"/>
      <c r="O277" s="8"/>
      <c r="P277" s="11"/>
      <c r="Q277" s="5">
        <v>0.22916666666666666</v>
      </c>
      <c r="R277" s="10"/>
      <c r="S277" s="8" t="s">
        <v>446</v>
      </c>
      <c r="T277" s="11"/>
      <c r="U277" s="5">
        <v>0.22916666666666666</v>
      </c>
      <c r="V277" s="10"/>
      <c r="W277" s="8" t="s">
        <v>452</v>
      </c>
      <c r="X277" s="11"/>
      <c r="Y277" s="18">
        <v>0.125</v>
      </c>
      <c r="Z277" s="19"/>
      <c r="AA277" s="8"/>
      <c r="AB277" s="20"/>
    </row>
    <row r="278" spans="1:28" ht="15.75" thickBot="1" x14ac:dyDescent="0.3">
      <c r="A278" s="6"/>
      <c r="B278" s="12"/>
      <c r="C278" s="9"/>
      <c r="D278" s="13"/>
      <c r="E278" s="6">
        <v>0.3125</v>
      </c>
      <c r="F278" s="12"/>
      <c r="G278" s="9"/>
      <c r="H278" s="13"/>
      <c r="I278" s="6">
        <v>0.3125</v>
      </c>
      <c r="J278" s="12"/>
      <c r="K278" s="9"/>
      <c r="L278" s="13"/>
      <c r="M278" s="6">
        <v>0.3125</v>
      </c>
      <c r="N278" s="12"/>
      <c r="O278" s="9"/>
      <c r="P278" s="13"/>
      <c r="Q278" s="6">
        <v>0.3125</v>
      </c>
      <c r="R278" s="12"/>
      <c r="S278" s="9"/>
      <c r="T278" s="13"/>
      <c r="U278" s="6">
        <v>0.3125</v>
      </c>
      <c r="V278" s="12"/>
      <c r="W278" s="9"/>
      <c r="X278" s="13"/>
      <c r="Y278" s="6">
        <v>0.20833333333333334</v>
      </c>
      <c r="Z278" s="12"/>
      <c r="AA278" s="9"/>
      <c r="AB278" s="13"/>
    </row>
    <row r="279" spans="1:28" x14ac:dyDescent="0.25">
      <c r="A279" s="4">
        <f>Y272+1</f>
        <v>5</v>
      </c>
      <c r="B279" s="14" t="s">
        <v>6</v>
      </c>
      <c r="C279" s="15"/>
      <c r="D279" s="16"/>
      <c r="E279" s="4">
        <f>A279+1</f>
        <v>6</v>
      </c>
      <c r="F279" s="14" t="s">
        <v>0</v>
      </c>
      <c r="G279" s="15"/>
      <c r="H279" s="16"/>
      <c r="I279" s="4">
        <f>E279+1</f>
        <v>7</v>
      </c>
      <c r="J279" s="14" t="s">
        <v>1</v>
      </c>
      <c r="K279" s="15"/>
      <c r="L279" s="16"/>
      <c r="M279" s="4">
        <f>I279+1</f>
        <v>8</v>
      </c>
      <c r="N279" s="14" t="s">
        <v>2</v>
      </c>
      <c r="O279" s="15"/>
      <c r="P279" s="16"/>
      <c r="Q279" s="4">
        <f>M279+1</f>
        <v>9</v>
      </c>
      <c r="R279" s="14" t="s">
        <v>3</v>
      </c>
      <c r="S279" s="15"/>
      <c r="T279" s="16"/>
      <c r="U279" s="4">
        <f>Q279+1</f>
        <v>10</v>
      </c>
      <c r="V279" s="14" t="s">
        <v>4</v>
      </c>
      <c r="W279" s="15"/>
      <c r="X279" s="16"/>
      <c r="Y279" s="4">
        <f>U279+1</f>
        <v>11</v>
      </c>
      <c r="Z279" s="14" t="s">
        <v>5</v>
      </c>
      <c r="AA279" s="15"/>
      <c r="AB279" s="16"/>
    </row>
    <row r="280" spans="1:28" x14ac:dyDescent="0.25">
      <c r="A280" s="5"/>
      <c r="B280" s="10"/>
      <c r="C280" s="8"/>
      <c r="D280" s="11"/>
      <c r="E280" s="5"/>
      <c r="F280" s="10"/>
      <c r="G280" s="8"/>
      <c r="H280" s="11"/>
      <c r="I280" s="5"/>
      <c r="J280" s="10"/>
      <c r="K280" s="8"/>
      <c r="L280" s="11"/>
      <c r="M280" s="5"/>
      <c r="N280" s="10"/>
      <c r="O280" s="8"/>
      <c r="P280" s="11"/>
      <c r="Q280" s="5"/>
      <c r="R280" s="10"/>
      <c r="S280" s="8"/>
      <c r="T280" s="11"/>
      <c r="U280" s="5"/>
      <c r="V280" s="10"/>
      <c r="W280" s="8"/>
      <c r="X280" s="11"/>
      <c r="Y280" s="5">
        <v>0.35416666666666669</v>
      </c>
      <c r="Z280" s="10"/>
      <c r="AA280" s="8"/>
      <c r="AB280" s="11"/>
    </row>
    <row r="281" spans="1:28" x14ac:dyDescent="0.25">
      <c r="A281" s="5"/>
      <c r="B281" s="10"/>
      <c r="C281" s="8"/>
      <c r="D281" s="11"/>
      <c r="E281" s="5"/>
      <c r="F281" s="10"/>
      <c r="G281" s="8"/>
      <c r="H281" s="11"/>
      <c r="I281" s="5"/>
      <c r="J281" s="10"/>
      <c r="K281" s="8"/>
      <c r="L281" s="11"/>
      <c r="M281" s="5"/>
      <c r="N281" s="10"/>
      <c r="O281" s="8"/>
      <c r="P281" s="11"/>
      <c r="Q281" s="5"/>
      <c r="R281" s="10"/>
      <c r="S281" s="8"/>
      <c r="T281" s="11"/>
      <c r="U281" s="5"/>
      <c r="V281" s="10"/>
      <c r="W281" s="8"/>
      <c r="X281" s="11"/>
      <c r="Y281" s="5">
        <v>0.41666666666666669</v>
      </c>
      <c r="Z281" s="10"/>
      <c r="AA281" s="8"/>
      <c r="AB281" s="11"/>
    </row>
    <row r="282" spans="1:28" x14ac:dyDescent="0.25">
      <c r="A282" s="3"/>
      <c r="B282" s="10"/>
      <c r="C282" s="8"/>
      <c r="D282" s="11"/>
      <c r="E282" s="3"/>
      <c r="F282" s="10"/>
      <c r="G282" s="8"/>
      <c r="H282" s="11"/>
      <c r="I282" s="3"/>
      <c r="J282" s="10"/>
      <c r="K282" s="8"/>
      <c r="L282" s="11"/>
      <c r="M282" s="3"/>
      <c r="N282" s="10"/>
      <c r="O282" s="8"/>
      <c r="P282" s="11"/>
      <c r="Q282" s="3"/>
      <c r="R282" s="10"/>
      <c r="S282" s="8"/>
      <c r="T282" s="11"/>
      <c r="U282" s="3"/>
      <c r="V282" s="10"/>
      <c r="W282" s="8"/>
      <c r="X282" s="11"/>
      <c r="Y282" s="5">
        <v>0.47916666666666669</v>
      </c>
      <c r="Z282" s="10"/>
      <c r="AA282" s="8"/>
      <c r="AB282" s="11"/>
    </row>
    <row r="283" spans="1:28" x14ac:dyDescent="0.25">
      <c r="A283" s="5"/>
      <c r="B283" s="10"/>
      <c r="C283" s="8"/>
      <c r="D283" s="11"/>
      <c r="E283" s="5"/>
      <c r="F283" s="10"/>
      <c r="G283" s="8"/>
      <c r="H283" s="11"/>
      <c r="I283" s="5"/>
      <c r="J283" s="10"/>
      <c r="K283" s="8"/>
      <c r="L283" s="11"/>
      <c r="M283" s="5"/>
      <c r="N283" s="10"/>
      <c r="O283" s="8"/>
      <c r="P283" s="11"/>
      <c r="Q283" s="5"/>
      <c r="R283" s="10"/>
      <c r="S283" s="8"/>
      <c r="T283" s="11"/>
      <c r="U283" s="5"/>
      <c r="V283" s="10"/>
      <c r="W283" s="8"/>
      <c r="X283" s="11"/>
      <c r="Y283" s="5">
        <v>4.1666666666666664E-2</v>
      </c>
      <c r="Z283" s="10"/>
      <c r="AA283" s="8"/>
      <c r="AB283" s="11"/>
    </row>
    <row r="284" spans="1:28" x14ac:dyDescent="0.25">
      <c r="A284" s="18"/>
      <c r="B284" s="19"/>
      <c r="C284" s="17"/>
      <c r="D284" s="20"/>
      <c r="E284" s="5">
        <v>0.22916666666666666</v>
      </c>
      <c r="F284" s="10"/>
      <c r="G284" s="8"/>
      <c r="H284" s="11"/>
      <c r="I284" s="5">
        <v>0.22916666666666666</v>
      </c>
      <c r="J284" s="10"/>
      <c r="K284" s="8"/>
      <c r="L284" s="11"/>
      <c r="M284" s="5">
        <v>0.22916666666666666</v>
      </c>
      <c r="N284" s="10"/>
      <c r="O284" s="8" t="s">
        <v>446</v>
      </c>
      <c r="P284" s="11"/>
      <c r="Q284" s="5">
        <v>0.22916666666666666</v>
      </c>
      <c r="R284" s="10"/>
      <c r="S284" s="8" t="s">
        <v>446</v>
      </c>
      <c r="T284" s="11"/>
      <c r="U284" s="5">
        <v>0.22916666666666666</v>
      </c>
      <c r="V284" s="10"/>
      <c r="W284" s="8" t="s">
        <v>452</v>
      </c>
      <c r="X284" s="11"/>
      <c r="Y284" s="18">
        <v>0.125</v>
      </c>
      <c r="Z284" s="19"/>
      <c r="AA284" s="8"/>
      <c r="AB284" s="20"/>
    </row>
    <row r="285" spans="1:28" ht="15.75" thickBot="1" x14ac:dyDescent="0.3">
      <c r="A285" s="6"/>
      <c r="B285" s="12"/>
      <c r="C285" s="9"/>
      <c r="D285" s="13"/>
      <c r="E285" s="6">
        <v>0.3125</v>
      </c>
      <c r="F285" s="12"/>
      <c r="G285" s="9"/>
      <c r="H285" s="13"/>
      <c r="I285" s="6">
        <v>0.3125</v>
      </c>
      <c r="J285" s="12"/>
      <c r="K285" s="9"/>
      <c r="L285" s="13"/>
      <c r="M285" s="6">
        <v>0.3125</v>
      </c>
      <c r="N285" s="12"/>
      <c r="O285" s="9"/>
      <c r="P285" s="13"/>
      <c r="Q285" s="6">
        <v>0.3125</v>
      </c>
      <c r="R285" s="12"/>
      <c r="S285" s="9"/>
      <c r="T285" s="13"/>
      <c r="U285" s="6">
        <v>0.3125</v>
      </c>
      <c r="V285" s="12"/>
      <c r="W285" s="9"/>
      <c r="X285" s="13"/>
      <c r="Y285" s="6">
        <v>0.20833333333333334</v>
      </c>
      <c r="Z285" s="12"/>
      <c r="AA285" s="9"/>
      <c r="AB285" s="13"/>
    </row>
    <row r="286" spans="1:28" x14ac:dyDescent="0.25">
      <c r="A286" s="4">
        <f>Y279+1</f>
        <v>12</v>
      </c>
      <c r="B286" s="14" t="s">
        <v>6</v>
      </c>
      <c r="C286" s="15"/>
      <c r="D286" s="16"/>
      <c r="E286" s="4">
        <f>A286+1</f>
        <v>13</v>
      </c>
      <c r="F286" s="14" t="s">
        <v>0</v>
      </c>
      <c r="G286" s="15"/>
      <c r="H286" s="16"/>
      <c r="I286" s="4">
        <f>E286+1</f>
        <v>14</v>
      </c>
      <c r="J286" s="14" t="s">
        <v>1</v>
      </c>
      <c r="K286" s="15"/>
      <c r="L286" s="16"/>
      <c r="M286" s="4">
        <f>I286+1</f>
        <v>15</v>
      </c>
      <c r="N286" s="14" t="s">
        <v>2</v>
      </c>
      <c r="O286" s="15"/>
      <c r="P286" s="16"/>
      <c r="Q286" s="4">
        <f>M286+1</f>
        <v>16</v>
      </c>
      <c r="R286" s="14" t="s">
        <v>3</v>
      </c>
      <c r="S286" s="15"/>
      <c r="T286" s="16"/>
      <c r="U286" s="4">
        <f>Q286+1</f>
        <v>17</v>
      </c>
      <c r="V286" s="14" t="s">
        <v>4</v>
      </c>
      <c r="W286" s="15"/>
      <c r="X286" s="16"/>
      <c r="Y286" s="4">
        <f>U286+1</f>
        <v>18</v>
      </c>
      <c r="Z286" s="14" t="s">
        <v>5</v>
      </c>
      <c r="AA286" s="15"/>
      <c r="AB286" s="16"/>
    </row>
    <row r="287" spans="1:28" x14ac:dyDescent="0.25">
      <c r="A287" s="5"/>
      <c r="B287" s="10"/>
      <c r="C287" s="8"/>
      <c r="D287" s="11"/>
      <c r="E287" s="5"/>
      <c r="F287" s="10"/>
      <c r="G287" s="8"/>
      <c r="H287" s="11"/>
      <c r="I287" s="5"/>
      <c r="J287" s="10"/>
      <c r="K287" s="8"/>
      <c r="L287" s="11"/>
      <c r="M287" s="5"/>
      <c r="N287" s="10"/>
      <c r="O287" s="8"/>
      <c r="P287" s="11"/>
      <c r="Q287" s="5"/>
      <c r="R287" s="10"/>
      <c r="S287" s="8"/>
      <c r="T287" s="11"/>
      <c r="U287" s="5"/>
      <c r="V287" s="10"/>
      <c r="W287" s="8"/>
      <c r="X287" s="11"/>
      <c r="Y287" s="5">
        <v>0.35416666666666669</v>
      </c>
      <c r="Z287" s="10"/>
      <c r="AA287" s="8"/>
      <c r="AB287" s="11"/>
    </row>
    <row r="288" spans="1:28" x14ac:dyDescent="0.25">
      <c r="A288" s="5"/>
      <c r="B288" s="10"/>
      <c r="C288" s="8"/>
      <c r="D288" s="11"/>
      <c r="E288" s="5"/>
      <c r="F288" s="10"/>
      <c r="G288" s="8"/>
      <c r="H288" s="11"/>
      <c r="I288" s="5"/>
      <c r="J288" s="10"/>
      <c r="K288" s="8"/>
      <c r="L288" s="11"/>
      <c r="M288" s="5"/>
      <c r="N288" s="10"/>
      <c r="O288" s="8"/>
      <c r="P288" s="11"/>
      <c r="Q288" s="5"/>
      <c r="R288" s="10"/>
      <c r="S288" s="8"/>
      <c r="T288" s="11"/>
      <c r="U288" s="5"/>
      <c r="V288" s="10"/>
      <c r="W288" s="8"/>
      <c r="X288" s="11"/>
      <c r="Y288" s="5">
        <v>0.41666666666666669</v>
      </c>
      <c r="Z288" s="10"/>
      <c r="AA288" s="8"/>
      <c r="AB288" s="11"/>
    </row>
    <row r="289" spans="1:28" x14ac:dyDescent="0.25">
      <c r="A289" s="3"/>
      <c r="B289" s="10"/>
      <c r="C289" s="8"/>
      <c r="D289" s="11"/>
      <c r="E289" s="3"/>
      <c r="F289" s="10"/>
      <c r="G289" s="8"/>
      <c r="H289" s="11"/>
      <c r="I289" s="3"/>
      <c r="J289" s="10"/>
      <c r="K289" s="8"/>
      <c r="L289" s="11"/>
      <c r="M289" s="3"/>
      <c r="N289" s="10"/>
      <c r="O289" s="8"/>
      <c r="P289" s="11"/>
      <c r="Q289" s="3"/>
      <c r="R289" s="10"/>
      <c r="S289" s="8"/>
      <c r="T289" s="11"/>
      <c r="U289" s="3"/>
      <c r="V289" s="10"/>
      <c r="W289" s="8"/>
      <c r="X289" s="11"/>
      <c r="Y289" s="5">
        <v>0.47916666666666669</v>
      </c>
      <c r="Z289" s="10"/>
      <c r="AA289" s="8"/>
      <c r="AB289" s="11"/>
    </row>
    <row r="290" spans="1:28" x14ac:dyDescent="0.25">
      <c r="A290" s="5"/>
      <c r="B290" s="10"/>
      <c r="C290" s="8"/>
      <c r="D290" s="11"/>
      <c r="E290" s="5"/>
      <c r="F290" s="10"/>
      <c r="G290" s="8"/>
      <c r="H290" s="11"/>
      <c r="I290" s="5"/>
      <c r="J290" s="10"/>
      <c r="K290" s="8"/>
      <c r="L290" s="11"/>
      <c r="M290" s="5"/>
      <c r="N290" s="10"/>
      <c r="O290" s="8"/>
      <c r="P290" s="11"/>
      <c r="Q290" s="5"/>
      <c r="R290" s="10"/>
      <c r="S290" s="8"/>
      <c r="T290" s="11"/>
      <c r="U290" s="5"/>
      <c r="V290" s="10"/>
      <c r="W290" s="8"/>
      <c r="X290" s="11"/>
      <c r="Y290" s="5">
        <v>4.1666666666666664E-2</v>
      </c>
      <c r="Z290" s="10"/>
      <c r="AA290" s="8"/>
      <c r="AB290" s="11"/>
    </row>
    <row r="291" spans="1:28" x14ac:dyDescent="0.25">
      <c r="A291" s="18"/>
      <c r="B291" s="19"/>
      <c r="C291" s="17"/>
      <c r="D291" s="20"/>
      <c r="E291" s="5">
        <v>0.22916666666666666</v>
      </c>
      <c r="F291" s="10"/>
      <c r="G291" s="8"/>
      <c r="H291" s="11"/>
      <c r="I291" s="5">
        <v>0.22916666666666666</v>
      </c>
      <c r="J291" s="10"/>
      <c r="K291" s="8"/>
      <c r="L291" s="11"/>
      <c r="M291" s="5">
        <v>0.22916666666666666</v>
      </c>
      <c r="N291" s="10"/>
      <c r="O291" s="8" t="s">
        <v>446</v>
      </c>
      <c r="P291" s="11"/>
      <c r="Q291" s="5">
        <v>0.22916666666666666</v>
      </c>
      <c r="R291" s="10"/>
      <c r="S291" s="8" t="s">
        <v>446</v>
      </c>
      <c r="T291" s="11"/>
      <c r="U291" s="5">
        <v>0.22916666666666666</v>
      </c>
      <c r="V291" s="10"/>
      <c r="W291" s="8" t="s">
        <v>452</v>
      </c>
      <c r="X291" s="11"/>
      <c r="Y291" s="18">
        <v>0.125</v>
      </c>
      <c r="Z291" s="19"/>
      <c r="AA291" s="8"/>
      <c r="AB291" s="20"/>
    </row>
    <row r="292" spans="1:28" ht="15.75" thickBot="1" x14ac:dyDescent="0.3">
      <c r="A292" s="6"/>
      <c r="B292" s="12"/>
      <c r="C292" s="9"/>
      <c r="D292" s="13"/>
      <c r="E292" s="6">
        <v>0.3125</v>
      </c>
      <c r="F292" s="12"/>
      <c r="G292" s="9"/>
      <c r="H292" s="13"/>
      <c r="I292" s="6">
        <v>0.3125</v>
      </c>
      <c r="J292" s="12"/>
      <c r="K292" s="9"/>
      <c r="L292" s="13"/>
      <c r="M292" s="6">
        <v>0.3125</v>
      </c>
      <c r="N292" s="12"/>
      <c r="O292" s="9"/>
      <c r="P292" s="13"/>
      <c r="Q292" s="6">
        <v>0.3125</v>
      </c>
      <c r="R292" s="12"/>
      <c r="S292" s="9"/>
      <c r="T292" s="13"/>
      <c r="U292" s="6">
        <v>0.3125</v>
      </c>
      <c r="V292" s="12"/>
      <c r="W292" s="9"/>
      <c r="X292" s="13"/>
      <c r="Y292" s="6">
        <v>0.20833333333333334</v>
      </c>
      <c r="Z292" s="12"/>
      <c r="AA292" s="9"/>
      <c r="AB292" s="13"/>
    </row>
    <row r="293" spans="1:28" x14ac:dyDescent="0.25">
      <c r="A293" s="4">
        <f>Y286+1</f>
        <v>19</v>
      </c>
      <c r="B293" s="14" t="s">
        <v>6</v>
      </c>
      <c r="C293" s="15"/>
      <c r="D293" s="16"/>
      <c r="E293" s="4">
        <f>A293+1</f>
        <v>20</v>
      </c>
      <c r="F293" s="14" t="s">
        <v>0</v>
      </c>
      <c r="G293" s="15"/>
      <c r="H293" s="16"/>
      <c r="I293" s="4">
        <f>E293+1</f>
        <v>21</v>
      </c>
      <c r="J293" s="14" t="s">
        <v>1</v>
      </c>
      <c r="K293" s="15"/>
      <c r="L293" s="16"/>
      <c r="M293" s="4">
        <f>I293+1</f>
        <v>22</v>
      </c>
      <c r="N293" s="14" t="s">
        <v>2</v>
      </c>
      <c r="O293" s="15"/>
      <c r="P293" s="16"/>
      <c r="Q293" s="4">
        <f>M293+1</f>
        <v>23</v>
      </c>
      <c r="R293" s="14" t="s">
        <v>3</v>
      </c>
      <c r="S293" s="15"/>
      <c r="T293" s="16"/>
      <c r="U293" s="4">
        <f>Q293+1</f>
        <v>24</v>
      </c>
      <c r="V293" s="14" t="s">
        <v>4</v>
      </c>
      <c r="W293" s="15"/>
      <c r="X293" s="16"/>
      <c r="Y293" s="4">
        <f>U293+1</f>
        <v>25</v>
      </c>
      <c r="Z293" s="14" t="s">
        <v>5</v>
      </c>
      <c r="AA293" s="15"/>
      <c r="AB293" s="16"/>
    </row>
    <row r="294" spans="1:28" x14ac:dyDescent="0.25">
      <c r="A294" s="5"/>
      <c r="B294" s="10"/>
      <c r="C294" s="8"/>
      <c r="D294" s="11"/>
      <c r="E294" s="5"/>
      <c r="F294" s="10"/>
      <c r="G294" s="8"/>
      <c r="H294" s="11"/>
      <c r="I294" s="5"/>
      <c r="J294" s="10"/>
      <c r="K294" s="8"/>
      <c r="L294" s="11"/>
      <c r="M294" s="5"/>
      <c r="N294" s="10"/>
      <c r="O294" s="8"/>
      <c r="P294" s="11"/>
      <c r="Q294" s="5"/>
      <c r="R294" s="10"/>
      <c r="S294" s="8"/>
      <c r="T294" s="11"/>
      <c r="U294" s="5"/>
      <c r="V294" s="10"/>
      <c r="W294" s="8"/>
      <c r="X294" s="11"/>
      <c r="Y294" s="5">
        <v>0.35416666666666669</v>
      </c>
      <c r="Z294" s="10"/>
      <c r="AA294" s="8"/>
      <c r="AB294" s="11"/>
    </row>
    <row r="295" spans="1:28" x14ac:dyDescent="0.25">
      <c r="A295" s="5"/>
      <c r="B295" s="10"/>
      <c r="C295" s="8"/>
      <c r="D295" s="11"/>
      <c r="E295" s="5"/>
      <c r="F295" s="10"/>
      <c r="G295" s="8"/>
      <c r="H295" s="11"/>
      <c r="I295" s="5"/>
      <c r="J295" s="10"/>
      <c r="K295" s="8"/>
      <c r="L295" s="11"/>
      <c r="M295" s="5"/>
      <c r="N295" s="10"/>
      <c r="O295" s="8"/>
      <c r="P295" s="11"/>
      <c r="Q295" s="5"/>
      <c r="R295" s="10"/>
      <c r="S295" s="8"/>
      <c r="T295" s="11"/>
      <c r="U295" s="5"/>
      <c r="V295" s="10"/>
      <c r="W295" s="8"/>
      <c r="X295" s="11"/>
      <c r="Y295" s="5">
        <v>0.41666666666666669</v>
      </c>
      <c r="Z295" s="10"/>
      <c r="AA295" s="8"/>
      <c r="AB295" s="11"/>
    </row>
    <row r="296" spans="1:28" x14ac:dyDescent="0.25">
      <c r="A296" s="3"/>
      <c r="B296" s="10"/>
      <c r="C296" s="8"/>
      <c r="D296" s="11"/>
      <c r="E296" s="3"/>
      <c r="F296" s="10"/>
      <c r="G296" s="8"/>
      <c r="H296" s="11"/>
      <c r="I296" s="3"/>
      <c r="J296" s="10"/>
      <c r="K296" s="8"/>
      <c r="L296" s="11"/>
      <c r="M296" s="3"/>
      <c r="N296" s="10"/>
      <c r="O296" s="8"/>
      <c r="P296" s="11"/>
      <c r="Q296" s="3"/>
      <c r="R296" s="10"/>
      <c r="S296" s="8"/>
      <c r="T296" s="11"/>
      <c r="U296" s="3"/>
      <c r="V296" s="10"/>
      <c r="W296" s="8"/>
      <c r="X296" s="11"/>
      <c r="Y296" s="5">
        <v>0.47916666666666669</v>
      </c>
      <c r="Z296" s="10"/>
      <c r="AA296" s="8"/>
      <c r="AB296" s="11"/>
    </row>
    <row r="297" spans="1:28" x14ac:dyDescent="0.25">
      <c r="A297" s="5"/>
      <c r="B297" s="10"/>
      <c r="C297" s="8"/>
      <c r="D297" s="11"/>
      <c r="E297" s="5"/>
      <c r="F297" s="10"/>
      <c r="G297" s="8"/>
      <c r="H297" s="11"/>
      <c r="I297" s="5"/>
      <c r="J297" s="10"/>
      <c r="K297" s="8"/>
      <c r="L297" s="11"/>
      <c r="M297" s="5"/>
      <c r="N297" s="10"/>
      <c r="O297" s="8"/>
      <c r="P297" s="11"/>
      <c r="Q297" s="5"/>
      <c r="R297" s="10"/>
      <c r="S297" s="8"/>
      <c r="T297" s="11"/>
      <c r="U297" s="5"/>
      <c r="V297" s="10"/>
      <c r="W297" s="8"/>
      <c r="X297" s="11"/>
      <c r="Y297" s="5">
        <v>4.1666666666666664E-2</v>
      </c>
      <c r="Z297" s="10"/>
      <c r="AA297" s="8"/>
      <c r="AB297" s="11"/>
    </row>
    <row r="298" spans="1:28" x14ac:dyDescent="0.25">
      <c r="A298" s="18"/>
      <c r="B298" s="19"/>
      <c r="C298" s="17"/>
      <c r="D298" s="20"/>
      <c r="E298" s="5">
        <v>0.22916666666666666</v>
      </c>
      <c r="F298" s="10"/>
      <c r="G298" s="8"/>
      <c r="H298" s="11"/>
      <c r="I298" s="5">
        <v>0.22916666666666666</v>
      </c>
      <c r="J298" s="10"/>
      <c r="K298" s="8"/>
      <c r="L298" s="11"/>
      <c r="M298" s="5">
        <v>0.22916666666666666</v>
      </c>
      <c r="N298" s="10"/>
      <c r="O298" s="8" t="s">
        <v>446</v>
      </c>
      <c r="P298" s="11"/>
      <c r="Q298" s="5">
        <v>0.22916666666666666</v>
      </c>
      <c r="R298" s="10"/>
      <c r="S298" s="8" t="s">
        <v>446</v>
      </c>
      <c r="T298" s="11"/>
      <c r="U298" s="5">
        <v>0.22916666666666666</v>
      </c>
      <c r="V298" s="10"/>
      <c r="W298" s="8" t="s">
        <v>452</v>
      </c>
      <c r="X298" s="11"/>
      <c r="Y298" s="18">
        <v>0.125</v>
      </c>
      <c r="Z298" s="19"/>
      <c r="AA298" s="8"/>
      <c r="AB298" s="20"/>
    </row>
    <row r="299" spans="1:28" ht="15.75" thickBot="1" x14ac:dyDescent="0.3">
      <c r="A299" s="6"/>
      <c r="B299" s="12"/>
      <c r="C299" s="9"/>
      <c r="D299" s="13"/>
      <c r="E299" s="6">
        <v>0.3125</v>
      </c>
      <c r="F299" s="12"/>
      <c r="G299" s="9"/>
      <c r="H299" s="13"/>
      <c r="I299" s="6">
        <v>0.3125</v>
      </c>
      <c r="J299" s="12"/>
      <c r="K299" s="9"/>
      <c r="L299" s="13"/>
      <c r="M299" s="6">
        <v>0.3125</v>
      </c>
      <c r="N299" s="12"/>
      <c r="O299" s="9"/>
      <c r="P299" s="13"/>
      <c r="Q299" s="6">
        <v>0.3125</v>
      </c>
      <c r="R299" s="12"/>
      <c r="S299" s="9"/>
      <c r="T299" s="13"/>
      <c r="U299" s="6">
        <v>0.3125</v>
      </c>
      <c r="V299" s="12"/>
      <c r="W299" s="9"/>
      <c r="X299" s="13"/>
      <c r="Y299" s="6">
        <v>0.20833333333333334</v>
      </c>
      <c r="Z299" s="12"/>
      <c r="AA299" s="9"/>
      <c r="AB299" s="13"/>
    </row>
    <row r="300" spans="1:28" x14ac:dyDescent="0.25">
      <c r="A300" s="4">
        <f>Y293+1</f>
        <v>26</v>
      </c>
      <c r="B300" s="14" t="s">
        <v>6</v>
      </c>
      <c r="C300" s="15"/>
      <c r="D300" s="16"/>
      <c r="E300" s="4">
        <f>A300+1</f>
        <v>27</v>
      </c>
      <c r="F300" s="14" t="s">
        <v>0</v>
      </c>
      <c r="G300" s="15"/>
      <c r="H300" s="16"/>
      <c r="I300" s="4">
        <f>E300+1</f>
        <v>28</v>
      </c>
      <c r="J300" s="14" t="s">
        <v>1</v>
      </c>
      <c r="K300" s="15"/>
      <c r="L300" s="16"/>
    </row>
    <row r="301" spans="1:28" x14ac:dyDescent="0.25">
      <c r="A301" s="5"/>
      <c r="B301" s="10"/>
      <c r="C301" s="8"/>
      <c r="D301" s="11"/>
      <c r="E301" s="5"/>
      <c r="F301" s="10"/>
      <c r="G301" s="8"/>
      <c r="H301" s="11"/>
      <c r="I301" s="5"/>
      <c r="J301" s="10"/>
      <c r="K301" s="8"/>
      <c r="L301" s="11"/>
    </row>
    <row r="302" spans="1:28" x14ac:dyDescent="0.25">
      <c r="A302" s="5"/>
      <c r="B302" s="10"/>
      <c r="C302" s="8"/>
      <c r="D302" s="11"/>
      <c r="E302" s="5"/>
      <c r="F302" s="10"/>
      <c r="G302" s="8"/>
      <c r="H302" s="11"/>
      <c r="I302" s="5"/>
      <c r="J302" s="10"/>
      <c r="K302" s="8"/>
      <c r="L302" s="11"/>
    </row>
    <row r="303" spans="1:28" x14ac:dyDescent="0.25">
      <c r="A303" s="3"/>
      <c r="B303" s="10"/>
      <c r="C303" s="8"/>
      <c r="D303" s="11"/>
      <c r="E303" s="3"/>
      <c r="F303" s="10"/>
      <c r="G303" s="8"/>
      <c r="H303" s="11"/>
      <c r="I303" s="3"/>
      <c r="J303" s="10"/>
      <c r="K303" s="8"/>
      <c r="L303" s="11"/>
    </row>
    <row r="304" spans="1:28" x14ac:dyDescent="0.25">
      <c r="A304" s="5"/>
      <c r="B304" s="10"/>
      <c r="C304" s="8"/>
      <c r="D304" s="11"/>
      <c r="E304" s="5"/>
      <c r="F304" s="10"/>
      <c r="G304" s="8"/>
      <c r="H304" s="11"/>
      <c r="I304" s="5"/>
      <c r="J304" s="10"/>
      <c r="K304" s="8"/>
      <c r="L304" s="11"/>
    </row>
    <row r="305" spans="1:12" x14ac:dyDescent="0.25">
      <c r="A305" s="18"/>
      <c r="B305" s="19"/>
      <c r="C305" s="17"/>
      <c r="D305" s="20"/>
      <c r="E305" s="5">
        <v>0.22916666666666666</v>
      </c>
      <c r="F305" s="10"/>
      <c r="G305" s="8"/>
      <c r="H305" s="11"/>
      <c r="I305" s="5">
        <v>0.22916666666666666</v>
      </c>
      <c r="J305" s="10"/>
      <c r="K305" s="8"/>
      <c r="L305" s="11"/>
    </row>
    <row r="306" spans="1:12" ht="15.75" thickBot="1" x14ac:dyDescent="0.3">
      <c r="A306" s="6"/>
      <c r="B306" s="12"/>
      <c r="C306" s="9"/>
      <c r="D306" s="13"/>
      <c r="E306" s="6">
        <v>0.3125</v>
      </c>
      <c r="F306" s="12"/>
      <c r="G306" s="9"/>
      <c r="H306" s="13"/>
      <c r="I306" s="6">
        <v>0.3125</v>
      </c>
      <c r="J306" s="12"/>
      <c r="K306" s="9"/>
      <c r="L306" s="13"/>
    </row>
  </sheetData>
  <mergeCells count="21">
    <mergeCell ref="Y266:AB271"/>
    <mergeCell ref="Z9:AB14"/>
    <mergeCell ref="F16:H21"/>
    <mergeCell ref="J16:L21"/>
    <mergeCell ref="N16:P21"/>
    <mergeCell ref="R16:T21"/>
    <mergeCell ref="V16:X21"/>
    <mergeCell ref="Z16:AB21"/>
    <mergeCell ref="U1:X7"/>
    <mergeCell ref="A43:D49"/>
    <mergeCell ref="M78:P84"/>
    <mergeCell ref="U113:X119"/>
    <mergeCell ref="E155:H161"/>
    <mergeCell ref="F23:H28"/>
    <mergeCell ref="J23:L28"/>
    <mergeCell ref="Z23:AB24"/>
    <mergeCell ref="Z65:AB70"/>
    <mergeCell ref="B72:D77"/>
    <mergeCell ref="F72:H77"/>
    <mergeCell ref="Y225:AB230"/>
    <mergeCell ref="Q190:T196"/>
  </mergeCells>
  <conditionalFormatting sqref="BC3">
    <cfRule type="cellIs" dxfId="79" priority="99" operator="greaterThan">
      <formula>1</formula>
    </cfRule>
  </conditionalFormatting>
  <conditionalFormatting sqref="BD3:BI3">
    <cfRule type="cellIs" dxfId="78" priority="79" operator="greaterThan">
      <formula>1</formula>
    </cfRule>
  </conditionalFormatting>
  <conditionalFormatting sqref="BC10">
    <cfRule type="cellIs" dxfId="77" priority="78" operator="greaterThan">
      <formula>1</formula>
    </cfRule>
  </conditionalFormatting>
  <conditionalFormatting sqref="BD10:BI10">
    <cfRule type="cellIs" dxfId="76" priority="77" operator="greaterThan">
      <formula>1</formula>
    </cfRule>
  </conditionalFormatting>
  <conditionalFormatting sqref="BC17">
    <cfRule type="cellIs" dxfId="75" priority="76" operator="greaterThan">
      <formula>1</formula>
    </cfRule>
  </conditionalFormatting>
  <conditionalFormatting sqref="BD17:BI17">
    <cfRule type="cellIs" dxfId="74" priority="75" operator="greaterThan">
      <formula>1</formula>
    </cfRule>
  </conditionalFormatting>
  <conditionalFormatting sqref="BC24">
    <cfRule type="cellIs" dxfId="73" priority="74" operator="greaterThan">
      <formula>1</formula>
    </cfRule>
  </conditionalFormatting>
  <conditionalFormatting sqref="BD24:BI24">
    <cfRule type="cellIs" dxfId="72" priority="73" operator="greaterThan">
      <formula>1</formula>
    </cfRule>
  </conditionalFormatting>
  <conditionalFormatting sqref="BC31">
    <cfRule type="cellIs" dxfId="71" priority="72" operator="greaterThan">
      <formula>1</formula>
    </cfRule>
  </conditionalFormatting>
  <conditionalFormatting sqref="BD31:BI31">
    <cfRule type="cellIs" dxfId="70" priority="71" operator="greaterThan">
      <formula>1</formula>
    </cfRule>
  </conditionalFormatting>
  <conditionalFormatting sqref="BC45">
    <cfRule type="cellIs" dxfId="69" priority="70" operator="greaterThan">
      <formula>1</formula>
    </cfRule>
  </conditionalFormatting>
  <conditionalFormatting sqref="BD45:BI45">
    <cfRule type="cellIs" dxfId="68" priority="69" operator="greaterThan">
      <formula>1</formula>
    </cfRule>
  </conditionalFormatting>
  <conditionalFormatting sqref="BC52">
    <cfRule type="cellIs" dxfId="67" priority="68" operator="greaterThan">
      <formula>1</formula>
    </cfRule>
  </conditionalFormatting>
  <conditionalFormatting sqref="BD52:BI52">
    <cfRule type="cellIs" dxfId="66" priority="67" operator="greaterThan">
      <formula>1</formula>
    </cfRule>
  </conditionalFormatting>
  <conditionalFormatting sqref="BC59">
    <cfRule type="cellIs" dxfId="65" priority="66" operator="greaterThan">
      <formula>1</formula>
    </cfRule>
  </conditionalFormatting>
  <conditionalFormatting sqref="BD59:BI59">
    <cfRule type="cellIs" dxfId="64" priority="65" operator="greaterThan">
      <formula>1</formula>
    </cfRule>
  </conditionalFormatting>
  <conditionalFormatting sqref="BC66">
    <cfRule type="cellIs" dxfId="63" priority="64" operator="greaterThan">
      <formula>1</formula>
    </cfRule>
  </conditionalFormatting>
  <conditionalFormatting sqref="BD66:BI66">
    <cfRule type="cellIs" dxfId="62" priority="63" operator="greaterThan">
      <formula>1</formula>
    </cfRule>
  </conditionalFormatting>
  <conditionalFormatting sqref="BC73">
    <cfRule type="cellIs" dxfId="61" priority="62" operator="greaterThan">
      <formula>1</formula>
    </cfRule>
  </conditionalFormatting>
  <conditionalFormatting sqref="BD73:BI73">
    <cfRule type="cellIs" dxfId="60" priority="61" operator="greaterThan">
      <formula>1</formula>
    </cfRule>
  </conditionalFormatting>
  <conditionalFormatting sqref="BC80">
    <cfRule type="cellIs" dxfId="59" priority="60" operator="greaterThan">
      <formula>1</formula>
    </cfRule>
  </conditionalFormatting>
  <conditionalFormatting sqref="BD80:BI80">
    <cfRule type="cellIs" dxfId="58" priority="59" operator="greaterThan">
      <formula>1</formula>
    </cfRule>
  </conditionalFormatting>
  <conditionalFormatting sqref="BC87">
    <cfRule type="cellIs" dxfId="57" priority="58" operator="greaterThan">
      <formula>1</formula>
    </cfRule>
  </conditionalFormatting>
  <conditionalFormatting sqref="BD87:BI87">
    <cfRule type="cellIs" dxfId="56" priority="57" operator="greaterThan">
      <formula>1</formula>
    </cfRule>
  </conditionalFormatting>
  <conditionalFormatting sqref="BC94">
    <cfRule type="cellIs" dxfId="55" priority="56" operator="greaterThan">
      <formula>1</formula>
    </cfRule>
  </conditionalFormatting>
  <conditionalFormatting sqref="BD94:BI94">
    <cfRule type="cellIs" dxfId="54" priority="55" operator="greaterThan">
      <formula>1</formula>
    </cfRule>
  </conditionalFormatting>
  <conditionalFormatting sqref="BC101">
    <cfRule type="cellIs" dxfId="53" priority="54" operator="greaterThan">
      <formula>1</formula>
    </cfRule>
  </conditionalFormatting>
  <conditionalFormatting sqref="BD101:BI101">
    <cfRule type="cellIs" dxfId="52" priority="53" operator="greaterThan">
      <formula>1</formula>
    </cfRule>
  </conditionalFormatting>
  <conditionalFormatting sqref="BC108">
    <cfRule type="cellIs" dxfId="51" priority="52" operator="greaterThan">
      <formula>1</formula>
    </cfRule>
  </conditionalFormatting>
  <conditionalFormatting sqref="BD108:BI108">
    <cfRule type="cellIs" dxfId="50" priority="51" operator="greaterThan">
      <formula>1</formula>
    </cfRule>
  </conditionalFormatting>
  <conditionalFormatting sqref="BC115">
    <cfRule type="cellIs" dxfId="49" priority="50" operator="greaterThan">
      <formula>1</formula>
    </cfRule>
  </conditionalFormatting>
  <conditionalFormatting sqref="BD115:BI115">
    <cfRule type="cellIs" dxfId="48" priority="49" operator="greaterThan">
      <formula>1</formula>
    </cfRule>
  </conditionalFormatting>
  <conditionalFormatting sqref="BC122">
    <cfRule type="cellIs" dxfId="47" priority="48" operator="greaterThan">
      <formula>1</formula>
    </cfRule>
  </conditionalFormatting>
  <conditionalFormatting sqref="BD122:BI122">
    <cfRule type="cellIs" dxfId="46" priority="47" operator="greaterThan">
      <formula>1</formula>
    </cfRule>
  </conditionalFormatting>
  <conditionalFormatting sqref="BC129">
    <cfRule type="cellIs" dxfId="45" priority="46" operator="greaterThan">
      <formula>1</formula>
    </cfRule>
  </conditionalFormatting>
  <conditionalFormatting sqref="BD129:BI129">
    <cfRule type="cellIs" dxfId="44" priority="45" operator="greaterThan">
      <formula>1</formula>
    </cfRule>
  </conditionalFormatting>
  <conditionalFormatting sqref="BC136">
    <cfRule type="cellIs" dxfId="43" priority="44" operator="greaterThan">
      <formula>1</formula>
    </cfRule>
  </conditionalFormatting>
  <conditionalFormatting sqref="BD136:BI136">
    <cfRule type="cellIs" dxfId="42" priority="43" operator="greaterThan">
      <formula>1</formula>
    </cfRule>
  </conditionalFormatting>
  <conditionalFormatting sqref="BC143">
    <cfRule type="cellIs" dxfId="41" priority="42" operator="greaterThan">
      <formula>1</formula>
    </cfRule>
  </conditionalFormatting>
  <conditionalFormatting sqref="BD143:BI143">
    <cfRule type="cellIs" dxfId="40" priority="41" operator="greaterThan">
      <formula>1</formula>
    </cfRule>
  </conditionalFormatting>
  <conditionalFormatting sqref="BM3">
    <cfRule type="cellIs" dxfId="39" priority="40" operator="greaterThan">
      <formula>1</formula>
    </cfRule>
  </conditionalFormatting>
  <conditionalFormatting sqref="BN3:BP3">
    <cfRule type="cellIs" dxfId="38" priority="39" operator="greaterThan">
      <formula>1</formula>
    </cfRule>
  </conditionalFormatting>
  <conditionalFormatting sqref="BM10">
    <cfRule type="cellIs" dxfId="37" priority="38" operator="greaterThan">
      <formula>1</formula>
    </cfRule>
  </conditionalFormatting>
  <conditionalFormatting sqref="BN10:BP10">
    <cfRule type="cellIs" dxfId="36" priority="37" operator="greaterThan">
      <formula>1</formula>
    </cfRule>
  </conditionalFormatting>
  <conditionalFormatting sqref="BM17">
    <cfRule type="cellIs" dxfId="35" priority="36" operator="greaterThan">
      <formula>1</formula>
    </cfRule>
  </conditionalFormatting>
  <conditionalFormatting sqref="BN17:BP17">
    <cfRule type="cellIs" dxfId="34" priority="35" operator="greaterThan">
      <formula>1</formula>
    </cfRule>
  </conditionalFormatting>
  <conditionalFormatting sqref="BM24">
    <cfRule type="cellIs" dxfId="33" priority="34" operator="greaterThan">
      <formula>1</formula>
    </cfRule>
  </conditionalFormatting>
  <conditionalFormatting sqref="BN24:BP24">
    <cfRule type="cellIs" dxfId="32" priority="33" operator="greaterThan">
      <formula>1</formula>
    </cfRule>
  </conditionalFormatting>
  <conditionalFormatting sqref="BM31">
    <cfRule type="cellIs" dxfId="31" priority="32" operator="greaterThan">
      <formula>1</formula>
    </cfRule>
  </conditionalFormatting>
  <conditionalFormatting sqref="BN31:BP31">
    <cfRule type="cellIs" dxfId="30" priority="31" operator="greaterThan">
      <formula>1</formula>
    </cfRule>
  </conditionalFormatting>
  <conditionalFormatting sqref="BM45">
    <cfRule type="cellIs" dxfId="29" priority="30" operator="greaterThan">
      <formula>1</formula>
    </cfRule>
  </conditionalFormatting>
  <conditionalFormatting sqref="BN45:BP45">
    <cfRule type="cellIs" dxfId="28" priority="29" operator="greaterThan">
      <formula>1</formula>
    </cfRule>
  </conditionalFormatting>
  <conditionalFormatting sqref="BM52">
    <cfRule type="cellIs" dxfId="27" priority="28" operator="greaterThan">
      <formula>1</formula>
    </cfRule>
  </conditionalFormatting>
  <conditionalFormatting sqref="BN52:BP52">
    <cfRule type="cellIs" dxfId="26" priority="27" operator="greaterThan">
      <formula>1</formula>
    </cfRule>
  </conditionalFormatting>
  <conditionalFormatting sqref="BM59">
    <cfRule type="cellIs" dxfId="25" priority="26" operator="greaterThan">
      <formula>1</formula>
    </cfRule>
  </conditionalFormatting>
  <conditionalFormatting sqref="BN59:BP59">
    <cfRule type="cellIs" dxfId="24" priority="25" operator="greaterThan">
      <formula>1</formula>
    </cfRule>
  </conditionalFormatting>
  <conditionalFormatting sqref="BM66">
    <cfRule type="cellIs" dxfId="23" priority="24" operator="greaterThan">
      <formula>1</formula>
    </cfRule>
  </conditionalFormatting>
  <conditionalFormatting sqref="BN66:BP66">
    <cfRule type="cellIs" dxfId="22" priority="23" operator="greaterThan">
      <formula>1</formula>
    </cfRule>
  </conditionalFormatting>
  <conditionalFormatting sqref="BM73">
    <cfRule type="cellIs" dxfId="21" priority="22" operator="greaterThan">
      <formula>1</formula>
    </cfRule>
  </conditionalFormatting>
  <conditionalFormatting sqref="BN73:BP73">
    <cfRule type="cellIs" dxfId="20" priority="21" operator="greaterThan">
      <formula>1</formula>
    </cfRule>
  </conditionalFormatting>
  <conditionalFormatting sqref="BM80">
    <cfRule type="cellIs" dxfId="19" priority="20" operator="greaterThan">
      <formula>1</formula>
    </cfRule>
  </conditionalFormatting>
  <conditionalFormatting sqref="BN80:BP80">
    <cfRule type="cellIs" dxfId="18" priority="19" operator="greaterThan">
      <formula>1</formula>
    </cfRule>
  </conditionalFormatting>
  <conditionalFormatting sqref="BM87">
    <cfRule type="cellIs" dxfId="17" priority="18" operator="greaterThan">
      <formula>1</formula>
    </cfRule>
  </conditionalFormatting>
  <conditionalFormatting sqref="BN87:BP87">
    <cfRule type="cellIs" dxfId="16" priority="17" operator="greaterThan">
      <formula>1</formula>
    </cfRule>
  </conditionalFormatting>
  <conditionalFormatting sqref="BM94">
    <cfRule type="cellIs" dxfId="15" priority="16" operator="greaterThan">
      <formula>1</formula>
    </cfRule>
  </conditionalFormatting>
  <conditionalFormatting sqref="BN94:BP94">
    <cfRule type="cellIs" dxfId="14" priority="15" operator="greaterThan">
      <formula>1</formula>
    </cfRule>
  </conditionalFormatting>
  <conditionalFormatting sqref="BM101">
    <cfRule type="cellIs" dxfId="13" priority="14" operator="greaterThan">
      <formula>1</formula>
    </cfRule>
  </conditionalFormatting>
  <conditionalFormatting sqref="BN101:BP101">
    <cfRule type="cellIs" dxfId="12" priority="13" operator="greaterThan">
      <formula>1</formula>
    </cfRule>
  </conditionalFormatting>
  <conditionalFormatting sqref="BM108">
    <cfRule type="cellIs" dxfId="11" priority="12" operator="greaterThan">
      <formula>1</formula>
    </cfRule>
  </conditionalFormatting>
  <conditionalFormatting sqref="BN108:BP108">
    <cfRule type="cellIs" dxfId="10" priority="11" operator="greaterThan">
      <formula>1</formula>
    </cfRule>
  </conditionalFormatting>
  <conditionalFormatting sqref="BM115">
    <cfRule type="cellIs" dxfId="9" priority="10" operator="greaterThan">
      <formula>1</formula>
    </cfRule>
  </conditionalFormatting>
  <conditionalFormatting sqref="BN115:BP115">
    <cfRule type="cellIs" dxfId="8" priority="9" operator="greaterThan">
      <formula>1</formula>
    </cfRule>
  </conditionalFormatting>
  <conditionalFormatting sqref="BM122">
    <cfRule type="cellIs" dxfId="7" priority="8" operator="greaterThan">
      <formula>1</formula>
    </cfRule>
  </conditionalFormatting>
  <conditionalFormatting sqref="BN122:BP122">
    <cfRule type="cellIs" dxfId="6" priority="7" operator="greaterThan">
      <formula>1</formula>
    </cfRule>
  </conditionalFormatting>
  <conditionalFormatting sqref="BM129">
    <cfRule type="cellIs" dxfId="5" priority="6" operator="greaterThan">
      <formula>1</formula>
    </cfRule>
  </conditionalFormatting>
  <conditionalFormatting sqref="BN129:BP129">
    <cfRule type="cellIs" dxfId="4" priority="5" operator="greaterThan">
      <formula>1</formula>
    </cfRule>
  </conditionalFormatting>
  <conditionalFormatting sqref="BM136">
    <cfRule type="cellIs" dxfId="3" priority="4" operator="greaterThan">
      <formula>1</formula>
    </cfRule>
  </conditionalFormatting>
  <conditionalFormatting sqref="BN136:BP136">
    <cfRule type="cellIs" dxfId="2" priority="3" operator="greaterThan">
      <formula>1</formula>
    </cfRule>
  </conditionalFormatting>
  <conditionalFormatting sqref="BM143">
    <cfRule type="cellIs" dxfId="1" priority="2" operator="greaterThan">
      <formula>1</formula>
    </cfRule>
  </conditionalFormatting>
  <conditionalFormatting sqref="BN143:BP143">
    <cfRule type="cellIs" dxfId="0" priority="1" operator="greaterThan">
      <formula>1</formula>
    </cfRule>
  </conditionalFormatting>
  <printOptions horizontalCentered="1" verticalCentered="1"/>
  <pageMargins left="0.5" right="0.5" top="0.5" bottom="0.5" header="0.3" footer="0.3"/>
  <pageSetup scale="44" fitToHeight="3" orientation="landscape" horizontalDpi="300" verticalDpi="300" r:id="rId1"/>
  <headerFooter>
    <oddHeader>&amp;C&amp;"-,Bold Italic"&amp;28&amp;UCOLT FIELD SCHEDULE - SPRING 2017</oddHeader>
    <oddFooter>&amp;LPrinted on: &amp;D&amp;RPage &amp;P of &amp;N</oddFooter>
  </headerFooter>
  <rowBreaks count="2" manualBreakCount="2">
    <brk id="42" max="27" man="1"/>
    <brk id="7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37"/>
  <sheetViews>
    <sheetView topLeftCell="C1" workbookViewId="0">
      <pane xSplit="21" ySplit="1" topLeftCell="X2" activePane="bottomRight" state="frozen"/>
      <selection activeCell="C1" sqref="C1"/>
      <selection pane="topRight" activeCell="X1" sqref="X1"/>
      <selection pane="bottomLeft" activeCell="C2" sqref="C2"/>
      <selection pane="bottomRight" activeCell="X2" sqref="X2"/>
    </sheetView>
  </sheetViews>
  <sheetFormatPr defaultRowHeight="15" x14ac:dyDescent="0.25"/>
  <cols>
    <col min="1" max="1" width="9.42578125" hidden="1" customWidth="1"/>
    <col min="2" max="2" width="7.5703125" hidden="1" customWidth="1"/>
    <col min="3" max="3" width="9.5703125" bestFit="1" customWidth="1"/>
    <col min="4" max="5" width="15.140625" bestFit="1" customWidth="1"/>
    <col min="6" max="6" width="14.85546875" hidden="1" customWidth="1"/>
    <col min="7" max="7" width="12.140625" hidden="1" customWidth="1"/>
    <col min="8" max="8" width="14" hidden="1" customWidth="1"/>
    <col min="9" max="9" width="15.140625" hidden="1" customWidth="1"/>
    <col min="10" max="10" width="6.28515625" hidden="1" customWidth="1"/>
    <col min="11" max="12" width="30.42578125" hidden="1" customWidth="1"/>
    <col min="13" max="13" width="17.7109375" hidden="1" customWidth="1"/>
    <col min="14" max="14" width="5.5703125" hidden="1" customWidth="1"/>
    <col min="15" max="15" width="8.7109375" hidden="1" customWidth="1"/>
    <col min="16" max="17" width="15.140625" bestFit="1" customWidth="1"/>
    <col min="18" max="18" width="32.5703125" bestFit="1" customWidth="1"/>
    <col min="19" max="19" width="7.5703125" hidden="1" customWidth="1"/>
    <col min="20" max="20" width="14.85546875" hidden="1" customWidth="1"/>
    <col min="21" max="21" width="26.5703125" bestFit="1" customWidth="1"/>
    <col min="22" max="22" width="14.140625" hidden="1" customWidth="1"/>
    <col min="23" max="23" width="8.42578125" hidden="1" customWidth="1"/>
    <col min="24" max="24" width="16.5703125" bestFit="1" customWidth="1"/>
    <col min="25" max="25" width="10.7109375" hidden="1" customWidth="1"/>
    <col min="26" max="26" width="8.42578125" hidden="1" customWidth="1"/>
    <col min="27" max="27" width="29" hidden="1" customWidth="1"/>
    <col min="28" max="28" width="14.85546875" hidden="1" customWidth="1"/>
    <col min="29" max="16384" width="9.140625" style="21"/>
  </cols>
  <sheetData>
    <row r="1" spans="1:28" x14ac:dyDescent="0.25">
      <c r="A1" t="s">
        <v>106</v>
      </c>
      <c r="B1" t="s">
        <v>107</v>
      </c>
      <c r="C1" s="42" t="s">
        <v>108</v>
      </c>
      <c r="D1" s="42" t="s">
        <v>109</v>
      </c>
      <c r="E1" s="42" t="s">
        <v>110</v>
      </c>
      <c r="F1" s="42" t="s">
        <v>111</v>
      </c>
      <c r="G1" s="42" t="s">
        <v>112</v>
      </c>
      <c r="H1" s="42" t="s">
        <v>113</v>
      </c>
      <c r="I1" s="42" t="s">
        <v>114</v>
      </c>
      <c r="J1" s="42" t="s">
        <v>115</v>
      </c>
      <c r="K1" s="42" t="s">
        <v>116</v>
      </c>
      <c r="L1" s="42" t="s">
        <v>117</v>
      </c>
      <c r="M1" s="42" t="s">
        <v>118</v>
      </c>
      <c r="N1" s="42" t="s">
        <v>119</v>
      </c>
      <c r="O1" s="42" t="s">
        <v>120</v>
      </c>
      <c r="P1" s="42" t="s">
        <v>121</v>
      </c>
      <c r="Q1" s="42" t="s">
        <v>122</v>
      </c>
      <c r="R1" s="42" t="s">
        <v>123</v>
      </c>
      <c r="S1" s="42" t="s">
        <v>124</v>
      </c>
      <c r="T1" s="42" t="s">
        <v>125</v>
      </c>
      <c r="U1" s="42" t="s">
        <v>126</v>
      </c>
      <c r="V1" s="42" t="s">
        <v>127</v>
      </c>
      <c r="W1" s="42" t="s">
        <v>128</v>
      </c>
      <c r="X1" s="42" t="s">
        <v>129</v>
      </c>
      <c r="Y1" t="s">
        <v>130</v>
      </c>
      <c r="Z1" t="s">
        <v>131</v>
      </c>
      <c r="AA1" t="s">
        <v>132</v>
      </c>
      <c r="AB1" t="s">
        <v>133</v>
      </c>
    </row>
    <row r="2" spans="1:28" x14ac:dyDescent="0.25">
      <c r="A2" s="43">
        <v>3338651</v>
      </c>
      <c r="B2" s="43">
        <v>201722</v>
      </c>
      <c r="C2" s="44" t="s">
        <v>134</v>
      </c>
      <c r="D2" s="44" t="s">
        <v>135</v>
      </c>
      <c r="E2" s="44" t="s">
        <v>136</v>
      </c>
      <c r="F2" s="44">
        <v>11660741</v>
      </c>
      <c r="G2" s="44" t="s">
        <v>137</v>
      </c>
      <c r="H2" s="44"/>
      <c r="I2" s="44"/>
      <c r="J2" s="44"/>
      <c r="K2" s="44" t="s">
        <v>138</v>
      </c>
      <c r="L2" s="44"/>
      <c r="M2" s="44" t="s">
        <v>139</v>
      </c>
      <c r="N2" s="44" t="s">
        <v>140</v>
      </c>
      <c r="O2" s="44">
        <v>7712</v>
      </c>
      <c r="P2" s="45">
        <v>7324333210</v>
      </c>
      <c r="Q2" s="45"/>
      <c r="R2" s="52" t="s">
        <v>141</v>
      </c>
      <c r="S2" s="44" t="s">
        <v>142</v>
      </c>
      <c r="T2" s="44"/>
      <c r="U2" s="44" t="s">
        <v>143</v>
      </c>
      <c r="V2" s="44" t="s">
        <v>144</v>
      </c>
      <c r="W2" s="44" t="s">
        <v>145</v>
      </c>
      <c r="X2" s="44" t="s">
        <v>35</v>
      </c>
      <c r="Y2" s="43"/>
      <c r="Z2" s="43"/>
      <c r="AA2" s="43"/>
      <c r="AB2" s="46">
        <v>42802.813194444447</v>
      </c>
    </row>
    <row r="3" spans="1:28" x14ac:dyDescent="0.25">
      <c r="A3" s="43">
        <v>3338655</v>
      </c>
      <c r="B3" s="43">
        <v>201723</v>
      </c>
      <c r="C3" s="44" t="s">
        <v>134</v>
      </c>
      <c r="D3" s="44" t="s">
        <v>146</v>
      </c>
      <c r="E3" s="44" t="s">
        <v>147</v>
      </c>
      <c r="F3" s="44">
        <v>7379946</v>
      </c>
      <c r="G3" s="44" t="s">
        <v>137</v>
      </c>
      <c r="H3" s="44"/>
      <c r="I3" s="44"/>
      <c r="J3" s="44"/>
      <c r="K3" s="44" t="s">
        <v>148</v>
      </c>
      <c r="L3" s="44"/>
      <c r="M3" s="44" t="s">
        <v>149</v>
      </c>
      <c r="N3" s="44" t="s">
        <v>140</v>
      </c>
      <c r="O3" s="44">
        <v>7755</v>
      </c>
      <c r="P3" s="45">
        <v>7324834233</v>
      </c>
      <c r="Q3" s="45" t="s">
        <v>150</v>
      </c>
      <c r="R3" s="52" t="s">
        <v>151</v>
      </c>
      <c r="S3" s="44"/>
      <c r="T3" s="44"/>
      <c r="U3" s="44" t="s">
        <v>143</v>
      </c>
      <c r="V3" s="44" t="s">
        <v>144</v>
      </c>
      <c r="W3" s="44" t="s">
        <v>145</v>
      </c>
      <c r="X3" s="44" t="s">
        <v>36</v>
      </c>
      <c r="Y3" s="43"/>
      <c r="Z3" s="43"/>
      <c r="AA3" s="43"/>
      <c r="AB3" s="46">
        <v>42802.81527777778</v>
      </c>
    </row>
    <row r="4" spans="1:28" x14ac:dyDescent="0.25">
      <c r="A4" s="43">
        <v>3338658</v>
      </c>
      <c r="B4" s="43">
        <v>201724</v>
      </c>
      <c r="C4" s="44" t="s">
        <v>134</v>
      </c>
      <c r="D4" s="44" t="s">
        <v>152</v>
      </c>
      <c r="E4" s="44" t="s">
        <v>153</v>
      </c>
      <c r="F4" s="44">
        <v>10753754</v>
      </c>
      <c r="G4" s="44" t="s">
        <v>137</v>
      </c>
      <c r="H4" s="44"/>
      <c r="I4" s="44"/>
      <c r="J4" s="44"/>
      <c r="K4" s="44" t="s">
        <v>154</v>
      </c>
      <c r="L4" s="44"/>
      <c r="M4" s="44" t="s">
        <v>139</v>
      </c>
      <c r="N4" s="44" t="s">
        <v>140</v>
      </c>
      <c r="O4" s="44">
        <v>7712</v>
      </c>
      <c r="P4" s="45">
        <v>7323126551</v>
      </c>
      <c r="Q4" s="45" t="s">
        <v>155</v>
      </c>
      <c r="R4" s="52" t="s">
        <v>156</v>
      </c>
      <c r="S4" s="44" t="s">
        <v>142</v>
      </c>
      <c r="T4" s="44"/>
      <c r="U4" s="44" t="s">
        <v>143</v>
      </c>
      <c r="V4" s="44" t="s">
        <v>144</v>
      </c>
      <c r="W4" s="44" t="s">
        <v>145</v>
      </c>
      <c r="X4" s="44" t="s">
        <v>37</v>
      </c>
      <c r="Y4" s="43"/>
      <c r="Z4" s="43"/>
      <c r="AA4" s="43"/>
      <c r="AB4" s="46">
        <v>42802.818749999999</v>
      </c>
    </row>
    <row r="5" spans="1:28" x14ac:dyDescent="0.25">
      <c r="A5" s="43">
        <v>3338659</v>
      </c>
      <c r="B5" s="43">
        <v>201725</v>
      </c>
      <c r="C5" s="44" t="s">
        <v>134</v>
      </c>
      <c r="D5" s="44" t="s">
        <v>157</v>
      </c>
      <c r="E5" s="44" t="s">
        <v>158</v>
      </c>
      <c r="F5" s="44">
        <v>12198491</v>
      </c>
      <c r="G5" s="44" t="s">
        <v>137</v>
      </c>
      <c r="H5" s="44"/>
      <c r="I5" s="44"/>
      <c r="J5" s="44"/>
      <c r="K5" s="44" t="s">
        <v>159</v>
      </c>
      <c r="L5" s="44"/>
      <c r="M5" s="44" t="s">
        <v>149</v>
      </c>
      <c r="N5" s="44" t="s">
        <v>140</v>
      </c>
      <c r="O5" s="44">
        <v>7755</v>
      </c>
      <c r="P5" s="45"/>
      <c r="Q5" s="45">
        <v>7324961383</v>
      </c>
      <c r="R5" s="52" t="s">
        <v>160</v>
      </c>
      <c r="S5" s="44"/>
      <c r="T5" s="44"/>
      <c r="U5" s="44" t="s">
        <v>143</v>
      </c>
      <c r="V5" s="44" t="s">
        <v>144</v>
      </c>
      <c r="W5" s="44" t="s">
        <v>145</v>
      </c>
      <c r="X5" s="44" t="s">
        <v>38</v>
      </c>
      <c r="Y5" s="43"/>
      <c r="Z5" s="43"/>
      <c r="AA5" s="43"/>
      <c r="AB5" s="46">
        <v>42802.821527777778</v>
      </c>
    </row>
    <row r="6" spans="1:28" x14ac:dyDescent="0.25">
      <c r="A6" s="43">
        <v>3338662</v>
      </c>
      <c r="B6" s="43">
        <v>201726</v>
      </c>
      <c r="C6" s="44" t="s">
        <v>134</v>
      </c>
      <c r="D6" s="44" t="s">
        <v>161</v>
      </c>
      <c r="E6" s="44" t="s">
        <v>162</v>
      </c>
      <c r="F6" s="44">
        <v>12221801</v>
      </c>
      <c r="G6" s="44" t="s">
        <v>137</v>
      </c>
      <c r="H6" s="44"/>
      <c r="I6" s="44"/>
      <c r="J6" s="44"/>
      <c r="K6" s="44" t="s">
        <v>163</v>
      </c>
      <c r="L6" s="44"/>
      <c r="M6" s="44" t="s">
        <v>139</v>
      </c>
      <c r="N6" s="44" t="s">
        <v>140</v>
      </c>
      <c r="O6" s="44">
        <v>7712</v>
      </c>
      <c r="P6" s="45">
        <v>7325477942</v>
      </c>
      <c r="Q6" s="45" t="s">
        <v>164</v>
      </c>
      <c r="R6" s="52" t="s">
        <v>165</v>
      </c>
      <c r="S6" s="44" t="s">
        <v>142</v>
      </c>
      <c r="T6" s="47">
        <v>29442</v>
      </c>
      <c r="U6" s="44" t="s">
        <v>143</v>
      </c>
      <c r="V6" s="44" t="s">
        <v>144</v>
      </c>
      <c r="W6" s="44" t="s">
        <v>145</v>
      </c>
      <c r="X6" s="44" t="s">
        <v>62</v>
      </c>
      <c r="Y6" s="43"/>
      <c r="Z6" s="43"/>
      <c r="AA6" s="43"/>
      <c r="AB6" s="46">
        <v>42802.823611111111</v>
      </c>
    </row>
    <row r="7" spans="1:28" x14ac:dyDescent="0.25">
      <c r="A7">
        <v>3333571</v>
      </c>
      <c r="B7">
        <v>201716</v>
      </c>
      <c r="C7" s="7" t="s">
        <v>134</v>
      </c>
      <c r="D7" s="7" t="s">
        <v>166</v>
      </c>
      <c r="E7" s="7" t="s">
        <v>167</v>
      </c>
      <c r="F7" s="7">
        <v>6501698</v>
      </c>
      <c r="G7" s="7" t="s">
        <v>137</v>
      </c>
      <c r="H7" s="7"/>
      <c r="I7" s="7"/>
      <c r="J7" s="7"/>
      <c r="K7" s="7" t="s">
        <v>168</v>
      </c>
      <c r="L7" s="7"/>
      <c r="M7" s="7" t="s">
        <v>139</v>
      </c>
      <c r="N7" s="7" t="s">
        <v>140</v>
      </c>
      <c r="O7" s="7">
        <v>7712</v>
      </c>
      <c r="P7" s="48">
        <v>7326953104</v>
      </c>
      <c r="Q7" s="48" t="s">
        <v>169</v>
      </c>
      <c r="R7" s="53" t="s">
        <v>170</v>
      </c>
      <c r="S7" s="7" t="s">
        <v>142</v>
      </c>
      <c r="T7" s="7"/>
      <c r="U7" s="7" t="s">
        <v>143</v>
      </c>
      <c r="V7" s="7" t="s">
        <v>144</v>
      </c>
      <c r="W7" s="7" t="s">
        <v>145</v>
      </c>
      <c r="X7" s="7" t="s">
        <v>57</v>
      </c>
      <c r="AB7" s="49">
        <v>42797.426388888889</v>
      </c>
    </row>
    <row r="8" spans="1:28" x14ac:dyDescent="0.25">
      <c r="A8">
        <v>3333550</v>
      </c>
      <c r="B8">
        <v>201714</v>
      </c>
      <c r="C8" s="7" t="s">
        <v>134</v>
      </c>
      <c r="D8" s="7" t="s">
        <v>171</v>
      </c>
      <c r="E8" s="7" t="s">
        <v>172</v>
      </c>
      <c r="F8" s="7">
        <v>10664910</v>
      </c>
      <c r="G8" s="7" t="s">
        <v>137</v>
      </c>
      <c r="H8" s="7"/>
      <c r="I8" s="7"/>
      <c r="J8" s="7"/>
      <c r="K8" s="7" t="s">
        <v>173</v>
      </c>
      <c r="L8" s="7"/>
      <c r="M8" s="7" t="s">
        <v>139</v>
      </c>
      <c r="N8" s="7" t="s">
        <v>140</v>
      </c>
      <c r="O8" s="7">
        <v>7712</v>
      </c>
      <c r="P8" s="48">
        <v>7325315468</v>
      </c>
      <c r="Q8" s="48" t="s">
        <v>174</v>
      </c>
      <c r="R8" s="53" t="s">
        <v>175</v>
      </c>
      <c r="S8" s="7" t="s">
        <v>142</v>
      </c>
      <c r="T8" s="7"/>
      <c r="U8" s="7" t="s">
        <v>143</v>
      </c>
      <c r="V8" s="7" t="s">
        <v>144</v>
      </c>
      <c r="W8" s="7" t="s">
        <v>145</v>
      </c>
      <c r="X8" s="7" t="s">
        <v>58</v>
      </c>
      <c r="AB8" s="49">
        <v>42797.410416666666</v>
      </c>
    </row>
    <row r="9" spans="1:28" x14ac:dyDescent="0.25">
      <c r="A9">
        <v>3333522</v>
      </c>
      <c r="B9">
        <v>201713</v>
      </c>
      <c r="C9" s="7" t="s">
        <v>134</v>
      </c>
      <c r="D9" s="7" t="s">
        <v>176</v>
      </c>
      <c r="E9" s="7" t="s">
        <v>177</v>
      </c>
      <c r="F9" s="7">
        <v>12356956</v>
      </c>
      <c r="G9" s="7" t="s">
        <v>137</v>
      </c>
      <c r="H9" s="7"/>
      <c r="I9" s="7"/>
      <c r="J9" s="7"/>
      <c r="K9" s="7" t="s">
        <v>178</v>
      </c>
      <c r="L9" s="7"/>
      <c r="M9" s="7" t="s">
        <v>139</v>
      </c>
      <c r="N9" s="7" t="s">
        <v>140</v>
      </c>
      <c r="O9" s="7">
        <v>7712</v>
      </c>
      <c r="P9" s="48">
        <v>7327446059</v>
      </c>
      <c r="Q9" s="48" t="s">
        <v>179</v>
      </c>
      <c r="R9" s="53" t="s">
        <v>180</v>
      </c>
      <c r="S9" s="7"/>
      <c r="T9" s="7"/>
      <c r="U9" s="7" t="s">
        <v>143</v>
      </c>
      <c r="V9" s="7" t="s">
        <v>144</v>
      </c>
      <c r="W9" s="7" t="s">
        <v>145</v>
      </c>
      <c r="X9" s="7" t="s">
        <v>59</v>
      </c>
      <c r="AB9" s="49">
        <v>42797.400694444441</v>
      </c>
    </row>
    <row r="10" spans="1:28" x14ac:dyDescent="0.25">
      <c r="A10">
        <v>3333564</v>
      </c>
      <c r="B10">
        <v>201715</v>
      </c>
      <c r="C10" s="7" t="s">
        <v>134</v>
      </c>
      <c r="D10" s="7" t="s">
        <v>181</v>
      </c>
      <c r="E10" s="7" t="s">
        <v>182</v>
      </c>
      <c r="F10" s="7">
        <v>6512455</v>
      </c>
      <c r="G10" s="7" t="s">
        <v>137</v>
      </c>
      <c r="H10" s="7"/>
      <c r="I10" s="7"/>
      <c r="J10" s="7"/>
      <c r="K10" s="7" t="s">
        <v>183</v>
      </c>
      <c r="L10" s="7"/>
      <c r="M10" s="7" t="s">
        <v>139</v>
      </c>
      <c r="N10" s="7" t="s">
        <v>140</v>
      </c>
      <c r="O10" s="7">
        <v>7712</v>
      </c>
      <c r="P10" s="48">
        <v>7322530586</v>
      </c>
      <c r="Q10" s="48" t="s">
        <v>184</v>
      </c>
      <c r="R10" s="53" t="s">
        <v>185</v>
      </c>
      <c r="S10" s="7"/>
      <c r="T10" s="7"/>
      <c r="U10" s="7" t="s">
        <v>143</v>
      </c>
      <c r="V10" s="7" t="s">
        <v>144</v>
      </c>
      <c r="W10" s="7" t="s">
        <v>145</v>
      </c>
      <c r="X10" s="7" t="s">
        <v>60</v>
      </c>
      <c r="AB10" s="49">
        <v>42797.419444444444</v>
      </c>
    </row>
    <row r="11" spans="1:28" x14ac:dyDescent="0.25">
      <c r="A11">
        <v>3333593</v>
      </c>
      <c r="B11">
        <v>201717</v>
      </c>
      <c r="C11" s="7" t="s">
        <v>134</v>
      </c>
      <c r="D11" s="7" t="s">
        <v>186</v>
      </c>
      <c r="E11" s="7" t="s">
        <v>187</v>
      </c>
      <c r="F11" s="7">
        <v>10679772</v>
      </c>
      <c r="G11" s="7" t="s">
        <v>137</v>
      </c>
      <c r="H11" s="7"/>
      <c r="I11" s="7"/>
      <c r="J11" s="7"/>
      <c r="K11" s="7" t="s">
        <v>188</v>
      </c>
      <c r="L11" s="7"/>
      <c r="M11" s="7" t="s">
        <v>149</v>
      </c>
      <c r="N11" s="7" t="s">
        <v>140</v>
      </c>
      <c r="O11" s="7">
        <v>7755</v>
      </c>
      <c r="P11" s="48">
        <v>7322452243</v>
      </c>
      <c r="Q11" s="48"/>
      <c r="R11" s="53" t="s">
        <v>189</v>
      </c>
      <c r="S11" s="7"/>
      <c r="T11" s="7"/>
      <c r="U11" s="7" t="s">
        <v>143</v>
      </c>
      <c r="V11" s="7" t="s">
        <v>144</v>
      </c>
      <c r="W11" s="7" t="s">
        <v>145</v>
      </c>
      <c r="X11" s="7" t="s">
        <v>61</v>
      </c>
      <c r="AB11" s="49">
        <v>42797.431944444441</v>
      </c>
    </row>
    <row r="12" spans="1:28" x14ac:dyDescent="0.25">
      <c r="A12" s="43">
        <v>3349852</v>
      </c>
      <c r="B12" s="43">
        <v>201734</v>
      </c>
      <c r="C12" s="44" t="s">
        <v>134</v>
      </c>
      <c r="D12" s="44" t="s">
        <v>190</v>
      </c>
      <c r="E12" s="44" t="s">
        <v>191</v>
      </c>
      <c r="F12" s="44">
        <v>6512168</v>
      </c>
      <c r="G12" s="44" t="s">
        <v>137</v>
      </c>
      <c r="H12" s="44"/>
      <c r="I12" s="44"/>
      <c r="J12" s="44"/>
      <c r="K12" s="44" t="s">
        <v>192</v>
      </c>
      <c r="L12" s="44"/>
      <c r="M12" s="44" t="s">
        <v>193</v>
      </c>
      <c r="N12" s="44" t="s">
        <v>140</v>
      </c>
      <c r="O12" s="44">
        <v>7711</v>
      </c>
      <c r="P12" s="45">
        <v>7326953062</v>
      </c>
      <c r="Q12" s="45"/>
      <c r="R12" s="52" t="s">
        <v>194</v>
      </c>
      <c r="S12" s="44"/>
      <c r="T12" s="44"/>
      <c r="U12" s="44" t="s">
        <v>195</v>
      </c>
      <c r="V12" s="44" t="s">
        <v>144</v>
      </c>
      <c r="W12" s="44" t="s">
        <v>145</v>
      </c>
      <c r="X12" s="44" t="s">
        <v>196</v>
      </c>
      <c r="Y12" s="43"/>
      <c r="Z12" s="43"/>
      <c r="AA12" s="43"/>
      <c r="AB12" s="46">
        <v>42815.175694444442</v>
      </c>
    </row>
    <row r="13" spans="1:28" x14ac:dyDescent="0.25">
      <c r="A13">
        <v>3349854</v>
      </c>
      <c r="B13">
        <v>201735</v>
      </c>
      <c r="C13" s="7" t="s">
        <v>134</v>
      </c>
      <c r="D13" s="7" t="s">
        <v>197</v>
      </c>
      <c r="E13" s="7" t="s">
        <v>198</v>
      </c>
      <c r="F13" s="7">
        <v>6625327</v>
      </c>
      <c r="G13" s="7" t="s">
        <v>137</v>
      </c>
      <c r="H13" s="7"/>
      <c r="I13" s="7"/>
      <c r="J13" s="7"/>
      <c r="K13" s="7" t="s">
        <v>199</v>
      </c>
      <c r="L13" s="7"/>
      <c r="M13" s="7" t="s">
        <v>139</v>
      </c>
      <c r="N13" s="7" t="s">
        <v>140</v>
      </c>
      <c r="O13" s="7">
        <v>7712</v>
      </c>
      <c r="P13" s="48">
        <v>7326631050</v>
      </c>
      <c r="Q13" s="48" t="s">
        <v>200</v>
      </c>
      <c r="R13" s="53" t="s">
        <v>201</v>
      </c>
      <c r="S13" s="7" t="s">
        <v>142</v>
      </c>
      <c r="T13" s="7"/>
      <c r="U13" s="7" t="s">
        <v>202</v>
      </c>
      <c r="V13" s="7" t="s">
        <v>203</v>
      </c>
      <c r="W13" s="7" t="s">
        <v>145</v>
      </c>
      <c r="X13" s="7" t="s">
        <v>204</v>
      </c>
      <c r="AB13" s="49">
        <v>42815.250694444447</v>
      </c>
    </row>
    <row r="14" spans="1:28" x14ac:dyDescent="0.25">
      <c r="A14" s="43">
        <v>3327965</v>
      </c>
      <c r="B14" s="43">
        <v>201700</v>
      </c>
      <c r="C14" s="44" t="s">
        <v>134</v>
      </c>
      <c r="D14" s="44" t="s">
        <v>205</v>
      </c>
      <c r="E14" s="44" t="s">
        <v>206</v>
      </c>
      <c r="F14" s="44">
        <v>6503917</v>
      </c>
      <c r="G14" s="44" t="s">
        <v>137</v>
      </c>
      <c r="H14" s="44"/>
      <c r="I14" s="44"/>
      <c r="J14" s="44"/>
      <c r="K14" s="44" t="s">
        <v>207</v>
      </c>
      <c r="L14" s="44"/>
      <c r="M14" s="44" t="s">
        <v>139</v>
      </c>
      <c r="N14" s="44" t="s">
        <v>140</v>
      </c>
      <c r="O14" s="44">
        <v>7712</v>
      </c>
      <c r="P14" s="45">
        <v>7326600354</v>
      </c>
      <c r="Q14" s="45" t="s">
        <v>208</v>
      </c>
      <c r="R14" s="52" t="s">
        <v>209</v>
      </c>
      <c r="S14" s="44" t="s">
        <v>142</v>
      </c>
      <c r="T14" s="47">
        <v>26105</v>
      </c>
      <c r="U14" s="44" t="s">
        <v>210</v>
      </c>
      <c r="V14" s="44" t="s">
        <v>144</v>
      </c>
      <c r="W14" s="44" t="s">
        <v>145</v>
      </c>
      <c r="X14" s="44" t="s">
        <v>19</v>
      </c>
      <c r="Y14" s="43"/>
      <c r="Z14" s="43"/>
      <c r="AA14" s="43"/>
      <c r="AB14" s="46">
        <v>42791.426388888889</v>
      </c>
    </row>
    <row r="15" spans="1:28" x14ac:dyDescent="0.25">
      <c r="A15" s="43">
        <v>3327969</v>
      </c>
      <c r="B15" s="43">
        <v>201704</v>
      </c>
      <c r="C15" s="44" t="s">
        <v>134</v>
      </c>
      <c r="D15" s="44" t="s">
        <v>211</v>
      </c>
      <c r="E15" s="44" t="s">
        <v>212</v>
      </c>
      <c r="F15" s="44">
        <v>6572777</v>
      </c>
      <c r="G15" s="44" t="s">
        <v>137</v>
      </c>
      <c r="H15" s="44"/>
      <c r="I15" s="44"/>
      <c r="J15" s="44"/>
      <c r="K15" s="44" t="s">
        <v>213</v>
      </c>
      <c r="L15" s="44"/>
      <c r="M15" s="44" t="s">
        <v>139</v>
      </c>
      <c r="N15" s="44" t="s">
        <v>140</v>
      </c>
      <c r="O15" s="44">
        <v>7712</v>
      </c>
      <c r="P15" s="45">
        <v>7329889728</v>
      </c>
      <c r="Q15" s="45" t="s">
        <v>214</v>
      </c>
      <c r="R15" s="52" t="s">
        <v>215</v>
      </c>
      <c r="S15" s="44" t="s">
        <v>142</v>
      </c>
      <c r="T15" s="47">
        <v>25379</v>
      </c>
      <c r="U15" s="44" t="s">
        <v>210</v>
      </c>
      <c r="V15" s="44" t="s">
        <v>144</v>
      </c>
      <c r="W15" s="44" t="s">
        <v>145</v>
      </c>
      <c r="X15" s="44" t="s">
        <v>20</v>
      </c>
      <c r="Y15" s="43"/>
      <c r="Z15" s="43"/>
      <c r="AA15" s="43"/>
      <c r="AB15" s="46">
        <v>42791.428472222222</v>
      </c>
    </row>
    <row r="16" spans="1:28" x14ac:dyDescent="0.25">
      <c r="A16" s="43">
        <v>3327967</v>
      </c>
      <c r="B16" s="43">
        <v>201702</v>
      </c>
      <c r="C16" s="44" t="s">
        <v>134</v>
      </c>
      <c r="D16" s="44" t="s">
        <v>216</v>
      </c>
      <c r="E16" s="44" t="s">
        <v>217</v>
      </c>
      <c r="F16" s="44">
        <v>7243950</v>
      </c>
      <c r="G16" s="44" t="s">
        <v>137</v>
      </c>
      <c r="H16" s="44"/>
      <c r="I16" s="44"/>
      <c r="J16" s="44"/>
      <c r="K16" s="44" t="s">
        <v>218</v>
      </c>
      <c r="L16" s="44"/>
      <c r="M16" s="44" t="s">
        <v>149</v>
      </c>
      <c r="N16" s="44" t="s">
        <v>140</v>
      </c>
      <c r="O16" s="44">
        <v>7755</v>
      </c>
      <c r="P16" s="45"/>
      <c r="Q16" s="45" t="s">
        <v>219</v>
      </c>
      <c r="R16" s="52" t="s">
        <v>220</v>
      </c>
      <c r="S16" s="44" t="s">
        <v>142</v>
      </c>
      <c r="T16" s="44"/>
      <c r="U16" s="44" t="s">
        <v>210</v>
      </c>
      <c r="V16" s="44" t="s">
        <v>144</v>
      </c>
      <c r="W16" s="44" t="s">
        <v>145</v>
      </c>
      <c r="X16" s="44" t="s">
        <v>21</v>
      </c>
      <c r="Y16" s="43"/>
      <c r="Z16" s="43"/>
      <c r="AA16" s="43"/>
      <c r="AB16" s="46">
        <v>42791.427777777775</v>
      </c>
    </row>
    <row r="17" spans="1:28" x14ac:dyDescent="0.25">
      <c r="A17" s="43">
        <v>3327966</v>
      </c>
      <c r="B17" s="43">
        <v>201701</v>
      </c>
      <c r="C17" s="44" t="s">
        <v>134</v>
      </c>
      <c r="D17" s="44" t="s">
        <v>197</v>
      </c>
      <c r="E17" s="44" t="s">
        <v>221</v>
      </c>
      <c r="F17" s="44">
        <v>6502303</v>
      </c>
      <c r="G17" s="44" t="s">
        <v>137</v>
      </c>
      <c r="H17" s="44"/>
      <c r="I17" s="44"/>
      <c r="J17" s="44"/>
      <c r="K17" s="44" t="s">
        <v>222</v>
      </c>
      <c r="L17" s="44"/>
      <c r="M17" s="44" t="s">
        <v>139</v>
      </c>
      <c r="N17" s="44" t="s">
        <v>140</v>
      </c>
      <c r="O17" s="44">
        <v>7712</v>
      </c>
      <c r="P17" s="45">
        <v>7325170007</v>
      </c>
      <c r="Q17" s="45" t="s">
        <v>223</v>
      </c>
      <c r="R17" s="52" t="s">
        <v>224</v>
      </c>
      <c r="S17" s="44" t="s">
        <v>142</v>
      </c>
      <c r="T17" s="44"/>
      <c r="U17" s="44" t="s">
        <v>210</v>
      </c>
      <c r="V17" s="44" t="s">
        <v>144</v>
      </c>
      <c r="W17" s="44" t="s">
        <v>145</v>
      </c>
      <c r="X17" s="44" t="s">
        <v>22</v>
      </c>
      <c r="Y17" s="43"/>
      <c r="Z17" s="43"/>
      <c r="AA17" s="43"/>
      <c r="AB17" s="46">
        <v>42791.427083333336</v>
      </c>
    </row>
    <row r="18" spans="1:28" x14ac:dyDescent="0.25">
      <c r="A18" s="43">
        <v>3327970</v>
      </c>
      <c r="B18" s="43">
        <v>201705</v>
      </c>
      <c r="C18" s="44" t="s">
        <v>134</v>
      </c>
      <c r="D18" s="44" t="s">
        <v>225</v>
      </c>
      <c r="E18" s="44" t="s">
        <v>226</v>
      </c>
      <c r="F18" s="44">
        <v>6579310</v>
      </c>
      <c r="G18" s="44" t="s">
        <v>137</v>
      </c>
      <c r="H18" s="44"/>
      <c r="I18" s="44"/>
      <c r="J18" s="44"/>
      <c r="K18" s="44" t="s">
        <v>227</v>
      </c>
      <c r="L18" s="44"/>
      <c r="M18" s="44" t="s">
        <v>139</v>
      </c>
      <c r="N18" s="44" t="s">
        <v>140</v>
      </c>
      <c r="O18" s="44">
        <v>7712</v>
      </c>
      <c r="P18" s="45">
        <v>7323617830</v>
      </c>
      <c r="Q18" s="45" t="s">
        <v>228</v>
      </c>
      <c r="R18" s="52" t="s">
        <v>229</v>
      </c>
      <c r="S18" s="44"/>
      <c r="T18" s="44"/>
      <c r="U18" s="44" t="s">
        <v>210</v>
      </c>
      <c r="V18" s="44" t="s">
        <v>144</v>
      </c>
      <c r="W18" s="44" t="s">
        <v>145</v>
      </c>
      <c r="X18" s="44" t="s">
        <v>23</v>
      </c>
      <c r="Y18" s="43"/>
      <c r="Z18" s="43"/>
      <c r="AA18" s="43"/>
      <c r="AB18" s="46">
        <v>42791.429166666669</v>
      </c>
    </row>
    <row r="19" spans="1:28" x14ac:dyDescent="0.25">
      <c r="A19" s="43">
        <v>3327968</v>
      </c>
      <c r="B19" s="43">
        <v>201703</v>
      </c>
      <c r="C19" s="44" t="s">
        <v>134</v>
      </c>
      <c r="D19" s="44" t="s">
        <v>230</v>
      </c>
      <c r="E19" s="44" t="s">
        <v>231</v>
      </c>
      <c r="F19" s="44">
        <v>6616076</v>
      </c>
      <c r="G19" s="44" t="s">
        <v>137</v>
      </c>
      <c r="H19" s="44"/>
      <c r="I19" s="44"/>
      <c r="J19" s="44"/>
      <c r="K19" s="44" t="s">
        <v>232</v>
      </c>
      <c r="L19" s="44"/>
      <c r="M19" s="44" t="s">
        <v>149</v>
      </c>
      <c r="N19" s="44" t="s">
        <v>140</v>
      </c>
      <c r="O19" s="44">
        <v>7755</v>
      </c>
      <c r="P19" s="45">
        <v>7329774651</v>
      </c>
      <c r="Q19" s="45" t="s">
        <v>233</v>
      </c>
      <c r="R19" s="52" t="s">
        <v>310</v>
      </c>
      <c r="S19" s="44" t="s">
        <v>142</v>
      </c>
      <c r="T19" s="44"/>
      <c r="U19" s="44" t="s">
        <v>210</v>
      </c>
      <c r="V19" s="44" t="s">
        <v>144</v>
      </c>
      <c r="W19" s="44" t="s">
        <v>145</v>
      </c>
      <c r="X19" s="44" t="s">
        <v>24</v>
      </c>
      <c r="Y19" s="43"/>
      <c r="Z19" s="43"/>
      <c r="AA19" s="43"/>
      <c r="AB19" s="46">
        <v>42791.428472222222</v>
      </c>
    </row>
    <row r="20" spans="1:28" x14ac:dyDescent="0.25">
      <c r="A20">
        <v>3330352</v>
      </c>
      <c r="B20">
        <v>201710</v>
      </c>
      <c r="C20" s="7" t="s">
        <v>134</v>
      </c>
      <c r="D20" s="7" t="s">
        <v>234</v>
      </c>
      <c r="E20" s="7" t="s">
        <v>235</v>
      </c>
      <c r="F20" s="7">
        <v>11547314</v>
      </c>
      <c r="G20" s="7" t="s">
        <v>137</v>
      </c>
      <c r="H20" s="7"/>
      <c r="I20" s="7"/>
      <c r="J20" s="7"/>
      <c r="K20" s="7" t="s">
        <v>236</v>
      </c>
      <c r="L20" s="7"/>
      <c r="M20" s="7" t="s">
        <v>193</v>
      </c>
      <c r="N20" s="7" t="s">
        <v>140</v>
      </c>
      <c r="O20" s="7">
        <v>7711</v>
      </c>
      <c r="P20" s="48"/>
      <c r="Q20" s="48" t="s">
        <v>237</v>
      </c>
      <c r="R20" s="53" t="s">
        <v>238</v>
      </c>
      <c r="S20" s="7" t="s">
        <v>142</v>
      </c>
      <c r="T20" s="7"/>
      <c r="U20" s="7" t="s">
        <v>210</v>
      </c>
      <c r="V20" s="7" t="s">
        <v>144</v>
      </c>
      <c r="W20" s="7" t="s">
        <v>145</v>
      </c>
      <c r="X20" s="7" t="s">
        <v>31</v>
      </c>
      <c r="AB20" s="49">
        <v>42794.497916666667</v>
      </c>
    </row>
    <row r="21" spans="1:28" x14ac:dyDescent="0.25">
      <c r="A21">
        <v>3330347</v>
      </c>
      <c r="B21">
        <v>201709</v>
      </c>
      <c r="C21" s="7" t="s">
        <v>134</v>
      </c>
      <c r="D21" s="7" t="s">
        <v>239</v>
      </c>
      <c r="E21" s="7" t="s">
        <v>240</v>
      </c>
      <c r="F21" s="7">
        <v>6506177</v>
      </c>
      <c r="G21" s="7" t="s">
        <v>137</v>
      </c>
      <c r="H21" s="7"/>
      <c r="I21" s="7"/>
      <c r="J21" s="7"/>
      <c r="K21" s="7" t="s">
        <v>241</v>
      </c>
      <c r="L21" s="7"/>
      <c r="M21" s="7" t="s">
        <v>149</v>
      </c>
      <c r="N21" s="7" t="s">
        <v>140</v>
      </c>
      <c r="O21" s="7">
        <v>7755</v>
      </c>
      <c r="P21" s="48">
        <v>7325711482</v>
      </c>
      <c r="Q21" s="48" t="s">
        <v>242</v>
      </c>
      <c r="R21" s="53" t="s">
        <v>243</v>
      </c>
      <c r="S21" s="7" t="s">
        <v>142</v>
      </c>
      <c r="T21" s="7"/>
      <c r="U21" s="7" t="s">
        <v>210</v>
      </c>
      <c r="V21" s="7" t="s">
        <v>144</v>
      </c>
      <c r="W21" s="7" t="s">
        <v>145</v>
      </c>
      <c r="X21" s="7" t="s">
        <v>32</v>
      </c>
      <c r="AB21" s="49">
        <v>42794.493055555555</v>
      </c>
    </row>
    <row r="22" spans="1:28" x14ac:dyDescent="0.25">
      <c r="A22">
        <v>3331016</v>
      </c>
      <c r="B22">
        <v>201712</v>
      </c>
      <c r="C22" s="7" t="s">
        <v>134</v>
      </c>
      <c r="D22" s="7" t="s">
        <v>244</v>
      </c>
      <c r="E22" s="7" t="s">
        <v>245</v>
      </c>
      <c r="F22" s="7">
        <v>11513098</v>
      </c>
      <c r="G22" s="7" t="s">
        <v>137</v>
      </c>
      <c r="H22" s="7"/>
      <c r="I22" s="7"/>
      <c r="J22" s="7"/>
      <c r="K22" s="7" t="s">
        <v>246</v>
      </c>
      <c r="L22" s="7"/>
      <c r="M22" s="7" t="s">
        <v>247</v>
      </c>
      <c r="N22" s="7" t="s">
        <v>140</v>
      </c>
      <c r="O22" s="7">
        <v>7712</v>
      </c>
      <c r="P22" s="48">
        <v>7325312780</v>
      </c>
      <c r="Q22" s="48"/>
      <c r="R22" s="53" t="s">
        <v>248</v>
      </c>
      <c r="S22" s="7"/>
      <c r="T22" s="7"/>
      <c r="U22" s="7" t="s">
        <v>210</v>
      </c>
      <c r="V22" s="7" t="s">
        <v>144</v>
      </c>
      <c r="W22" s="7" t="s">
        <v>145</v>
      </c>
      <c r="X22" s="7" t="s">
        <v>33</v>
      </c>
      <c r="AB22" s="49">
        <v>42795.341666666667</v>
      </c>
    </row>
    <row r="23" spans="1:28" x14ac:dyDescent="0.25">
      <c r="A23">
        <v>3330357</v>
      </c>
      <c r="B23">
        <v>201711</v>
      </c>
      <c r="C23" s="7" t="s">
        <v>134</v>
      </c>
      <c r="D23" s="7" t="s">
        <v>249</v>
      </c>
      <c r="E23" s="7" t="s">
        <v>250</v>
      </c>
      <c r="F23" s="7">
        <v>11392496</v>
      </c>
      <c r="G23" s="7" t="s">
        <v>137</v>
      </c>
      <c r="H23" s="7"/>
      <c r="I23" s="7"/>
      <c r="J23" s="7"/>
      <c r="K23" s="7" t="s">
        <v>251</v>
      </c>
      <c r="L23" s="7"/>
      <c r="M23" s="7" t="s">
        <v>139</v>
      </c>
      <c r="N23" s="7" t="s">
        <v>140</v>
      </c>
      <c r="O23" s="7">
        <v>7712</v>
      </c>
      <c r="P23" s="48">
        <v>7329373121</v>
      </c>
      <c r="Q23" s="48" t="s">
        <v>252</v>
      </c>
      <c r="R23" s="53" t="s">
        <v>253</v>
      </c>
      <c r="S23" s="7" t="s">
        <v>142</v>
      </c>
      <c r="T23" s="50">
        <v>28375</v>
      </c>
      <c r="U23" s="7" t="s">
        <v>210</v>
      </c>
      <c r="V23" s="7" t="s">
        <v>144</v>
      </c>
      <c r="W23" s="7" t="s">
        <v>145</v>
      </c>
      <c r="X23" s="7" t="s">
        <v>34</v>
      </c>
      <c r="AB23" s="49">
        <v>42794.505555555559</v>
      </c>
    </row>
    <row r="24" spans="1:28" x14ac:dyDescent="0.25">
      <c r="A24" s="43">
        <v>3329904</v>
      </c>
      <c r="B24" s="43">
        <v>201706</v>
      </c>
      <c r="C24" s="44" t="s">
        <v>134</v>
      </c>
      <c r="D24" s="44" t="s">
        <v>254</v>
      </c>
      <c r="E24" s="44" t="s">
        <v>177</v>
      </c>
      <c r="F24" s="44">
        <v>6504347</v>
      </c>
      <c r="G24" s="44" t="s">
        <v>137</v>
      </c>
      <c r="H24" s="44"/>
      <c r="I24" s="44"/>
      <c r="J24" s="44"/>
      <c r="K24" s="44" t="s">
        <v>255</v>
      </c>
      <c r="L24" s="44"/>
      <c r="M24" s="44" t="s">
        <v>139</v>
      </c>
      <c r="N24" s="44" t="s">
        <v>140</v>
      </c>
      <c r="O24" s="44">
        <v>7712</v>
      </c>
      <c r="P24" s="45">
        <v>7324936104</v>
      </c>
      <c r="Q24" s="45"/>
      <c r="R24" s="52" t="s">
        <v>256</v>
      </c>
      <c r="S24" s="44" t="s">
        <v>142</v>
      </c>
      <c r="T24" s="47">
        <v>26908</v>
      </c>
      <c r="U24" s="44" t="s">
        <v>257</v>
      </c>
      <c r="V24" s="44" t="s">
        <v>203</v>
      </c>
      <c r="W24" s="44" t="s">
        <v>145</v>
      </c>
      <c r="X24" s="44" t="s">
        <v>49</v>
      </c>
      <c r="Y24" s="43"/>
      <c r="Z24" s="43"/>
      <c r="AA24" s="43"/>
      <c r="AB24" s="46">
        <v>42793.834722222222</v>
      </c>
    </row>
    <row r="25" spans="1:28" x14ac:dyDescent="0.25">
      <c r="A25" s="43">
        <v>3329932</v>
      </c>
      <c r="B25" s="43">
        <v>201708</v>
      </c>
      <c r="C25" s="44" t="s">
        <v>134</v>
      </c>
      <c r="D25" s="44" t="s">
        <v>258</v>
      </c>
      <c r="E25" s="44" t="s">
        <v>259</v>
      </c>
      <c r="F25" s="44">
        <v>13109805</v>
      </c>
      <c r="G25" s="44" t="s">
        <v>137</v>
      </c>
      <c r="H25" s="44"/>
      <c r="I25" s="44"/>
      <c r="J25" s="44"/>
      <c r="K25" s="44" t="s">
        <v>260</v>
      </c>
      <c r="L25" s="44"/>
      <c r="M25" s="44" t="s">
        <v>139</v>
      </c>
      <c r="N25" s="44" t="s">
        <v>140</v>
      </c>
      <c r="O25" s="44">
        <v>7712</v>
      </c>
      <c r="P25" s="45">
        <v>7322999623</v>
      </c>
      <c r="Q25" s="45" t="s">
        <v>261</v>
      </c>
      <c r="R25" s="52" t="s">
        <v>262</v>
      </c>
      <c r="S25" s="44" t="s">
        <v>142</v>
      </c>
      <c r="T25" s="44"/>
      <c r="U25" s="44" t="s">
        <v>257</v>
      </c>
      <c r="V25" s="44" t="s">
        <v>203</v>
      </c>
      <c r="W25" s="44" t="s">
        <v>145</v>
      </c>
      <c r="X25" s="44" t="s">
        <v>50</v>
      </c>
      <c r="Y25" s="43"/>
      <c r="Z25" s="43"/>
      <c r="AA25" s="43"/>
      <c r="AB25" s="46">
        <v>42793.847222222219</v>
      </c>
    </row>
    <row r="26" spans="1:28" x14ac:dyDescent="0.25">
      <c r="A26" s="43">
        <v>3329919</v>
      </c>
      <c r="B26" s="43">
        <v>201707</v>
      </c>
      <c r="C26" s="44" t="s">
        <v>134</v>
      </c>
      <c r="D26" s="44" t="s">
        <v>263</v>
      </c>
      <c r="E26" s="44" t="s">
        <v>136</v>
      </c>
      <c r="F26" s="44">
        <v>6626175</v>
      </c>
      <c r="G26" s="44" t="s">
        <v>137</v>
      </c>
      <c r="H26" s="44"/>
      <c r="I26" s="44"/>
      <c r="J26" s="44"/>
      <c r="K26" s="44" t="s">
        <v>264</v>
      </c>
      <c r="L26" s="44"/>
      <c r="M26" s="44" t="s">
        <v>265</v>
      </c>
      <c r="N26" s="44" t="s">
        <v>140</v>
      </c>
      <c r="O26" s="44">
        <v>7712</v>
      </c>
      <c r="P26" s="45">
        <v>7324553776</v>
      </c>
      <c r="Q26" s="45" t="s">
        <v>266</v>
      </c>
      <c r="R26" s="52" t="s">
        <v>267</v>
      </c>
      <c r="S26" s="44" t="s">
        <v>142</v>
      </c>
      <c r="T26" s="47">
        <v>26392</v>
      </c>
      <c r="U26" s="44" t="s">
        <v>257</v>
      </c>
      <c r="V26" s="44" t="s">
        <v>203</v>
      </c>
      <c r="W26" s="44" t="s">
        <v>145</v>
      </c>
      <c r="X26" s="44" t="s">
        <v>82</v>
      </c>
      <c r="Y26" s="43"/>
      <c r="Z26" s="43"/>
      <c r="AA26" s="43"/>
      <c r="AB26" s="46">
        <v>42793.837500000001</v>
      </c>
    </row>
    <row r="27" spans="1:28" x14ac:dyDescent="0.25">
      <c r="A27">
        <v>3338643</v>
      </c>
      <c r="B27">
        <v>201719</v>
      </c>
      <c r="C27" s="7" t="s">
        <v>134</v>
      </c>
      <c r="D27" s="7" t="s">
        <v>268</v>
      </c>
      <c r="E27" s="7" t="s">
        <v>269</v>
      </c>
      <c r="F27" s="7">
        <v>11509712</v>
      </c>
      <c r="G27" s="7" t="s">
        <v>137</v>
      </c>
      <c r="H27" s="7"/>
      <c r="I27" s="7"/>
      <c r="J27" s="7"/>
      <c r="K27" s="7" t="s">
        <v>270</v>
      </c>
      <c r="L27" s="7"/>
      <c r="M27" s="7" t="s">
        <v>149</v>
      </c>
      <c r="N27" s="7" t="s">
        <v>140</v>
      </c>
      <c r="O27" s="7">
        <v>7755</v>
      </c>
      <c r="P27" s="48">
        <v>7328907627</v>
      </c>
      <c r="Q27" s="48"/>
      <c r="R27" s="53" t="s">
        <v>311</v>
      </c>
      <c r="S27" s="7" t="s">
        <v>142</v>
      </c>
      <c r="T27" s="50">
        <v>27268</v>
      </c>
      <c r="U27" s="7" t="s">
        <v>271</v>
      </c>
      <c r="V27" s="7" t="s">
        <v>203</v>
      </c>
      <c r="W27" s="7" t="s">
        <v>145</v>
      </c>
      <c r="X27" s="7" t="s">
        <v>45</v>
      </c>
      <c r="AB27" s="49">
        <v>42802.804166666669</v>
      </c>
    </row>
    <row r="28" spans="1:28" x14ac:dyDescent="0.25">
      <c r="A28">
        <v>3338642</v>
      </c>
      <c r="B28">
        <v>201718</v>
      </c>
      <c r="C28" s="7" t="s">
        <v>134</v>
      </c>
      <c r="D28" s="7" t="s">
        <v>272</v>
      </c>
      <c r="E28" s="7" t="s">
        <v>273</v>
      </c>
      <c r="F28" s="7">
        <v>13136857</v>
      </c>
      <c r="G28" s="7" t="s">
        <v>137</v>
      </c>
      <c r="H28" s="7"/>
      <c r="I28" s="7"/>
      <c r="J28" s="7"/>
      <c r="K28" s="7" t="s">
        <v>274</v>
      </c>
      <c r="L28" s="7"/>
      <c r="M28" s="7" t="s">
        <v>193</v>
      </c>
      <c r="N28" s="7" t="s">
        <v>140</v>
      </c>
      <c r="O28" s="7">
        <v>7711</v>
      </c>
      <c r="P28" s="48">
        <v>7329623872</v>
      </c>
      <c r="Q28" s="48"/>
      <c r="R28" s="53" t="s">
        <v>275</v>
      </c>
      <c r="S28" s="7"/>
      <c r="T28" s="7"/>
      <c r="U28" s="7" t="s">
        <v>271</v>
      </c>
      <c r="V28" s="7" t="s">
        <v>203</v>
      </c>
      <c r="W28" s="7" t="s">
        <v>145</v>
      </c>
      <c r="X28" s="7" t="s">
        <v>46</v>
      </c>
      <c r="AB28" s="49">
        <v>42802.802083333336</v>
      </c>
    </row>
    <row r="29" spans="1:28" x14ac:dyDescent="0.25">
      <c r="A29">
        <v>3338645</v>
      </c>
      <c r="B29">
        <v>201720</v>
      </c>
      <c r="C29" s="7" t="s">
        <v>134</v>
      </c>
      <c r="D29" s="7" t="s">
        <v>276</v>
      </c>
      <c r="E29" s="7" t="s">
        <v>277</v>
      </c>
      <c r="F29" s="7">
        <v>6741630</v>
      </c>
      <c r="G29" s="7" t="s">
        <v>137</v>
      </c>
      <c r="H29" s="7"/>
      <c r="I29" s="7"/>
      <c r="J29" s="7"/>
      <c r="K29" s="7" t="s">
        <v>278</v>
      </c>
      <c r="L29" s="7"/>
      <c r="M29" s="7" t="s">
        <v>139</v>
      </c>
      <c r="N29" s="7" t="s">
        <v>140</v>
      </c>
      <c r="O29" s="7">
        <v>7712</v>
      </c>
      <c r="P29" s="48">
        <v>7326953652</v>
      </c>
      <c r="Q29" s="48"/>
      <c r="R29" s="53" t="s">
        <v>279</v>
      </c>
      <c r="S29" s="7" t="s">
        <v>280</v>
      </c>
      <c r="T29" s="7"/>
      <c r="U29" s="7" t="s">
        <v>271</v>
      </c>
      <c r="V29" s="7" t="s">
        <v>203</v>
      </c>
      <c r="W29" s="7" t="s">
        <v>145</v>
      </c>
      <c r="X29" s="7" t="s">
        <v>47</v>
      </c>
      <c r="AB29" s="49">
        <v>42802.806944444441</v>
      </c>
    </row>
    <row r="30" spans="1:28" x14ac:dyDescent="0.25">
      <c r="A30">
        <v>3338648</v>
      </c>
      <c r="B30">
        <v>201721</v>
      </c>
      <c r="C30" s="7" t="s">
        <v>134</v>
      </c>
      <c r="D30" s="7" t="s">
        <v>234</v>
      </c>
      <c r="E30" s="7" t="s">
        <v>281</v>
      </c>
      <c r="F30" s="7">
        <v>10679309</v>
      </c>
      <c r="G30" s="7" t="s">
        <v>137</v>
      </c>
      <c r="H30" s="7"/>
      <c r="I30" s="7"/>
      <c r="J30" s="7"/>
      <c r="K30" s="7" t="s">
        <v>236</v>
      </c>
      <c r="L30" s="7"/>
      <c r="M30" s="7" t="s">
        <v>193</v>
      </c>
      <c r="N30" s="7" t="s">
        <v>140</v>
      </c>
      <c r="O30" s="7">
        <v>7711</v>
      </c>
      <c r="P30" s="48">
        <v>7326823382</v>
      </c>
      <c r="Q30" s="48"/>
      <c r="R30" s="53" t="s">
        <v>282</v>
      </c>
      <c r="S30" s="7" t="s">
        <v>280</v>
      </c>
      <c r="T30" s="7"/>
      <c r="U30" s="7" t="s">
        <v>271</v>
      </c>
      <c r="V30" s="7" t="s">
        <v>203</v>
      </c>
      <c r="W30" s="7" t="s">
        <v>145</v>
      </c>
      <c r="X30" s="7" t="s">
        <v>48</v>
      </c>
      <c r="AB30" s="49">
        <v>42802.810416666667</v>
      </c>
    </row>
    <row r="31" spans="1:28" x14ac:dyDescent="0.25">
      <c r="A31" s="43">
        <v>3338669</v>
      </c>
      <c r="B31" s="43">
        <v>201727</v>
      </c>
      <c r="C31" s="44" t="s">
        <v>134</v>
      </c>
      <c r="D31" s="44" t="s">
        <v>283</v>
      </c>
      <c r="E31" s="44" t="s">
        <v>136</v>
      </c>
      <c r="F31" s="44">
        <v>11410748</v>
      </c>
      <c r="G31" s="44" t="s">
        <v>137</v>
      </c>
      <c r="H31" s="44"/>
      <c r="I31" s="44"/>
      <c r="J31" s="44"/>
      <c r="K31" s="44" t="s">
        <v>284</v>
      </c>
      <c r="L31" s="44"/>
      <c r="M31" s="44" t="s">
        <v>139</v>
      </c>
      <c r="N31" s="44" t="s">
        <v>140</v>
      </c>
      <c r="O31" s="44">
        <v>7712</v>
      </c>
      <c r="P31" s="45">
        <v>9083093712</v>
      </c>
      <c r="Q31" s="45" t="s">
        <v>285</v>
      </c>
      <c r="R31" s="52" t="s">
        <v>286</v>
      </c>
      <c r="S31" s="44" t="s">
        <v>142</v>
      </c>
      <c r="T31" s="47">
        <v>30965</v>
      </c>
      <c r="U31" s="44" t="s">
        <v>287</v>
      </c>
      <c r="V31" s="44" t="s">
        <v>144</v>
      </c>
      <c r="W31" s="44" t="s">
        <v>145</v>
      </c>
      <c r="X31" s="44" t="s">
        <v>288</v>
      </c>
      <c r="Y31" s="43"/>
      <c r="Z31" s="43"/>
      <c r="AA31" s="43"/>
      <c r="AB31" s="46">
        <v>42802.841666666667</v>
      </c>
    </row>
    <row r="32" spans="1:28" x14ac:dyDescent="0.25">
      <c r="A32" s="43">
        <v>3338671</v>
      </c>
      <c r="B32" s="43">
        <v>201728</v>
      </c>
      <c r="C32" s="44" t="s">
        <v>134</v>
      </c>
      <c r="D32" s="44" t="s">
        <v>289</v>
      </c>
      <c r="E32" s="44" t="s">
        <v>217</v>
      </c>
      <c r="F32" s="44">
        <v>13026033</v>
      </c>
      <c r="G32" s="44" t="s">
        <v>137</v>
      </c>
      <c r="H32" s="44"/>
      <c r="I32" s="44"/>
      <c r="J32" s="44"/>
      <c r="K32" s="44" t="s">
        <v>290</v>
      </c>
      <c r="L32" s="44"/>
      <c r="M32" s="44" t="s">
        <v>139</v>
      </c>
      <c r="N32" s="44" t="s">
        <v>140</v>
      </c>
      <c r="O32" s="44">
        <v>7712</v>
      </c>
      <c r="P32" s="45">
        <v>7322728451</v>
      </c>
      <c r="Q32" s="45" t="s">
        <v>291</v>
      </c>
      <c r="R32" s="52" t="s">
        <v>292</v>
      </c>
      <c r="S32" s="44" t="s">
        <v>142</v>
      </c>
      <c r="T32" s="47">
        <v>27541</v>
      </c>
      <c r="U32" s="44" t="s">
        <v>287</v>
      </c>
      <c r="V32" s="44" t="s">
        <v>144</v>
      </c>
      <c r="W32" s="44" t="s">
        <v>145</v>
      </c>
      <c r="X32" s="44" t="s">
        <v>64</v>
      </c>
      <c r="Y32" s="43"/>
      <c r="Z32" s="43"/>
      <c r="AA32" s="43"/>
      <c r="AB32" s="46">
        <v>42802.844444444447</v>
      </c>
    </row>
    <row r="33" spans="1:28" x14ac:dyDescent="0.25">
      <c r="A33" s="43">
        <v>3338672</v>
      </c>
      <c r="B33" s="43">
        <v>201729</v>
      </c>
      <c r="C33" s="44" t="s">
        <v>134</v>
      </c>
      <c r="D33" s="44" t="s">
        <v>293</v>
      </c>
      <c r="E33" s="44" t="s">
        <v>281</v>
      </c>
      <c r="F33" s="44">
        <v>13132586</v>
      </c>
      <c r="G33" s="44" t="s">
        <v>137</v>
      </c>
      <c r="H33" s="44"/>
      <c r="I33" s="44"/>
      <c r="J33" s="44"/>
      <c r="K33" s="44" t="s">
        <v>294</v>
      </c>
      <c r="L33" s="44"/>
      <c r="M33" s="44" t="s">
        <v>149</v>
      </c>
      <c r="N33" s="44" t="s">
        <v>140</v>
      </c>
      <c r="O33" s="44">
        <v>7755</v>
      </c>
      <c r="P33" s="45"/>
      <c r="Q33" s="45">
        <v>5167299669</v>
      </c>
      <c r="R33" s="52" t="s">
        <v>295</v>
      </c>
      <c r="S33" s="44" t="s">
        <v>280</v>
      </c>
      <c r="T33" s="44"/>
      <c r="U33" s="44" t="s">
        <v>287</v>
      </c>
      <c r="V33" s="44" t="s">
        <v>144</v>
      </c>
      <c r="W33" s="44" t="s">
        <v>145</v>
      </c>
      <c r="X33" s="44" t="s">
        <v>65</v>
      </c>
      <c r="Y33" s="43"/>
      <c r="Z33" s="43"/>
      <c r="AA33" s="43"/>
      <c r="AB33" s="46">
        <v>42802.85833333333</v>
      </c>
    </row>
    <row r="34" spans="1:28" x14ac:dyDescent="0.25">
      <c r="A34" s="43">
        <v>3338673</v>
      </c>
      <c r="B34" s="43">
        <v>201730</v>
      </c>
      <c r="C34" s="44" t="s">
        <v>134</v>
      </c>
      <c r="D34" s="44" t="s">
        <v>296</v>
      </c>
      <c r="E34" s="44" t="s">
        <v>297</v>
      </c>
      <c r="F34" s="44">
        <v>12503820</v>
      </c>
      <c r="G34" s="44" t="s">
        <v>137</v>
      </c>
      <c r="H34" s="44"/>
      <c r="I34" s="44"/>
      <c r="J34" s="44"/>
      <c r="K34" s="44" t="s">
        <v>298</v>
      </c>
      <c r="L34" s="44"/>
      <c r="M34" s="44" t="s">
        <v>139</v>
      </c>
      <c r="N34" s="44" t="s">
        <v>140</v>
      </c>
      <c r="O34" s="44">
        <v>7712</v>
      </c>
      <c r="P34" s="45">
        <v>7326143239</v>
      </c>
      <c r="Q34" s="45"/>
      <c r="R34" s="52" t="s">
        <v>299</v>
      </c>
      <c r="S34" s="44" t="s">
        <v>142</v>
      </c>
      <c r="T34" s="44"/>
      <c r="U34" s="44" t="s">
        <v>287</v>
      </c>
      <c r="V34" s="44" t="s">
        <v>144</v>
      </c>
      <c r="W34" s="44" t="s">
        <v>145</v>
      </c>
      <c r="X34" s="44" t="s">
        <v>66</v>
      </c>
      <c r="Y34" s="43"/>
      <c r="Z34" s="43"/>
      <c r="AA34" s="43"/>
      <c r="AB34" s="46">
        <v>42802.86041666667</v>
      </c>
    </row>
    <row r="35" spans="1:28" x14ac:dyDescent="0.25">
      <c r="A35" s="43">
        <v>3338674</v>
      </c>
      <c r="B35" s="43">
        <v>201731</v>
      </c>
      <c r="C35" s="44" t="s">
        <v>134</v>
      </c>
      <c r="D35" s="44" t="s">
        <v>300</v>
      </c>
      <c r="E35" s="44" t="s">
        <v>301</v>
      </c>
      <c r="F35" s="44">
        <v>13087301</v>
      </c>
      <c r="G35" s="44" t="s">
        <v>137</v>
      </c>
      <c r="H35" s="44"/>
      <c r="I35" s="44"/>
      <c r="J35" s="44"/>
      <c r="K35" s="44" t="s">
        <v>302</v>
      </c>
      <c r="L35" s="44" t="s">
        <v>302</v>
      </c>
      <c r="M35" s="44" t="s">
        <v>139</v>
      </c>
      <c r="N35" s="44" t="s">
        <v>140</v>
      </c>
      <c r="O35" s="44">
        <v>7712</v>
      </c>
      <c r="P35" s="45">
        <v>7322336470</v>
      </c>
      <c r="Q35" s="45" t="s">
        <v>303</v>
      </c>
      <c r="R35" s="52" t="s">
        <v>304</v>
      </c>
      <c r="S35" s="44"/>
      <c r="T35" s="44"/>
      <c r="U35" s="44" t="s">
        <v>287</v>
      </c>
      <c r="V35" s="44" t="s">
        <v>144</v>
      </c>
      <c r="W35" s="44" t="s">
        <v>145</v>
      </c>
      <c r="X35" s="44" t="s">
        <v>67</v>
      </c>
      <c r="Y35" s="43"/>
      <c r="Z35" s="43"/>
      <c r="AA35" s="43"/>
      <c r="AB35" s="46">
        <v>42802.865972222222</v>
      </c>
    </row>
    <row r="36" spans="1:28" x14ac:dyDescent="0.25">
      <c r="A36" s="43">
        <v>3338675</v>
      </c>
      <c r="B36" s="43">
        <v>201732</v>
      </c>
      <c r="C36" s="44" t="s">
        <v>134</v>
      </c>
      <c r="D36" s="44" t="s">
        <v>305</v>
      </c>
      <c r="E36" s="44" t="s">
        <v>306</v>
      </c>
      <c r="F36" s="44">
        <v>7379413</v>
      </c>
      <c r="G36" s="44" t="s">
        <v>137</v>
      </c>
      <c r="H36" s="44"/>
      <c r="I36" s="44"/>
      <c r="J36" s="44"/>
      <c r="K36" s="44" t="s">
        <v>307</v>
      </c>
      <c r="L36" s="44"/>
      <c r="M36" s="44" t="s">
        <v>139</v>
      </c>
      <c r="N36" s="44" t="s">
        <v>140</v>
      </c>
      <c r="O36" s="44">
        <v>7712</v>
      </c>
      <c r="P36" s="45">
        <v>7324930349</v>
      </c>
      <c r="Q36" s="45" t="s">
        <v>308</v>
      </c>
      <c r="R36" s="52" t="s">
        <v>309</v>
      </c>
      <c r="S36" s="44" t="s">
        <v>142</v>
      </c>
      <c r="T36" s="47">
        <v>20961</v>
      </c>
      <c r="U36" s="44" t="s">
        <v>287</v>
      </c>
      <c r="V36" s="44" t="s">
        <v>144</v>
      </c>
      <c r="W36" s="44" t="s">
        <v>145</v>
      </c>
      <c r="X36" s="44" t="s">
        <v>68</v>
      </c>
      <c r="Y36" s="43"/>
      <c r="Z36" s="43"/>
      <c r="AA36" s="43"/>
      <c r="AB36" s="46">
        <v>42802.875</v>
      </c>
    </row>
    <row r="37" spans="1:28" x14ac:dyDescent="0.25">
      <c r="A37" s="43">
        <v>3338682</v>
      </c>
      <c r="B37" s="43">
        <v>201733</v>
      </c>
      <c r="C37" s="44" t="s">
        <v>134</v>
      </c>
      <c r="D37" s="44" t="s">
        <v>230</v>
      </c>
      <c r="E37" s="44" t="s">
        <v>231</v>
      </c>
      <c r="F37" s="44">
        <v>6616076</v>
      </c>
      <c r="G37" s="44" t="s">
        <v>137</v>
      </c>
      <c r="H37" s="44"/>
      <c r="I37" s="44"/>
      <c r="J37" s="44"/>
      <c r="K37" s="44" t="s">
        <v>232</v>
      </c>
      <c r="L37" s="44"/>
      <c r="M37" s="44" t="s">
        <v>149</v>
      </c>
      <c r="N37" s="44" t="s">
        <v>140</v>
      </c>
      <c r="O37" s="44">
        <v>7755</v>
      </c>
      <c r="P37" s="45">
        <v>7329774651</v>
      </c>
      <c r="Q37" s="45" t="s">
        <v>233</v>
      </c>
      <c r="R37" s="52" t="s">
        <v>310</v>
      </c>
      <c r="S37" s="44" t="s">
        <v>142</v>
      </c>
      <c r="T37" s="44"/>
      <c r="U37" s="44" t="s">
        <v>287</v>
      </c>
      <c r="V37" s="44" t="s">
        <v>144</v>
      </c>
      <c r="W37" s="44" t="s">
        <v>145</v>
      </c>
      <c r="X37" s="44" t="s">
        <v>69</v>
      </c>
      <c r="Y37" s="43"/>
      <c r="Z37" s="43"/>
      <c r="AA37" s="43"/>
      <c r="AB37" s="46">
        <v>42802.881249999999</v>
      </c>
    </row>
  </sheetData>
  <autoFilter ref="A1:AB37" xr:uid="{00000000-0009-0000-0000-000003000000}"/>
  <hyperlinks>
    <hyperlink ref="R19" r:id="rId1" xr:uid="{00000000-0004-0000-0300-000000000000}"/>
    <hyperlink ref="R2" r:id="rId2" xr:uid="{00000000-0004-0000-0300-000001000000}"/>
    <hyperlink ref="R3" r:id="rId3" xr:uid="{00000000-0004-0000-0300-000002000000}"/>
    <hyperlink ref="R4" r:id="rId4" xr:uid="{00000000-0004-0000-0300-000003000000}"/>
    <hyperlink ref="R5" r:id="rId5" xr:uid="{00000000-0004-0000-0300-000004000000}"/>
    <hyperlink ref="R6" r:id="rId6" xr:uid="{00000000-0004-0000-0300-000005000000}"/>
    <hyperlink ref="R7" r:id="rId7" xr:uid="{00000000-0004-0000-0300-000006000000}"/>
    <hyperlink ref="R8" r:id="rId8" xr:uid="{00000000-0004-0000-0300-000007000000}"/>
    <hyperlink ref="R9" r:id="rId9" xr:uid="{00000000-0004-0000-0300-000008000000}"/>
    <hyperlink ref="R10" r:id="rId10" xr:uid="{00000000-0004-0000-0300-000009000000}"/>
    <hyperlink ref="R11" r:id="rId11" xr:uid="{00000000-0004-0000-0300-00000A000000}"/>
    <hyperlink ref="R12" r:id="rId12" xr:uid="{00000000-0004-0000-0300-00000B000000}"/>
    <hyperlink ref="R13" r:id="rId13" xr:uid="{00000000-0004-0000-0300-00000C000000}"/>
    <hyperlink ref="R14" r:id="rId14" xr:uid="{00000000-0004-0000-0300-00000D000000}"/>
    <hyperlink ref="R15" r:id="rId15" xr:uid="{00000000-0004-0000-0300-00000E000000}"/>
    <hyperlink ref="R16" r:id="rId16" xr:uid="{00000000-0004-0000-0300-00000F000000}"/>
    <hyperlink ref="R17" r:id="rId17" xr:uid="{00000000-0004-0000-0300-000010000000}"/>
    <hyperlink ref="R18" r:id="rId18" xr:uid="{00000000-0004-0000-0300-000011000000}"/>
    <hyperlink ref="R20" r:id="rId19" xr:uid="{00000000-0004-0000-0300-000012000000}"/>
    <hyperlink ref="R21" r:id="rId20" xr:uid="{00000000-0004-0000-0300-000013000000}"/>
    <hyperlink ref="R22" r:id="rId21" xr:uid="{00000000-0004-0000-0300-000014000000}"/>
    <hyperlink ref="R23" r:id="rId22" xr:uid="{00000000-0004-0000-0300-000015000000}"/>
    <hyperlink ref="R24" r:id="rId23" xr:uid="{00000000-0004-0000-0300-000016000000}"/>
    <hyperlink ref="R25" r:id="rId24" xr:uid="{00000000-0004-0000-0300-000017000000}"/>
    <hyperlink ref="R26" r:id="rId25" xr:uid="{00000000-0004-0000-0300-000018000000}"/>
    <hyperlink ref="R27" r:id="rId26" xr:uid="{00000000-0004-0000-0300-000019000000}"/>
    <hyperlink ref="R28" r:id="rId27" xr:uid="{00000000-0004-0000-0300-00001A000000}"/>
    <hyperlink ref="R29" r:id="rId28" xr:uid="{00000000-0004-0000-0300-00001B000000}"/>
    <hyperlink ref="R30" r:id="rId29" xr:uid="{00000000-0004-0000-0300-00001C000000}"/>
    <hyperlink ref="R31" r:id="rId30" xr:uid="{00000000-0004-0000-0300-00001D000000}"/>
    <hyperlink ref="R32" r:id="rId31" xr:uid="{00000000-0004-0000-0300-00001E000000}"/>
    <hyperlink ref="R33" r:id="rId32" xr:uid="{00000000-0004-0000-0300-00001F000000}"/>
    <hyperlink ref="R34" r:id="rId33" xr:uid="{00000000-0004-0000-0300-000020000000}"/>
    <hyperlink ref="R35" r:id="rId34" xr:uid="{00000000-0004-0000-0300-000021000000}"/>
    <hyperlink ref="R36" r:id="rId35" xr:uid="{00000000-0004-0000-0300-000022000000}"/>
    <hyperlink ref="R37" r:id="rId36" xr:uid="{00000000-0004-0000-0300-000023000000}"/>
  </hyperlinks>
  <pageMargins left="0.7" right="0.7" top="0.75" bottom="0.75" header="0.3" footer="0.3"/>
  <pageSetup scale="83" orientation="landscape" r:id="rId3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46"/>
  <sheetViews>
    <sheetView zoomScale="80" zoomScaleNormal="80" workbookViewId="0"/>
  </sheetViews>
  <sheetFormatPr defaultRowHeight="15" x14ac:dyDescent="0.25"/>
  <cols>
    <col min="1" max="1" width="2.28515625" bestFit="1" customWidth="1"/>
    <col min="2" max="2" width="15.7109375" bestFit="1" customWidth="1"/>
    <col min="3" max="3" width="8" bestFit="1" customWidth="1"/>
    <col min="4" max="4" width="3.7109375" customWidth="1"/>
    <col min="5" max="6" width="2.28515625" style="21" bestFit="1" customWidth="1"/>
    <col min="7" max="7" width="3.7109375" customWidth="1"/>
    <col min="8" max="8" width="15.7109375" bestFit="1" customWidth="1"/>
    <col min="9" max="9" width="3.140625" bestFit="1" customWidth="1"/>
    <col min="10" max="10" width="15.7109375" bestFit="1" customWidth="1"/>
    <col min="12" max="12" width="2.28515625" bestFit="1" customWidth="1"/>
    <col min="13" max="13" width="17.28515625" bestFit="1" customWidth="1"/>
    <col min="14" max="14" width="7.42578125" bestFit="1" customWidth="1"/>
    <col min="15" max="15" width="3.7109375" customWidth="1"/>
    <col min="16" max="17" width="2.28515625" bestFit="1" customWidth="1"/>
    <col min="18" max="18" width="3.7109375" customWidth="1"/>
    <col min="19" max="19" width="17.28515625" bestFit="1" customWidth="1"/>
    <col min="20" max="20" width="3.140625" bestFit="1" customWidth="1"/>
    <col min="21" max="21" width="17.28515625" bestFit="1" customWidth="1"/>
    <col min="23" max="23" width="2.28515625" bestFit="1" customWidth="1"/>
    <col min="24" max="24" width="13" bestFit="1" customWidth="1"/>
    <col min="25" max="25" width="13" customWidth="1"/>
    <col min="26" max="26" width="3.7109375" customWidth="1"/>
    <col min="27" max="28" width="2.28515625" bestFit="1" customWidth="1"/>
    <col min="29" max="29" width="3.7109375" customWidth="1"/>
    <col min="30" max="30" width="13" bestFit="1" customWidth="1"/>
    <col min="31" max="31" width="3.140625" bestFit="1" customWidth="1"/>
    <col min="32" max="32" width="13" bestFit="1" customWidth="1"/>
    <col min="34" max="34" width="2.28515625" bestFit="1" customWidth="1"/>
    <col min="35" max="35" width="15.28515625" bestFit="1" customWidth="1"/>
    <col min="36" max="36" width="15.28515625" customWidth="1"/>
    <col min="37" max="37" width="3.7109375" customWidth="1"/>
    <col min="38" max="39" width="2.28515625" bestFit="1" customWidth="1"/>
    <col min="40" max="40" width="3.7109375" customWidth="1"/>
    <col min="41" max="41" width="15.28515625" bestFit="1" customWidth="1"/>
    <col min="42" max="42" width="3.140625" bestFit="1" customWidth="1"/>
    <col min="43" max="43" width="15.28515625" bestFit="1" customWidth="1"/>
    <col min="45" max="45" width="2.28515625" bestFit="1" customWidth="1"/>
    <col min="46" max="46" width="15.140625" bestFit="1" customWidth="1"/>
    <col min="47" max="47" width="15.140625" customWidth="1"/>
    <col min="48" max="48" width="3.7109375" customWidth="1"/>
    <col min="49" max="50" width="2.28515625" bestFit="1" customWidth="1"/>
    <col min="51" max="51" width="3.7109375" customWidth="1"/>
    <col min="52" max="52" width="15.140625" bestFit="1" customWidth="1"/>
    <col min="53" max="53" width="3.140625" bestFit="1" customWidth="1"/>
    <col min="54" max="54" width="15.140625" bestFit="1" customWidth="1"/>
    <col min="56" max="56" width="2.28515625" bestFit="1" customWidth="1"/>
    <col min="57" max="57" width="18.85546875" bestFit="1" customWidth="1"/>
    <col min="58" max="58" width="18.85546875" customWidth="1"/>
    <col min="59" max="59" width="3.7109375" customWidth="1"/>
    <col min="60" max="61" width="2.28515625" bestFit="1" customWidth="1"/>
    <col min="62" max="62" width="3.7109375" customWidth="1"/>
    <col min="63" max="63" width="18.85546875" bestFit="1" customWidth="1"/>
    <col min="64" max="64" width="3.140625" bestFit="1" customWidth="1"/>
    <col min="65" max="65" width="18.85546875" bestFit="1" customWidth="1"/>
    <col min="68" max="68" width="2.28515625" bestFit="1" customWidth="1"/>
    <col min="69" max="69" width="12.42578125" bestFit="1" customWidth="1"/>
    <col min="70" max="70" width="12.42578125" customWidth="1"/>
    <col min="71" max="71" width="3.7109375" customWidth="1"/>
    <col min="72" max="73" width="2.28515625" bestFit="1" customWidth="1"/>
    <col min="74" max="74" width="3.7109375" customWidth="1"/>
    <col min="75" max="75" width="12.42578125" bestFit="1" customWidth="1"/>
    <col min="76" max="76" width="3.140625" bestFit="1" customWidth="1"/>
    <col min="77" max="77" width="12.42578125" bestFit="1" customWidth="1"/>
  </cols>
  <sheetData>
    <row r="1" spans="1:77" ht="15.75" thickBot="1" x14ac:dyDescent="0.3">
      <c r="A1" s="23" t="s">
        <v>53</v>
      </c>
      <c r="B1" s="24"/>
      <c r="C1" s="24"/>
      <c r="D1" s="24"/>
      <c r="E1" s="25"/>
      <c r="F1" s="25"/>
      <c r="G1" s="24"/>
      <c r="H1" s="24"/>
      <c r="I1" s="24"/>
      <c r="J1" s="26"/>
      <c r="L1" s="23" t="s">
        <v>54</v>
      </c>
      <c r="M1" s="24"/>
      <c r="N1" s="24"/>
      <c r="O1" s="24"/>
      <c r="P1" s="25"/>
      <c r="Q1" s="25"/>
      <c r="R1" s="24"/>
      <c r="S1" s="24"/>
      <c r="T1" s="24"/>
      <c r="U1" s="26"/>
      <c r="W1" s="23" t="s">
        <v>56</v>
      </c>
      <c r="X1" s="24"/>
      <c r="Y1" s="24"/>
      <c r="Z1" s="24"/>
      <c r="AA1" s="25"/>
      <c r="AB1" s="25"/>
      <c r="AC1" s="24"/>
      <c r="AD1" s="24"/>
      <c r="AE1" s="24"/>
      <c r="AF1" s="26"/>
      <c r="AH1" s="23" t="s">
        <v>63</v>
      </c>
      <c r="AI1" s="24"/>
      <c r="AJ1" s="24"/>
      <c r="AK1" s="24"/>
      <c r="AL1" s="25"/>
      <c r="AM1" s="25"/>
      <c r="AN1" s="24"/>
      <c r="AO1" s="24"/>
      <c r="AP1" s="24"/>
      <c r="AQ1" s="26"/>
      <c r="AS1" s="23" t="s">
        <v>70</v>
      </c>
      <c r="AT1" s="24"/>
      <c r="AU1" s="24"/>
      <c r="AV1" s="24"/>
      <c r="AW1" s="25"/>
      <c r="AX1" s="25"/>
      <c r="AY1" s="24"/>
      <c r="AZ1" s="24"/>
      <c r="BA1" s="24"/>
      <c r="BB1" s="26"/>
      <c r="BD1" s="23" t="s">
        <v>92</v>
      </c>
      <c r="BE1" s="24"/>
      <c r="BF1" s="24"/>
      <c r="BG1" s="24"/>
      <c r="BH1" s="25"/>
      <c r="BI1" s="25"/>
      <c r="BJ1" s="24"/>
      <c r="BK1" s="24"/>
      <c r="BL1" s="24"/>
      <c r="BM1" s="26"/>
      <c r="BP1" s="23" t="s">
        <v>96</v>
      </c>
      <c r="BQ1" s="24"/>
      <c r="BR1" s="24"/>
      <c r="BS1" s="24"/>
      <c r="BT1" s="25"/>
      <c r="BU1" s="25"/>
      <c r="BV1" s="24"/>
      <c r="BW1" s="24"/>
      <c r="BX1" s="24"/>
      <c r="BY1" s="26"/>
    </row>
    <row r="2" spans="1:77" x14ac:dyDescent="0.25">
      <c r="A2" s="55" t="s">
        <v>312</v>
      </c>
      <c r="B2" s="55" t="s">
        <v>313</v>
      </c>
      <c r="C2" s="55" t="s">
        <v>30</v>
      </c>
      <c r="E2" s="21">
        <v>1</v>
      </c>
      <c r="F2" s="21">
        <v>2</v>
      </c>
      <c r="H2" t="str">
        <f t="shared" ref="H2:H46" si="0">VLOOKUP(E2,$A$3:$B$8,2,0)</f>
        <v>Major Yankees</v>
      </c>
      <c r="I2" t="s">
        <v>18</v>
      </c>
      <c r="J2" t="str">
        <f t="shared" ref="J2:J46" si="1">VLOOKUP(F2,$A$3:$B$8,2,0)</f>
        <v>Major Red Sox</v>
      </c>
      <c r="L2" s="55" t="s">
        <v>312</v>
      </c>
      <c r="M2" s="55" t="s">
        <v>313</v>
      </c>
      <c r="N2" s="55" t="s">
        <v>30</v>
      </c>
      <c r="P2">
        <v>1</v>
      </c>
      <c r="Q2">
        <v>2</v>
      </c>
      <c r="S2" t="str">
        <f t="shared" ref="S2:S25" si="2">VLOOKUP(P2,$L$3:$M$6,2,0)</f>
        <v>Minor Giants</v>
      </c>
      <c r="T2" t="s">
        <v>18</v>
      </c>
      <c r="U2" t="str">
        <f t="shared" ref="U2:U25" si="3">VLOOKUP(Q2,$L$3:$M$6,2,0)</f>
        <v>Minor Mets</v>
      </c>
      <c r="W2" s="55" t="s">
        <v>312</v>
      </c>
      <c r="X2" s="55" t="s">
        <v>313</v>
      </c>
      <c r="Y2" s="55" t="s">
        <v>30</v>
      </c>
      <c r="AA2">
        <v>1</v>
      </c>
      <c r="AB2">
        <v>2</v>
      </c>
      <c r="AD2" t="str">
        <f t="shared" ref="AD2:AD31" si="4">VLOOKUP(AA2,$W$3:$X$7,2,0)</f>
        <v>PW Angels</v>
      </c>
      <c r="AE2" t="s">
        <v>18</v>
      </c>
      <c r="AF2" t="str">
        <f t="shared" ref="AF2:AF31" si="5">VLOOKUP(AB2,$W$3:$X$7,2,0)</f>
        <v>PW Mets</v>
      </c>
      <c r="AH2" s="55" t="s">
        <v>312</v>
      </c>
      <c r="AI2" s="55" t="s">
        <v>313</v>
      </c>
      <c r="AJ2" s="55" t="s">
        <v>30</v>
      </c>
      <c r="AL2">
        <v>1</v>
      </c>
      <c r="AM2">
        <v>2</v>
      </c>
      <c r="AO2" t="str">
        <f t="shared" ref="AO2:AO31" si="6">VLOOKUP(AL2,$AH$3:$AI$7,2,0)</f>
        <v>Colt Cubs</v>
      </c>
      <c r="AP2" t="s">
        <v>18</v>
      </c>
      <c r="AQ2" t="str">
        <f t="shared" ref="AQ2:AQ31" si="7">VLOOKUP(AM2,$AH$3:$AI$7,2,0)</f>
        <v>Colt Giants</v>
      </c>
      <c r="AS2" s="55" t="s">
        <v>312</v>
      </c>
      <c r="AT2" s="55" t="s">
        <v>313</v>
      </c>
      <c r="AU2" s="55" t="s">
        <v>30</v>
      </c>
      <c r="AW2">
        <v>1</v>
      </c>
      <c r="AX2">
        <v>2</v>
      </c>
      <c r="AZ2" t="str">
        <f t="shared" ref="AZ2:AZ43" si="8">VLOOKUP(AW2,$AS$3:$AT$9,2,0)</f>
        <v>TBall A's</v>
      </c>
      <c r="BA2" t="s">
        <v>18</v>
      </c>
      <c r="BB2" t="str">
        <f t="shared" ref="BB2:BB43" si="9">VLOOKUP(AX2,$AS$3:$AT$9,2,0)</f>
        <v>TBall Cubs</v>
      </c>
      <c r="BD2" s="55" t="s">
        <v>312</v>
      </c>
      <c r="BE2" s="55" t="s">
        <v>313</v>
      </c>
      <c r="BF2" s="55" t="s">
        <v>30</v>
      </c>
      <c r="BH2">
        <v>1</v>
      </c>
      <c r="BI2">
        <v>2</v>
      </c>
      <c r="BK2" t="str">
        <f t="shared" ref="BK2:BK19" si="10">VLOOKUP(BH2,$BD$3:$BE$5,2,0)</f>
        <v>Florida Gators</v>
      </c>
      <c r="BL2" t="s">
        <v>18</v>
      </c>
      <c r="BM2" t="str">
        <f t="shared" ref="BM2:BM19" si="11">VLOOKUP(BI2,$BD$3:$BE$5,2,0)</f>
        <v>Miami Hurricanes</v>
      </c>
      <c r="BP2" s="55" t="s">
        <v>312</v>
      </c>
      <c r="BQ2" s="55" t="s">
        <v>313</v>
      </c>
      <c r="BR2" s="55" t="s">
        <v>30</v>
      </c>
      <c r="BT2">
        <v>1</v>
      </c>
      <c r="BU2">
        <v>2</v>
      </c>
      <c r="BW2" t="str">
        <f t="shared" ref="BW2:BW25" si="12">VLOOKUP(BT2,$BP$3:$BQ$6,2,0)</f>
        <v>Dominican</v>
      </c>
      <c r="BX2" t="s">
        <v>18</v>
      </c>
      <c r="BY2" t="str">
        <f t="shared" ref="BY2:BY25" si="13">VLOOKUP(BU2,$BP$3:$BQ$6,2,0)</f>
        <v>Monmouth</v>
      </c>
    </row>
    <row r="3" spans="1:77" x14ac:dyDescent="0.25">
      <c r="A3" s="54">
        <v>1</v>
      </c>
      <c r="B3" s="54" t="s">
        <v>24</v>
      </c>
      <c r="C3" s="54">
        <f>COUNTIF(E$2:F$46,A3)</f>
        <v>15</v>
      </c>
      <c r="E3" s="21">
        <v>3</v>
      </c>
      <c r="F3" s="21">
        <v>4</v>
      </c>
      <c r="H3" t="str">
        <f t="shared" si="0"/>
        <v>Major Mets</v>
      </c>
      <c r="I3" t="s">
        <v>18</v>
      </c>
      <c r="J3" t="str">
        <f t="shared" si="1"/>
        <v>Major Pirates</v>
      </c>
      <c r="L3" s="56">
        <v>1</v>
      </c>
      <c r="M3" s="56" t="s">
        <v>31</v>
      </c>
      <c r="N3" s="54">
        <f>COUNTIF(P$2:Q$25,L3)</f>
        <v>12</v>
      </c>
      <c r="P3">
        <v>3</v>
      </c>
      <c r="Q3">
        <v>4</v>
      </c>
      <c r="S3" t="str">
        <f t="shared" si="2"/>
        <v>Minor Reds</v>
      </c>
      <c r="T3" t="s">
        <v>18</v>
      </c>
      <c r="U3" t="str">
        <f t="shared" si="3"/>
        <v>Minor White Sox</v>
      </c>
      <c r="W3" s="54">
        <v>1</v>
      </c>
      <c r="X3" s="54" t="s">
        <v>57</v>
      </c>
      <c r="Y3" s="54">
        <f>COUNTIF(AA$2:AB$31,W3)</f>
        <v>12</v>
      </c>
      <c r="AA3">
        <v>3</v>
      </c>
      <c r="AB3">
        <v>4</v>
      </c>
      <c r="AD3" t="str">
        <f t="shared" si="4"/>
        <v>PW Padres</v>
      </c>
      <c r="AE3" t="s">
        <v>18</v>
      </c>
      <c r="AF3" t="str">
        <f t="shared" si="5"/>
        <v>PW Pirates</v>
      </c>
      <c r="AH3" s="54">
        <v>1</v>
      </c>
      <c r="AI3" s="54" t="s">
        <v>35</v>
      </c>
      <c r="AJ3" s="54">
        <f>COUNTIF(AL$2:AM$31,AH3)</f>
        <v>12</v>
      </c>
      <c r="AL3">
        <v>3</v>
      </c>
      <c r="AM3">
        <v>4</v>
      </c>
      <c r="AO3" t="str">
        <f t="shared" si="6"/>
        <v>Colt Mets</v>
      </c>
      <c r="AP3" t="s">
        <v>18</v>
      </c>
      <c r="AQ3" t="str">
        <f t="shared" si="7"/>
        <v>Colt Royals</v>
      </c>
      <c r="AS3" s="54">
        <v>1</v>
      </c>
      <c r="AT3" s="54" t="s">
        <v>71</v>
      </c>
      <c r="AU3" s="54">
        <f>COUNTIF(AW$2:AX$43,AS3)</f>
        <v>12</v>
      </c>
      <c r="AW3">
        <v>3</v>
      </c>
      <c r="AX3">
        <v>4</v>
      </c>
      <c r="AZ3" t="str">
        <f t="shared" si="8"/>
        <v>TBall Dodgers</v>
      </c>
      <c r="BA3" t="s">
        <v>18</v>
      </c>
      <c r="BB3" t="str">
        <f t="shared" si="9"/>
        <v>TBall Mets</v>
      </c>
      <c r="BD3" s="54">
        <v>1</v>
      </c>
      <c r="BE3" s="54" t="s">
        <v>49</v>
      </c>
      <c r="BF3" s="54">
        <f>COUNTIF(BH$2:BI$19,BD3)</f>
        <v>12</v>
      </c>
      <c r="BH3">
        <v>3</v>
      </c>
      <c r="BI3">
        <v>1</v>
      </c>
      <c r="BK3" t="str">
        <f t="shared" si="10"/>
        <v>Notre Dame</v>
      </c>
      <c r="BL3" t="s">
        <v>18</v>
      </c>
      <c r="BM3" t="str">
        <f t="shared" si="11"/>
        <v>Florida Gators</v>
      </c>
      <c r="BP3" s="54">
        <v>1</v>
      </c>
      <c r="BQ3" s="54" t="s">
        <v>45</v>
      </c>
      <c r="BR3" s="54">
        <f>COUNTIF(BT$2:BU$25,BP3)</f>
        <v>12</v>
      </c>
      <c r="BT3">
        <v>3</v>
      </c>
      <c r="BU3">
        <v>4</v>
      </c>
      <c r="BW3" t="str">
        <f t="shared" si="12"/>
        <v>Penn State</v>
      </c>
      <c r="BX3" t="s">
        <v>18</v>
      </c>
      <c r="BY3" t="str">
        <f t="shared" si="13"/>
        <v>Pepperdine</v>
      </c>
    </row>
    <row r="4" spans="1:77" x14ac:dyDescent="0.25">
      <c r="A4" s="54">
        <v>2</v>
      </c>
      <c r="B4" s="54" t="s">
        <v>23</v>
      </c>
      <c r="C4" s="54">
        <f t="shared" ref="C4:C8" si="14">COUNTIF(E$2:F$46,A4)</f>
        <v>15</v>
      </c>
      <c r="E4" s="21">
        <v>5</v>
      </c>
      <c r="F4" s="21">
        <v>6</v>
      </c>
      <c r="H4" t="str">
        <f t="shared" si="0"/>
        <v>Major Dodgers</v>
      </c>
      <c r="I4" t="s">
        <v>18</v>
      </c>
      <c r="J4" t="str">
        <f t="shared" si="1"/>
        <v>Major Angels</v>
      </c>
      <c r="L4" s="56">
        <v>2</v>
      </c>
      <c r="M4" s="56" t="s">
        <v>32</v>
      </c>
      <c r="N4" s="54">
        <f t="shared" ref="N4:N6" si="15">COUNTIF(P$2:Q$25,L4)</f>
        <v>12</v>
      </c>
      <c r="P4">
        <v>2</v>
      </c>
      <c r="Q4">
        <v>3</v>
      </c>
      <c r="S4" t="str">
        <f t="shared" si="2"/>
        <v>Minor Mets</v>
      </c>
      <c r="T4" t="s">
        <v>18</v>
      </c>
      <c r="U4" t="str">
        <f t="shared" si="3"/>
        <v>Minor Reds</v>
      </c>
      <c r="W4" s="54">
        <v>2</v>
      </c>
      <c r="X4" s="54" t="s">
        <v>58</v>
      </c>
      <c r="Y4" s="54">
        <f t="shared" ref="Y4:Y7" si="16">COUNTIF(AA$2:AB$31,W4)</f>
        <v>12</v>
      </c>
      <c r="AA4">
        <v>5</v>
      </c>
      <c r="AB4">
        <v>1</v>
      </c>
      <c r="AD4" t="str">
        <f t="shared" si="4"/>
        <v>PW Yankees</v>
      </c>
      <c r="AE4" t="s">
        <v>18</v>
      </c>
      <c r="AF4" t="str">
        <f t="shared" si="5"/>
        <v>PW Angels</v>
      </c>
      <c r="AH4" s="54">
        <v>2</v>
      </c>
      <c r="AI4" s="54" t="s">
        <v>36</v>
      </c>
      <c r="AJ4" s="54">
        <f t="shared" ref="AJ4:AJ7" si="17">COUNTIF(AL$2:AM$31,AH4)</f>
        <v>12</v>
      </c>
      <c r="AL4">
        <v>5</v>
      </c>
      <c r="AM4">
        <v>1</v>
      </c>
      <c r="AO4" t="str">
        <f t="shared" si="6"/>
        <v>Colt White Sox</v>
      </c>
      <c r="AP4" t="s">
        <v>18</v>
      </c>
      <c r="AQ4" t="str">
        <f t="shared" si="7"/>
        <v>Colt Cubs</v>
      </c>
      <c r="AS4" s="54">
        <v>2</v>
      </c>
      <c r="AT4" s="54" t="s">
        <v>64</v>
      </c>
      <c r="AU4" s="54">
        <f t="shared" ref="AU4:AU9" si="18">COUNTIF(AW$2:AX$43,AS4)</f>
        <v>12</v>
      </c>
      <c r="AW4">
        <v>5</v>
      </c>
      <c r="AX4">
        <v>6</v>
      </c>
      <c r="AZ4" t="str">
        <f t="shared" si="8"/>
        <v>TBall Phillies</v>
      </c>
      <c r="BA4" t="s">
        <v>18</v>
      </c>
      <c r="BB4" t="str">
        <f t="shared" si="9"/>
        <v>TBall Rangers</v>
      </c>
      <c r="BD4" s="54">
        <v>2</v>
      </c>
      <c r="BE4" s="54" t="s">
        <v>50</v>
      </c>
      <c r="BF4" s="54">
        <f t="shared" ref="BF4:BF5" si="19">COUNTIF(BH$2:BI$19,BD4)</f>
        <v>12</v>
      </c>
      <c r="BH4">
        <v>2</v>
      </c>
      <c r="BI4">
        <v>3</v>
      </c>
      <c r="BK4" t="str">
        <f t="shared" si="10"/>
        <v>Miami Hurricanes</v>
      </c>
      <c r="BL4" t="s">
        <v>18</v>
      </c>
      <c r="BM4" t="str">
        <f t="shared" si="11"/>
        <v>Notre Dame</v>
      </c>
      <c r="BP4" s="54">
        <v>2</v>
      </c>
      <c r="BQ4" s="54" t="s">
        <v>46</v>
      </c>
      <c r="BR4" s="54">
        <f t="shared" ref="BR4:BR6" si="20">COUNTIF(BT$2:BU$25,BP4)</f>
        <v>12</v>
      </c>
      <c r="BT4">
        <v>2</v>
      </c>
      <c r="BU4">
        <v>3</v>
      </c>
      <c r="BW4" t="str">
        <f t="shared" si="12"/>
        <v>Monmouth</v>
      </c>
      <c r="BX4" t="s">
        <v>18</v>
      </c>
      <c r="BY4" t="str">
        <f t="shared" si="13"/>
        <v>Penn State</v>
      </c>
    </row>
    <row r="5" spans="1:77" x14ac:dyDescent="0.25">
      <c r="A5" s="54">
        <v>3</v>
      </c>
      <c r="B5" s="54" t="s">
        <v>21</v>
      </c>
      <c r="C5" s="54">
        <f t="shared" si="14"/>
        <v>15</v>
      </c>
      <c r="E5" s="21">
        <v>2</v>
      </c>
      <c r="F5" s="21">
        <v>3</v>
      </c>
      <c r="H5" t="str">
        <f t="shared" si="0"/>
        <v>Major Red Sox</v>
      </c>
      <c r="I5" t="s">
        <v>18</v>
      </c>
      <c r="J5" t="str">
        <f t="shared" si="1"/>
        <v>Major Mets</v>
      </c>
      <c r="L5" s="56">
        <v>3</v>
      </c>
      <c r="M5" s="56" t="s">
        <v>33</v>
      </c>
      <c r="N5" s="54">
        <f t="shared" si="15"/>
        <v>12</v>
      </c>
      <c r="P5">
        <v>4</v>
      </c>
      <c r="Q5">
        <v>1</v>
      </c>
      <c r="S5" t="str">
        <f t="shared" si="2"/>
        <v>Minor White Sox</v>
      </c>
      <c r="T5" t="s">
        <v>18</v>
      </c>
      <c r="U5" t="str">
        <f t="shared" si="3"/>
        <v>Minor Giants</v>
      </c>
      <c r="W5" s="54">
        <v>3</v>
      </c>
      <c r="X5" s="54" t="s">
        <v>59</v>
      </c>
      <c r="Y5" s="54">
        <f t="shared" si="16"/>
        <v>12</v>
      </c>
      <c r="AA5">
        <v>2</v>
      </c>
      <c r="AB5">
        <v>3</v>
      </c>
      <c r="AD5" t="str">
        <f t="shared" si="4"/>
        <v>PW Mets</v>
      </c>
      <c r="AE5" t="s">
        <v>18</v>
      </c>
      <c r="AF5" t="str">
        <f t="shared" si="5"/>
        <v>PW Padres</v>
      </c>
      <c r="AH5" s="54">
        <v>3</v>
      </c>
      <c r="AI5" s="54" t="s">
        <v>37</v>
      </c>
      <c r="AJ5" s="54">
        <f t="shared" si="17"/>
        <v>12</v>
      </c>
      <c r="AL5">
        <v>2</v>
      </c>
      <c r="AM5">
        <v>3</v>
      </c>
      <c r="AO5" t="str">
        <f t="shared" si="6"/>
        <v>Colt Giants</v>
      </c>
      <c r="AP5" t="s">
        <v>18</v>
      </c>
      <c r="AQ5" t="str">
        <f t="shared" si="7"/>
        <v>Colt Mets</v>
      </c>
      <c r="AS5" s="54">
        <v>3</v>
      </c>
      <c r="AT5" s="54" t="s">
        <v>65</v>
      </c>
      <c r="AU5" s="54">
        <f t="shared" si="18"/>
        <v>12</v>
      </c>
      <c r="AW5">
        <v>7</v>
      </c>
      <c r="AX5">
        <v>1</v>
      </c>
      <c r="AZ5" t="str">
        <f t="shared" si="8"/>
        <v>TBall Yankees</v>
      </c>
      <c r="BA5" t="s">
        <v>18</v>
      </c>
      <c r="BB5" t="str">
        <f t="shared" si="9"/>
        <v>TBall A's</v>
      </c>
      <c r="BD5" s="54">
        <v>3</v>
      </c>
      <c r="BE5" s="54" t="s">
        <v>82</v>
      </c>
      <c r="BF5" s="54">
        <f t="shared" si="19"/>
        <v>12</v>
      </c>
      <c r="BH5">
        <v>2</v>
      </c>
      <c r="BI5">
        <v>1</v>
      </c>
      <c r="BK5" t="str">
        <f t="shared" si="10"/>
        <v>Miami Hurricanes</v>
      </c>
      <c r="BL5" t="s">
        <v>18</v>
      </c>
      <c r="BM5" t="str">
        <f t="shared" si="11"/>
        <v>Florida Gators</v>
      </c>
      <c r="BP5" s="54">
        <v>3</v>
      </c>
      <c r="BQ5" s="54" t="s">
        <v>47</v>
      </c>
      <c r="BR5" s="54">
        <f t="shared" si="20"/>
        <v>12</v>
      </c>
      <c r="BT5">
        <v>4</v>
      </c>
      <c r="BU5">
        <v>1</v>
      </c>
      <c r="BW5" t="str">
        <f t="shared" si="12"/>
        <v>Pepperdine</v>
      </c>
      <c r="BX5" t="s">
        <v>18</v>
      </c>
      <c r="BY5" t="str">
        <f t="shared" si="13"/>
        <v>Dominican</v>
      </c>
    </row>
    <row r="6" spans="1:77" x14ac:dyDescent="0.25">
      <c r="A6" s="54">
        <v>4</v>
      </c>
      <c r="B6" s="54" t="s">
        <v>22</v>
      </c>
      <c r="C6" s="54">
        <f t="shared" si="14"/>
        <v>15</v>
      </c>
      <c r="E6" s="21">
        <v>4</v>
      </c>
      <c r="F6" s="21">
        <v>5</v>
      </c>
      <c r="H6" t="str">
        <f t="shared" si="0"/>
        <v>Major Pirates</v>
      </c>
      <c r="I6" t="s">
        <v>18</v>
      </c>
      <c r="J6" t="str">
        <f t="shared" si="1"/>
        <v>Major Dodgers</v>
      </c>
      <c r="L6" s="56">
        <v>4</v>
      </c>
      <c r="M6" s="56" t="s">
        <v>34</v>
      </c>
      <c r="N6" s="54">
        <f t="shared" si="15"/>
        <v>12</v>
      </c>
      <c r="P6">
        <v>1</v>
      </c>
      <c r="Q6">
        <v>3</v>
      </c>
      <c r="S6" t="str">
        <f t="shared" si="2"/>
        <v>Minor Giants</v>
      </c>
      <c r="T6" t="s">
        <v>18</v>
      </c>
      <c r="U6" t="str">
        <f t="shared" si="3"/>
        <v>Minor Reds</v>
      </c>
      <c r="W6" s="54">
        <v>4</v>
      </c>
      <c r="X6" s="54" t="s">
        <v>60</v>
      </c>
      <c r="Y6" s="54">
        <f t="shared" si="16"/>
        <v>12</v>
      </c>
      <c r="AA6">
        <v>4</v>
      </c>
      <c r="AB6">
        <v>5</v>
      </c>
      <c r="AD6" t="str">
        <f t="shared" si="4"/>
        <v>PW Pirates</v>
      </c>
      <c r="AE6" t="s">
        <v>18</v>
      </c>
      <c r="AF6" t="str">
        <f t="shared" si="5"/>
        <v>PW Yankees</v>
      </c>
      <c r="AH6" s="54">
        <v>4</v>
      </c>
      <c r="AI6" s="54" t="s">
        <v>38</v>
      </c>
      <c r="AJ6" s="54">
        <f t="shared" si="17"/>
        <v>12</v>
      </c>
      <c r="AL6">
        <v>4</v>
      </c>
      <c r="AM6">
        <v>5</v>
      </c>
      <c r="AO6" t="str">
        <f t="shared" si="6"/>
        <v>Colt Royals</v>
      </c>
      <c r="AP6" t="s">
        <v>18</v>
      </c>
      <c r="AQ6" t="str">
        <f t="shared" si="7"/>
        <v>Colt White Sox</v>
      </c>
      <c r="AS6" s="54">
        <v>4</v>
      </c>
      <c r="AT6" s="54" t="s">
        <v>66</v>
      </c>
      <c r="AU6" s="54">
        <f t="shared" si="18"/>
        <v>12</v>
      </c>
      <c r="AW6">
        <v>2</v>
      </c>
      <c r="AX6">
        <v>3</v>
      </c>
      <c r="AZ6" t="str">
        <f t="shared" si="8"/>
        <v>TBall Cubs</v>
      </c>
      <c r="BA6" t="s">
        <v>18</v>
      </c>
      <c r="BB6" t="str">
        <f t="shared" si="9"/>
        <v>TBall Dodgers</v>
      </c>
      <c r="BH6">
        <v>1</v>
      </c>
      <c r="BI6">
        <v>3</v>
      </c>
      <c r="BK6" t="str">
        <f t="shared" si="10"/>
        <v>Florida Gators</v>
      </c>
      <c r="BL6" t="s">
        <v>18</v>
      </c>
      <c r="BM6" t="str">
        <f t="shared" si="11"/>
        <v>Notre Dame</v>
      </c>
      <c r="BP6" s="54">
        <v>4</v>
      </c>
      <c r="BQ6" s="54" t="s">
        <v>48</v>
      </c>
      <c r="BR6" s="54">
        <f t="shared" si="20"/>
        <v>12</v>
      </c>
      <c r="BT6">
        <v>1</v>
      </c>
      <c r="BU6">
        <v>3</v>
      </c>
      <c r="BW6" t="str">
        <f t="shared" si="12"/>
        <v>Dominican</v>
      </c>
      <c r="BX6" t="s">
        <v>18</v>
      </c>
      <c r="BY6" t="str">
        <f t="shared" si="13"/>
        <v>Penn State</v>
      </c>
    </row>
    <row r="7" spans="1:77" x14ac:dyDescent="0.25">
      <c r="A7" s="54">
        <v>5</v>
      </c>
      <c r="B7" s="54" t="s">
        <v>20</v>
      </c>
      <c r="C7" s="54">
        <f t="shared" si="14"/>
        <v>15</v>
      </c>
      <c r="E7" s="21">
        <v>6</v>
      </c>
      <c r="F7" s="21">
        <v>1</v>
      </c>
      <c r="H7" t="str">
        <f t="shared" si="0"/>
        <v>Major Angels</v>
      </c>
      <c r="I7" t="s">
        <v>18</v>
      </c>
      <c r="J7" t="str">
        <f t="shared" si="1"/>
        <v>Major Yankees</v>
      </c>
      <c r="N7" s="54"/>
      <c r="P7">
        <v>2</v>
      </c>
      <c r="Q7">
        <v>4</v>
      </c>
      <c r="S7" t="str">
        <f t="shared" si="2"/>
        <v>Minor Mets</v>
      </c>
      <c r="T7" t="s">
        <v>18</v>
      </c>
      <c r="U7" t="str">
        <f t="shared" si="3"/>
        <v>Minor White Sox</v>
      </c>
      <c r="W7" s="54">
        <v>5</v>
      </c>
      <c r="X7" s="54" t="s">
        <v>61</v>
      </c>
      <c r="Y7" s="54">
        <f t="shared" si="16"/>
        <v>12</v>
      </c>
      <c r="AA7">
        <v>1</v>
      </c>
      <c r="AB7">
        <v>3</v>
      </c>
      <c r="AD7" t="str">
        <f t="shared" si="4"/>
        <v>PW Angels</v>
      </c>
      <c r="AE7" t="s">
        <v>18</v>
      </c>
      <c r="AF7" t="str">
        <f t="shared" si="5"/>
        <v>PW Padres</v>
      </c>
      <c r="AH7" s="54">
        <v>5</v>
      </c>
      <c r="AI7" s="54" t="s">
        <v>62</v>
      </c>
      <c r="AJ7" s="54">
        <f t="shared" si="17"/>
        <v>12</v>
      </c>
      <c r="AL7">
        <v>1</v>
      </c>
      <c r="AM7">
        <v>3</v>
      </c>
      <c r="AO7" t="str">
        <f t="shared" si="6"/>
        <v>Colt Cubs</v>
      </c>
      <c r="AP7" t="s">
        <v>18</v>
      </c>
      <c r="AQ7" t="str">
        <f t="shared" si="7"/>
        <v>Colt Mets</v>
      </c>
      <c r="AS7" s="54">
        <v>5</v>
      </c>
      <c r="AT7" s="54" t="s">
        <v>67</v>
      </c>
      <c r="AU7" s="54">
        <f t="shared" si="18"/>
        <v>12</v>
      </c>
      <c r="AW7">
        <v>4</v>
      </c>
      <c r="AX7">
        <v>5</v>
      </c>
      <c r="AZ7" t="str">
        <f t="shared" si="8"/>
        <v>TBall Mets</v>
      </c>
      <c r="BA7" t="s">
        <v>18</v>
      </c>
      <c r="BB7" t="str">
        <f t="shared" si="9"/>
        <v>TBall Phillies</v>
      </c>
      <c r="BH7">
        <v>3</v>
      </c>
      <c r="BI7">
        <v>2</v>
      </c>
      <c r="BK7" t="str">
        <f t="shared" si="10"/>
        <v>Notre Dame</v>
      </c>
      <c r="BL7" t="s">
        <v>18</v>
      </c>
      <c r="BM7" t="str">
        <f t="shared" si="11"/>
        <v>Miami Hurricanes</v>
      </c>
      <c r="BT7">
        <v>2</v>
      </c>
      <c r="BU7">
        <v>4</v>
      </c>
      <c r="BW7" t="str">
        <f t="shared" si="12"/>
        <v>Monmouth</v>
      </c>
      <c r="BX7" t="s">
        <v>18</v>
      </c>
      <c r="BY7" t="str">
        <f t="shared" si="13"/>
        <v>Pepperdine</v>
      </c>
    </row>
    <row r="8" spans="1:77" x14ac:dyDescent="0.25">
      <c r="A8" s="54">
        <v>6</v>
      </c>
      <c r="B8" s="54" t="s">
        <v>19</v>
      </c>
      <c r="C8" s="54">
        <f t="shared" si="14"/>
        <v>15</v>
      </c>
      <c r="E8" s="21">
        <v>3</v>
      </c>
      <c r="F8" s="21">
        <v>5</v>
      </c>
      <c r="H8" t="str">
        <f t="shared" si="0"/>
        <v>Major Mets</v>
      </c>
      <c r="I8" t="s">
        <v>18</v>
      </c>
      <c r="J8" t="str">
        <f t="shared" si="1"/>
        <v>Major Dodgers</v>
      </c>
      <c r="N8" s="54"/>
      <c r="P8">
        <v>3</v>
      </c>
      <c r="Q8">
        <v>1</v>
      </c>
      <c r="S8" t="str">
        <f t="shared" si="2"/>
        <v>Minor Reds</v>
      </c>
      <c r="T8" t="s">
        <v>18</v>
      </c>
      <c r="U8" t="str">
        <f t="shared" si="3"/>
        <v>Minor Giants</v>
      </c>
      <c r="AA8">
        <v>2</v>
      </c>
      <c r="AB8">
        <v>4</v>
      </c>
      <c r="AD8" t="str">
        <f t="shared" si="4"/>
        <v>PW Mets</v>
      </c>
      <c r="AE8" t="s">
        <v>18</v>
      </c>
      <c r="AF8" t="str">
        <f t="shared" si="5"/>
        <v>PW Pirates</v>
      </c>
      <c r="AL8">
        <v>2</v>
      </c>
      <c r="AM8">
        <v>4</v>
      </c>
      <c r="AO8" t="str">
        <f t="shared" si="6"/>
        <v>Colt Giants</v>
      </c>
      <c r="AP8" t="s">
        <v>18</v>
      </c>
      <c r="AQ8" t="str">
        <f t="shared" si="7"/>
        <v>Colt Royals</v>
      </c>
      <c r="AS8" s="54">
        <v>6</v>
      </c>
      <c r="AT8" s="54" t="s">
        <v>68</v>
      </c>
      <c r="AU8" s="54">
        <f t="shared" si="18"/>
        <v>12</v>
      </c>
      <c r="AW8">
        <v>6</v>
      </c>
      <c r="AX8">
        <v>7</v>
      </c>
      <c r="AZ8" t="str">
        <f t="shared" si="8"/>
        <v>TBall Rangers</v>
      </c>
      <c r="BA8" t="s">
        <v>18</v>
      </c>
      <c r="BB8" t="str">
        <f t="shared" si="9"/>
        <v>TBall Yankees</v>
      </c>
      <c r="BH8">
        <v>1</v>
      </c>
      <c r="BI8">
        <v>2</v>
      </c>
      <c r="BK8" t="str">
        <f t="shared" si="10"/>
        <v>Florida Gators</v>
      </c>
      <c r="BL8" t="s">
        <v>18</v>
      </c>
      <c r="BM8" t="str">
        <f t="shared" si="11"/>
        <v>Miami Hurricanes</v>
      </c>
      <c r="BT8">
        <v>3</v>
      </c>
      <c r="BU8">
        <v>1</v>
      </c>
      <c r="BW8" t="str">
        <f t="shared" si="12"/>
        <v>Penn State</v>
      </c>
      <c r="BX8" t="s">
        <v>18</v>
      </c>
      <c r="BY8" t="str">
        <f t="shared" si="13"/>
        <v>Dominican</v>
      </c>
    </row>
    <row r="9" spans="1:77" x14ac:dyDescent="0.25">
      <c r="E9" s="21">
        <v>1</v>
      </c>
      <c r="F9" s="21">
        <v>4</v>
      </c>
      <c r="H9" t="str">
        <f t="shared" si="0"/>
        <v>Major Yankees</v>
      </c>
      <c r="I9" t="s">
        <v>18</v>
      </c>
      <c r="J9" t="str">
        <f t="shared" si="1"/>
        <v>Major Pirates</v>
      </c>
      <c r="P9">
        <v>4</v>
      </c>
      <c r="Q9">
        <v>2</v>
      </c>
      <c r="S9" t="str">
        <f t="shared" si="2"/>
        <v>Minor White Sox</v>
      </c>
      <c r="T9" t="s">
        <v>18</v>
      </c>
      <c r="U9" t="str">
        <f t="shared" si="3"/>
        <v>Minor Mets</v>
      </c>
      <c r="AA9">
        <v>5</v>
      </c>
      <c r="AB9">
        <v>2</v>
      </c>
      <c r="AD9" t="str">
        <f t="shared" si="4"/>
        <v>PW Yankees</v>
      </c>
      <c r="AE9" t="s">
        <v>18</v>
      </c>
      <c r="AF9" t="str">
        <f t="shared" si="5"/>
        <v>PW Mets</v>
      </c>
      <c r="AL9">
        <v>5</v>
      </c>
      <c r="AM9">
        <v>2</v>
      </c>
      <c r="AO9" t="str">
        <f t="shared" si="6"/>
        <v>Colt White Sox</v>
      </c>
      <c r="AP9" t="s">
        <v>18</v>
      </c>
      <c r="AQ9" t="str">
        <f t="shared" si="7"/>
        <v>Colt Giants</v>
      </c>
      <c r="AS9" s="54">
        <v>7</v>
      </c>
      <c r="AT9" s="54" t="s">
        <v>69</v>
      </c>
      <c r="AU9" s="54">
        <f t="shared" si="18"/>
        <v>12</v>
      </c>
      <c r="AW9">
        <v>2</v>
      </c>
      <c r="AX9">
        <v>1</v>
      </c>
      <c r="AZ9" t="str">
        <f t="shared" si="8"/>
        <v>TBall Cubs</v>
      </c>
      <c r="BA9" t="s">
        <v>18</v>
      </c>
      <c r="BB9" t="str">
        <f t="shared" si="9"/>
        <v>TBall A's</v>
      </c>
      <c r="BH9">
        <v>3</v>
      </c>
      <c r="BI9">
        <v>1</v>
      </c>
      <c r="BK9" t="str">
        <f t="shared" si="10"/>
        <v>Notre Dame</v>
      </c>
      <c r="BL9" t="s">
        <v>18</v>
      </c>
      <c r="BM9" t="str">
        <f t="shared" si="11"/>
        <v>Florida Gators</v>
      </c>
      <c r="BT9">
        <v>4</v>
      </c>
      <c r="BU9">
        <v>2</v>
      </c>
      <c r="BW9" t="str">
        <f t="shared" si="12"/>
        <v>Pepperdine</v>
      </c>
      <c r="BX9" t="s">
        <v>18</v>
      </c>
      <c r="BY9" t="str">
        <f t="shared" si="13"/>
        <v>Monmouth</v>
      </c>
    </row>
    <row r="10" spans="1:77" x14ac:dyDescent="0.25">
      <c r="E10" s="21">
        <v>2</v>
      </c>
      <c r="F10" s="21">
        <v>6</v>
      </c>
      <c r="H10" t="str">
        <f t="shared" si="0"/>
        <v>Major Red Sox</v>
      </c>
      <c r="I10" t="s">
        <v>18</v>
      </c>
      <c r="J10" t="str">
        <f t="shared" si="1"/>
        <v>Major Angels</v>
      </c>
      <c r="P10">
        <v>1</v>
      </c>
      <c r="Q10">
        <v>4</v>
      </c>
      <c r="S10" t="str">
        <f t="shared" si="2"/>
        <v>Minor Giants</v>
      </c>
      <c r="T10" t="s">
        <v>18</v>
      </c>
      <c r="U10" t="str">
        <f t="shared" si="3"/>
        <v>Minor White Sox</v>
      </c>
      <c r="AA10">
        <v>4</v>
      </c>
      <c r="AB10">
        <v>1</v>
      </c>
      <c r="AD10" t="str">
        <f t="shared" si="4"/>
        <v>PW Pirates</v>
      </c>
      <c r="AE10" t="s">
        <v>18</v>
      </c>
      <c r="AF10" t="str">
        <f t="shared" si="5"/>
        <v>PW Angels</v>
      </c>
      <c r="AL10">
        <v>4</v>
      </c>
      <c r="AM10">
        <v>1</v>
      </c>
      <c r="AO10" t="str">
        <f t="shared" si="6"/>
        <v>Colt Royals</v>
      </c>
      <c r="AP10" t="s">
        <v>18</v>
      </c>
      <c r="AQ10" t="str">
        <f t="shared" si="7"/>
        <v>Colt Cubs</v>
      </c>
      <c r="AW10">
        <v>4</v>
      </c>
      <c r="AX10">
        <v>3</v>
      </c>
      <c r="AZ10" t="str">
        <f t="shared" si="8"/>
        <v>TBall Mets</v>
      </c>
      <c r="BA10" t="s">
        <v>18</v>
      </c>
      <c r="BB10" t="str">
        <f t="shared" si="9"/>
        <v>TBall Dodgers</v>
      </c>
      <c r="BH10">
        <v>2</v>
      </c>
      <c r="BI10">
        <v>3</v>
      </c>
      <c r="BK10" t="str">
        <f t="shared" si="10"/>
        <v>Miami Hurricanes</v>
      </c>
      <c r="BL10" t="s">
        <v>18</v>
      </c>
      <c r="BM10" t="str">
        <f t="shared" si="11"/>
        <v>Notre Dame</v>
      </c>
      <c r="BT10">
        <v>1</v>
      </c>
      <c r="BU10">
        <v>4</v>
      </c>
      <c r="BW10" t="str">
        <f t="shared" si="12"/>
        <v>Dominican</v>
      </c>
      <c r="BX10" t="s">
        <v>18</v>
      </c>
      <c r="BY10" t="str">
        <f t="shared" si="13"/>
        <v>Pepperdine</v>
      </c>
    </row>
    <row r="11" spans="1:77" x14ac:dyDescent="0.25">
      <c r="E11" s="21">
        <v>5</v>
      </c>
      <c r="F11" s="21">
        <v>1</v>
      </c>
      <c r="H11" t="str">
        <f t="shared" si="0"/>
        <v>Major Dodgers</v>
      </c>
      <c r="I11" t="s">
        <v>18</v>
      </c>
      <c r="J11" t="str">
        <f t="shared" si="1"/>
        <v>Major Yankees</v>
      </c>
      <c r="P11">
        <v>3</v>
      </c>
      <c r="Q11">
        <v>2</v>
      </c>
      <c r="S11" t="str">
        <f t="shared" si="2"/>
        <v>Minor Reds</v>
      </c>
      <c r="T11" t="s">
        <v>18</v>
      </c>
      <c r="U11" t="str">
        <f t="shared" si="3"/>
        <v>Minor Mets</v>
      </c>
      <c r="AA11">
        <v>3</v>
      </c>
      <c r="AB11">
        <v>5</v>
      </c>
      <c r="AD11" t="str">
        <f t="shared" si="4"/>
        <v>PW Padres</v>
      </c>
      <c r="AE11" t="s">
        <v>18</v>
      </c>
      <c r="AF11" t="str">
        <f t="shared" si="5"/>
        <v>PW Yankees</v>
      </c>
      <c r="AL11">
        <v>3</v>
      </c>
      <c r="AM11">
        <v>5</v>
      </c>
      <c r="AO11" t="str">
        <f t="shared" si="6"/>
        <v>Colt Mets</v>
      </c>
      <c r="AP11" t="s">
        <v>18</v>
      </c>
      <c r="AQ11" t="str">
        <f t="shared" si="7"/>
        <v>Colt White Sox</v>
      </c>
      <c r="AW11">
        <v>6</v>
      </c>
      <c r="AX11">
        <v>5</v>
      </c>
      <c r="AZ11" t="str">
        <f t="shared" si="8"/>
        <v>TBall Rangers</v>
      </c>
      <c r="BA11" t="s">
        <v>18</v>
      </c>
      <c r="BB11" t="str">
        <f t="shared" si="9"/>
        <v>TBall Phillies</v>
      </c>
      <c r="BH11">
        <v>2</v>
      </c>
      <c r="BI11">
        <v>1</v>
      </c>
      <c r="BK11" t="str">
        <f t="shared" si="10"/>
        <v>Miami Hurricanes</v>
      </c>
      <c r="BL11" t="s">
        <v>18</v>
      </c>
      <c r="BM11" t="str">
        <f t="shared" si="11"/>
        <v>Florida Gators</v>
      </c>
      <c r="BT11">
        <v>3</v>
      </c>
      <c r="BU11">
        <v>2</v>
      </c>
      <c r="BW11" t="str">
        <f t="shared" si="12"/>
        <v>Penn State</v>
      </c>
      <c r="BX11" t="s">
        <v>18</v>
      </c>
      <c r="BY11" t="str">
        <f t="shared" si="13"/>
        <v>Monmouth</v>
      </c>
    </row>
    <row r="12" spans="1:77" x14ac:dyDescent="0.25">
      <c r="E12" s="21">
        <v>4</v>
      </c>
      <c r="F12" s="21">
        <v>2</v>
      </c>
      <c r="H12" t="str">
        <f t="shared" si="0"/>
        <v>Major Pirates</v>
      </c>
      <c r="I12" t="s">
        <v>18</v>
      </c>
      <c r="J12" t="str">
        <f t="shared" si="1"/>
        <v>Major Red Sox</v>
      </c>
      <c r="P12">
        <v>4</v>
      </c>
      <c r="Q12">
        <v>3</v>
      </c>
      <c r="S12" t="str">
        <f t="shared" si="2"/>
        <v>Minor White Sox</v>
      </c>
      <c r="T12" t="s">
        <v>18</v>
      </c>
      <c r="U12" t="str">
        <f t="shared" si="3"/>
        <v>Minor Reds</v>
      </c>
      <c r="AA12">
        <v>5</v>
      </c>
      <c r="AB12">
        <v>3</v>
      </c>
      <c r="AD12" t="str">
        <f t="shared" si="4"/>
        <v>PW Yankees</v>
      </c>
      <c r="AE12" t="s">
        <v>18</v>
      </c>
      <c r="AF12" t="str">
        <f t="shared" si="5"/>
        <v>PW Padres</v>
      </c>
      <c r="AL12">
        <v>5</v>
      </c>
      <c r="AM12">
        <v>3</v>
      </c>
      <c r="AO12" t="str">
        <f t="shared" si="6"/>
        <v>Colt White Sox</v>
      </c>
      <c r="AP12" t="s">
        <v>18</v>
      </c>
      <c r="AQ12" t="str">
        <f t="shared" si="7"/>
        <v>Colt Mets</v>
      </c>
      <c r="AW12">
        <v>1</v>
      </c>
      <c r="AX12">
        <v>7</v>
      </c>
      <c r="AZ12" t="str">
        <f t="shared" si="8"/>
        <v>TBall A's</v>
      </c>
      <c r="BA12" t="s">
        <v>18</v>
      </c>
      <c r="BB12" t="str">
        <f t="shared" si="9"/>
        <v>TBall Yankees</v>
      </c>
      <c r="BH12">
        <v>1</v>
      </c>
      <c r="BI12">
        <v>3</v>
      </c>
      <c r="BK12" t="str">
        <f t="shared" si="10"/>
        <v>Florida Gators</v>
      </c>
      <c r="BL12" t="s">
        <v>18</v>
      </c>
      <c r="BM12" t="str">
        <f t="shared" si="11"/>
        <v>Notre Dame</v>
      </c>
      <c r="BT12">
        <v>4</v>
      </c>
      <c r="BU12">
        <v>3</v>
      </c>
      <c r="BW12" t="str">
        <f t="shared" si="12"/>
        <v>Pepperdine</v>
      </c>
      <c r="BX12" t="s">
        <v>18</v>
      </c>
      <c r="BY12" t="str">
        <f t="shared" si="13"/>
        <v>Penn State</v>
      </c>
    </row>
    <row r="13" spans="1:77" x14ac:dyDescent="0.25">
      <c r="E13" s="21">
        <v>6</v>
      </c>
      <c r="F13" s="21">
        <v>3</v>
      </c>
      <c r="H13" t="str">
        <f t="shared" si="0"/>
        <v>Major Angels</v>
      </c>
      <c r="I13" t="s">
        <v>18</v>
      </c>
      <c r="J13" t="str">
        <f t="shared" si="1"/>
        <v>Major Mets</v>
      </c>
      <c r="P13">
        <v>2</v>
      </c>
      <c r="Q13">
        <v>1</v>
      </c>
      <c r="S13" t="str">
        <f t="shared" si="2"/>
        <v>Minor Mets</v>
      </c>
      <c r="T13" t="s">
        <v>18</v>
      </c>
      <c r="U13" t="str">
        <f t="shared" si="3"/>
        <v>Minor Giants</v>
      </c>
      <c r="AA13">
        <v>1</v>
      </c>
      <c r="AB13">
        <v>4</v>
      </c>
      <c r="AD13" t="str">
        <f t="shared" si="4"/>
        <v>PW Angels</v>
      </c>
      <c r="AE13" t="s">
        <v>18</v>
      </c>
      <c r="AF13" t="str">
        <f t="shared" si="5"/>
        <v>PW Pirates</v>
      </c>
      <c r="AL13">
        <v>1</v>
      </c>
      <c r="AM13">
        <v>4</v>
      </c>
      <c r="AO13" t="str">
        <f t="shared" si="6"/>
        <v>Colt Cubs</v>
      </c>
      <c r="AP13" t="s">
        <v>18</v>
      </c>
      <c r="AQ13" t="str">
        <f t="shared" si="7"/>
        <v>Colt Royals</v>
      </c>
      <c r="AW13">
        <v>3</v>
      </c>
      <c r="AX13">
        <v>2</v>
      </c>
      <c r="AZ13" t="str">
        <f t="shared" si="8"/>
        <v>TBall Dodgers</v>
      </c>
      <c r="BA13" t="s">
        <v>18</v>
      </c>
      <c r="BB13" t="str">
        <f t="shared" si="9"/>
        <v>TBall Cubs</v>
      </c>
      <c r="BH13">
        <v>3</v>
      </c>
      <c r="BI13">
        <v>2</v>
      </c>
      <c r="BK13" t="str">
        <f t="shared" si="10"/>
        <v>Notre Dame</v>
      </c>
      <c r="BL13" t="s">
        <v>18</v>
      </c>
      <c r="BM13" t="str">
        <f t="shared" si="11"/>
        <v>Miami Hurricanes</v>
      </c>
      <c r="BT13">
        <v>2</v>
      </c>
      <c r="BU13">
        <v>1</v>
      </c>
      <c r="BW13" t="str">
        <f t="shared" si="12"/>
        <v>Monmouth</v>
      </c>
      <c r="BX13" t="s">
        <v>18</v>
      </c>
      <c r="BY13" t="str">
        <f t="shared" si="13"/>
        <v>Dominican</v>
      </c>
    </row>
    <row r="14" spans="1:77" x14ac:dyDescent="0.25">
      <c r="E14" s="21">
        <v>2</v>
      </c>
      <c r="F14" s="21">
        <v>5</v>
      </c>
      <c r="H14" t="str">
        <f t="shared" si="0"/>
        <v>Major Red Sox</v>
      </c>
      <c r="I14" t="s">
        <v>18</v>
      </c>
      <c r="J14" t="str">
        <f t="shared" si="1"/>
        <v>Major Dodgers</v>
      </c>
      <c r="P14">
        <v>1</v>
      </c>
      <c r="Q14">
        <v>2</v>
      </c>
      <c r="S14" t="str">
        <f t="shared" si="2"/>
        <v>Minor Giants</v>
      </c>
      <c r="T14" t="s">
        <v>18</v>
      </c>
      <c r="U14" t="str">
        <f t="shared" si="3"/>
        <v>Minor Mets</v>
      </c>
      <c r="AA14">
        <v>2</v>
      </c>
      <c r="AB14">
        <v>5</v>
      </c>
      <c r="AD14" t="str">
        <f t="shared" si="4"/>
        <v>PW Mets</v>
      </c>
      <c r="AE14" t="s">
        <v>18</v>
      </c>
      <c r="AF14" t="str">
        <f t="shared" si="5"/>
        <v>PW Yankees</v>
      </c>
      <c r="AL14">
        <v>2</v>
      </c>
      <c r="AM14">
        <v>5</v>
      </c>
      <c r="AO14" t="str">
        <f t="shared" si="6"/>
        <v>Colt Giants</v>
      </c>
      <c r="AP14" t="s">
        <v>18</v>
      </c>
      <c r="AQ14" t="str">
        <f t="shared" si="7"/>
        <v>Colt White Sox</v>
      </c>
      <c r="AW14">
        <v>5</v>
      </c>
      <c r="AX14">
        <v>4</v>
      </c>
      <c r="AZ14" t="str">
        <f t="shared" si="8"/>
        <v>TBall Phillies</v>
      </c>
      <c r="BA14" t="s">
        <v>18</v>
      </c>
      <c r="BB14" t="str">
        <f t="shared" si="9"/>
        <v>TBall Mets</v>
      </c>
      <c r="BH14">
        <v>1</v>
      </c>
      <c r="BI14">
        <v>2</v>
      </c>
      <c r="BK14" t="str">
        <f t="shared" si="10"/>
        <v>Florida Gators</v>
      </c>
      <c r="BL14" t="s">
        <v>18</v>
      </c>
      <c r="BM14" t="str">
        <f t="shared" si="11"/>
        <v>Miami Hurricanes</v>
      </c>
      <c r="BT14">
        <v>1</v>
      </c>
      <c r="BU14">
        <v>2</v>
      </c>
      <c r="BW14" t="str">
        <f t="shared" si="12"/>
        <v>Dominican</v>
      </c>
      <c r="BX14" t="s">
        <v>18</v>
      </c>
      <c r="BY14" t="str">
        <f t="shared" si="13"/>
        <v>Monmouth</v>
      </c>
    </row>
    <row r="15" spans="1:77" x14ac:dyDescent="0.25">
      <c r="E15" s="21">
        <v>1</v>
      </c>
      <c r="F15" s="21">
        <v>3</v>
      </c>
      <c r="H15" t="str">
        <f t="shared" si="0"/>
        <v>Major Yankees</v>
      </c>
      <c r="I15" t="s">
        <v>18</v>
      </c>
      <c r="J15" t="str">
        <f t="shared" si="1"/>
        <v>Major Mets</v>
      </c>
      <c r="P15">
        <v>3</v>
      </c>
      <c r="Q15">
        <v>4</v>
      </c>
      <c r="S15" t="str">
        <f t="shared" si="2"/>
        <v>Minor Reds</v>
      </c>
      <c r="T15" t="s">
        <v>18</v>
      </c>
      <c r="U15" t="str">
        <f t="shared" si="3"/>
        <v>Minor White Sox</v>
      </c>
      <c r="AA15">
        <v>4</v>
      </c>
      <c r="AB15">
        <v>2</v>
      </c>
      <c r="AD15" t="str">
        <f t="shared" si="4"/>
        <v>PW Pirates</v>
      </c>
      <c r="AE15" t="s">
        <v>18</v>
      </c>
      <c r="AF15" t="str">
        <f t="shared" si="5"/>
        <v>PW Mets</v>
      </c>
      <c r="AL15">
        <v>4</v>
      </c>
      <c r="AM15">
        <v>2</v>
      </c>
      <c r="AO15" t="str">
        <f t="shared" si="6"/>
        <v>Colt Royals</v>
      </c>
      <c r="AP15" t="s">
        <v>18</v>
      </c>
      <c r="AQ15" t="str">
        <f t="shared" si="7"/>
        <v>Colt Giants</v>
      </c>
      <c r="AW15">
        <v>7</v>
      </c>
      <c r="AX15">
        <v>6</v>
      </c>
      <c r="AZ15" t="str">
        <f t="shared" si="8"/>
        <v>TBall Yankees</v>
      </c>
      <c r="BA15" t="s">
        <v>18</v>
      </c>
      <c r="BB15" t="str">
        <f t="shared" si="9"/>
        <v>TBall Rangers</v>
      </c>
      <c r="BH15">
        <v>3</v>
      </c>
      <c r="BI15">
        <v>1</v>
      </c>
      <c r="BK15" t="str">
        <f t="shared" si="10"/>
        <v>Notre Dame</v>
      </c>
      <c r="BL15" t="s">
        <v>18</v>
      </c>
      <c r="BM15" t="str">
        <f t="shared" si="11"/>
        <v>Florida Gators</v>
      </c>
      <c r="BT15">
        <v>3</v>
      </c>
      <c r="BU15">
        <v>4</v>
      </c>
      <c r="BW15" t="str">
        <f t="shared" si="12"/>
        <v>Penn State</v>
      </c>
      <c r="BX15" t="s">
        <v>18</v>
      </c>
      <c r="BY15" t="str">
        <f t="shared" si="13"/>
        <v>Pepperdine</v>
      </c>
    </row>
    <row r="16" spans="1:77" x14ac:dyDescent="0.25">
      <c r="E16" s="21">
        <v>3</v>
      </c>
      <c r="F16" s="21">
        <v>4</v>
      </c>
      <c r="H16" t="str">
        <f t="shared" si="0"/>
        <v>Major Mets</v>
      </c>
      <c r="I16" t="s">
        <v>18</v>
      </c>
      <c r="J16" t="str">
        <f t="shared" si="1"/>
        <v>Major Pirates</v>
      </c>
      <c r="P16">
        <v>2</v>
      </c>
      <c r="Q16">
        <v>3</v>
      </c>
      <c r="S16" t="str">
        <f t="shared" si="2"/>
        <v>Minor Mets</v>
      </c>
      <c r="T16" t="s">
        <v>18</v>
      </c>
      <c r="U16" t="str">
        <f t="shared" si="3"/>
        <v>Minor Reds</v>
      </c>
      <c r="AA16">
        <v>3</v>
      </c>
      <c r="AB16">
        <v>1</v>
      </c>
      <c r="AD16" t="str">
        <f t="shared" si="4"/>
        <v>PW Padres</v>
      </c>
      <c r="AE16" t="s">
        <v>18</v>
      </c>
      <c r="AF16" t="str">
        <f t="shared" si="5"/>
        <v>PW Angels</v>
      </c>
      <c r="AL16">
        <v>3</v>
      </c>
      <c r="AM16">
        <v>1</v>
      </c>
      <c r="AO16" t="str">
        <f t="shared" si="6"/>
        <v>Colt Mets</v>
      </c>
      <c r="AP16" t="s">
        <v>18</v>
      </c>
      <c r="AQ16" t="str">
        <f t="shared" si="7"/>
        <v>Colt Cubs</v>
      </c>
      <c r="AW16">
        <v>1</v>
      </c>
      <c r="AX16">
        <v>3</v>
      </c>
      <c r="AZ16" t="str">
        <f t="shared" si="8"/>
        <v>TBall A's</v>
      </c>
      <c r="BA16" t="s">
        <v>18</v>
      </c>
      <c r="BB16" t="str">
        <f t="shared" si="9"/>
        <v>TBall Dodgers</v>
      </c>
      <c r="BH16">
        <v>2</v>
      </c>
      <c r="BI16">
        <v>3</v>
      </c>
      <c r="BK16" t="str">
        <f t="shared" si="10"/>
        <v>Miami Hurricanes</v>
      </c>
      <c r="BL16" t="s">
        <v>18</v>
      </c>
      <c r="BM16" t="str">
        <f t="shared" si="11"/>
        <v>Notre Dame</v>
      </c>
      <c r="BT16">
        <v>2</v>
      </c>
      <c r="BU16">
        <v>3</v>
      </c>
      <c r="BW16" t="str">
        <f t="shared" si="12"/>
        <v>Monmouth</v>
      </c>
      <c r="BX16" t="s">
        <v>18</v>
      </c>
      <c r="BY16" t="str">
        <f t="shared" si="13"/>
        <v>Penn State</v>
      </c>
    </row>
    <row r="17" spans="5:77" x14ac:dyDescent="0.25">
      <c r="E17" s="21">
        <v>5</v>
      </c>
      <c r="F17" s="21">
        <v>6</v>
      </c>
      <c r="H17" t="str">
        <f t="shared" si="0"/>
        <v>Major Dodgers</v>
      </c>
      <c r="I17" t="s">
        <v>18</v>
      </c>
      <c r="J17" t="str">
        <f t="shared" si="1"/>
        <v>Major Angels</v>
      </c>
      <c r="P17">
        <v>4</v>
      </c>
      <c r="Q17">
        <v>1</v>
      </c>
      <c r="S17" t="str">
        <f t="shared" si="2"/>
        <v>Minor White Sox</v>
      </c>
      <c r="T17" t="s">
        <v>18</v>
      </c>
      <c r="U17" t="str">
        <f t="shared" si="3"/>
        <v>Minor Giants</v>
      </c>
      <c r="AA17">
        <v>5</v>
      </c>
      <c r="AB17">
        <v>4</v>
      </c>
      <c r="AD17" t="str">
        <f t="shared" si="4"/>
        <v>PW Yankees</v>
      </c>
      <c r="AE17" t="s">
        <v>18</v>
      </c>
      <c r="AF17" t="str">
        <f t="shared" si="5"/>
        <v>PW Pirates</v>
      </c>
      <c r="AL17">
        <v>5</v>
      </c>
      <c r="AM17">
        <v>4</v>
      </c>
      <c r="AO17" t="str">
        <f t="shared" si="6"/>
        <v>Colt White Sox</v>
      </c>
      <c r="AP17" t="s">
        <v>18</v>
      </c>
      <c r="AQ17" t="str">
        <f t="shared" si="7"/>
        <v>Colt Royals</v>
      </c>
      <c r="AW17">
        <v>4</v>
      </c>
      <c r="AX17">
        <v>6</v>
      </c>
      <c r="AZ17" t="str">
        <f t="shared" si="8"/>
        <v>TBall Mets</v>
      </c>
      <c r="BA17" t="s">
        <v>18</v>
      </c>
      <c r="BB17" t="str">
        <f t="shared" si="9"/>
        <v>TBall Rangers</v>
      </c>
      <c r="BH17">
        <v>2</v>
      </c>
      <c r="BI17">
        <v>1</v>
      </c>
      <c r="BK17" t="str">
        <f t="shared" si="10"/>
        <v>Miami Hurricanes</v>
      </c>
      <c r="BL17" t="s">
        <v>18</v>
      </c>
      <c r="BM17" t="str">
        <f t="shared" si="11"/>
        <v>Florida Gators</v>
      </c>
      <c r="BT17">
        <v>4</v>
      </c>
      <c r="BU17">
        <v>1</v>
      </c>
      <c r="BW17" t="str">
        <f t="shared" si="12"/>
        <v>Pepperdine</v>
      </c>
      <c r="BX17" t="s">
        <v>18</v>
      </c>
      <c r="BY17" t="str">
        <f t="shared" si="13"/>
        <v>Dominican</v>
      </c>
    </row>
    <row r="18" spans="5:77" x14ac:dyDescent="0.25">
      <c r="E18" s="21">
        <v>4</v>
      </c>
      <c r="F18" s="21">
        <v>1</v>
      </c>
      <c r="H18" t="str">
        <f t="shared" si="0"/>
        <v>Major Pirates</v>
      </c>
      <c r="I18" t="s">
        <v>18</v>
      </c>
      <c r="J18" t="str">
        <f t="shared" si="1"/>
        <v>Major Yankees</v>
      </c>
      <c r="P18">
        <v>1</v>
      </c>
      <c r="Q18">
        <v>3</v>
      </c>
      <c r="S18" t="str">
        <f t="shared" si="2"/>
        <v>Minor Giants</v>
      </c>
      <c r="T18" t="s">
        <v>18</v>
      </c>
      <c r="U18" t="str">
        <f t="shared" si="3"/>
        <v>Minor Reds</v>
      </c>
      <c r="AA18">
        <v>3</v>
      </c>
      <c r="AB18">
        <v>2</v>
      </c>
      <c r="AD18" t="str">
        <f t="shared" si="4"/>
        <v>PW Padres</v>
      </c>
      <c r="AE18" t="s">
        <v>18</v>
      </c>
      <c r="AF18" t="str">
        <f t="shared" si="5"/>
        <v>PW Mets</v>
      </c>
      <c r="AL18">
        <v>3</v>
      </c>
      <c r="AM18">
        <v>2</v>
      </c>
      <c r="AO18" t="str">
        <f t="shared" si="6"/>
        <v>Colt Mets</v>
      </c>
      <c r="AP18" t="s">
        <v>18</v>
      </c>
      <c r="AQ18" t="str">
        <f t="shared" si="7"/>
        <v>Colt Giants</v>
      </c>
      <c r="AW18">
        <v>2</v>
      </c>
      <c r="AX18">
        <v>5</v>
      </c>
      <c r="AZ18" t="str">
        <f t="shared" si="8"/>
        <v>TBall Cubs</v>
      </c>
      <c r="BA18" t="s">
        <v>18</v>
      </c>
      <c r="BB18" t="str">
        <f t="shared" si="9"/>
        <v>TBall Phillies</v>
      </c>
      <c r="BH18">
        <v>1</v>
      </c>
      <c r="BI18">
        <v>3</v>
      </c>
      <c r="BK18" t="str">
        <f t="shared" si="10"/>
        <v>Florida Gators</v>
      </c>
      <c r="BL18" t="s">
        <v>18</v>
      </c>
      <c r="BM18" t="str">
        <f t="shared" si="11"/>
        <v>Notre Dame</v>
      </c>
      <c r="BT18">
        <v>1</v>
      </c>
      <c r="BU18">
        <v>3</v>
      </c>
      <c r="BW18" t="str">
        <f t="shared" si="12"/>
        <v>Dominican</v>
      </c>
      <c r="BX18" t="s">
        <v>18</v>
      </c>
      <c r="BY18" t="str">
        <f t="shared" si="13"/>
        <v>Penn State</v>
      </c>
    </row>
    <row r="19" spans="5:77" x14ac:dyDescent="0.25">
      <c r="E19" s="21">
        <v>6</v>
      </c>
      <c r="F19" s="21">
        <v>2</v>
      </c>
      <c r="H19" t="str">
        <f t="shared" si="0"/>
        <v>Major Angels</v>
      </c>
      <c r="I19" t="s">
        <v>18</v>
      </c>
      <c r="J19" t="str">
        <f t="shared" si="1"/>
        <v>Major Red Sox</v>
      </c>
      <c r="P19">
        <v>2</v>
      </c>
      <c r="Q19">
        <v>4</v>
      </c>
      <c r="S19" t="str">
        <f t="shared" si="2"/>
        <v>Minor Mets</v>
      </c>
      <c r="T19" t="s">
        <v>18</v>
      </c>
      <c r="U19" t="str">
        <f t="shared" si="3"/>
        <v>Minor White Sox</v>
      </c>
      <c r="AA19">
        <v>1</v>
      </c>
      <c r="AB19">
        <v>5</v>
      </c>
      <c r="AD19" t="str">
        <f t="shared" si="4"/>
        <v>PW Angels</v>
      </c>
      <c r="AE19" t="s">
        <v>18</v>
      </c>
      <c r="AF19" t="str">
        <f t="shared" si="5"/>
        <v>PW Yankees</v>
      </c>
      <c r="AL19">
        <v>1</v>
      </c>
      <c r="AM19">
        <v>5</v>
      </c>
      <c r="AO19" t="str">
        <f t="shared" si="6"/>
        <v>Colt Cubs</v>
      </c>
      <c r="AP19" t="s">
        <v>18</v>
      </c>
      <c r="AQ19" t="str">
        <f t="shared" si="7"/>
        <v>Colt White Sox</v>
      </c>
      <c r="AW19">
        <v>3</v>
      </c>
      <c r="AX19">
        <v>7</v>
      </c>
      <c r="AZ19" t="str">
        <f t="shared" si="8"/>
        <v>TBall Dodgers</v>
      </c>
      <c r="BA19" t="s">
        <v>18</v>
      </c>
      <c r="BB19" t="str">
        <f t="shared" si="9"/>
        <v>TBall Yankees</v>
      </c>
      <c r="BH19">
        <v>3</v>
      </c>
      <c r="BI19">
        <v>2</v>
      </c>
      <c r="BK19" t="str">
        <f t="shared" si="10"/>
        <v>Notre Dame</v>
      </c>
      <c r="BL19" t="s">
        <v>18</v>
      </c>
      <c r="BM19" t="str">
        <f t="shared" si="11"/>
        <v>Miami Hurricanes</v>
      </c>
      <c r="BT19">
        <v>2</v>
      </c>
      <c r="BU19">
        <v>4</v>
      </c>
      <c r="BW19" t="str">
        <f t="shared" si="12"/>
        <v>Monmouth</v>
      </c>
      <c r="BX19" t="s">
        <v>18</v>
      </c>
      <c r="BY19" t="str">
        <f t="shared" si="13"/>
        <v>Pepperdine</v>
      </c>
    </row>
    <row r="20" spans="5:77" x14ac:dyDescent="0.25">
      <c r="E20" s="21">
        <v>4</v>
      </c>
      <c r="F20" s="21">
        <v>6</v>
      </c>
      <c r="H20" t="str">
        <f t="shared" si="0"/>
        <v>Major Pirates</v>
      </c>
      <c r="I20" t="s">
        <v>18</v>
      </c>
      <c r="J20" t="str">
        <f t="shared" si="1"/>
        <v>Major Angels</v>
      </c>
      <c r="P20">
        <v>3</v>
      </c>
      <c r="Q20">
        <v>1</v>
      </c>
      <c r="S20" t="str">
        <f t="shared" si="2"/>
        <v>Minor Reds</v>
      </c>
      <c r="T20" t="s">
        <v>18</v>
      </c>
      <c r="U20" t="str">
        <f t="shared" si="3"/>
        <v>Minor Giants</v>
      </c>
      <c r="AA20">
        <v>4</v>
      </c>
      <c r="AB20">
        <v>3</v>
      </c>
      <c r="AD20" t="str">
        <f t="shared" si="4"/>
        <v>PW Pirates</v>
      </c>
      <c r="AE20" t="s">
        <v>18</v>
      </c>
      <c r="AF20" t="str">
        <f t="shared" si="5"/>
        <v>PW Padres</v>
      </c>
      <c r="AL20">
        <v>4</v>
      </c>
      <c r="AM20">
        <v>3</v>
      </c>
      <c r="AO20" t="str">
        <f t="shared" si="6"/>
        <v>Colt Royals</v>
      </c>
      <c r="AP20" t="s">
        <v>18</v>
      </c>
      <c r="AQ20" t="str">
        <f t="shared" si="7"/>
        <v>Colt Mets</v>
      </c>
      <c r="AW20">
        <v>6</v>
      </c>
      <c r="AX20">
        <v>1</v>
      </c>
      <c r="AZ20" t="str">
        <f t="shared" si="8"/>
        <v>TBall Rangers</v>
      </c>
      <c r="BA20" t="s">
        <v>18</v>
      </c>
      <c r="BB20" t="str">
        <f t="shared" si="9"/>
        <v>TBall A's</v>
      </c>
      <c r="BT20">
        <v>3</v>
      </c>
      <c r="BU20">
        <v>1</v>
      </c>
      <c r="BW20" t="str">
        <f t="shared" si="12"/>
        <v>Penn State</v>
      </c>
      <c r="BX20" t="s">
        <v>18</v>
      </c>
      <c r="BY20" t="str">
        <f t="shared" si="13"/>
        <v>Dominican</v>
      </c>
    </row>
    <row r="21" spans="5:77" x14ac:dyDescent="0.25">
      <c r="E21" s="21">
        <v>5</v>
      </c>
      <c r="F21" s="21">
        <v>2</v>
      </c>
      <c r="H21" t="str">
        <f t="shared" si="0"/>
        <v>Major Dodgers</v>
      </c>
      <c r="I21" t="s">
        <v>18</v>
      </c>
      <c r="J21" t="str">
        <f t="shared" si="1"/>
        <v>Major Red Sox</v>
      </c>
      <c r="P21">
        <v>4</v>
      </c>
      <c r="Q21">
        <v>2</v>
      </c>
      <c r="S21" t="str">
        <f t="shared" si="2"/>
        <v>Minor White Sox</v>
      </c>
      <c r="T21" t="s">
        <v>18</v>
      </c>
      <c r="U21" t="str">
        <f t="shared" si="3"/>
        <v>Minor Mets</v>
      </c>
      <c r="AA21">
        <v>2</v>
      </c>
      <c r="AB21">
        <v>1</v>
      </c>
      <c r="AD21" t="str">
        <f t="shared" si="4"/>
        <v>PW Mets</v>
      </c>
      <c r="AE21" t="s">
        <v>18</v>
      </c>
      <c r="AF21" t="str">
        <f t="shared" si="5"/>
        <v>PW Angels</v>
      </c>
      <c r="AL21">
        <v>2</v>
      </c>
      <c r="AM21">
        <v>1</v>
      </c>
      <c r="AO21" t="str">
        <f t="shared" si="6"/>
        <v>Colt Giants</v>
      </c>
      <c r="AP21" t="s">
        <v>18</v>
      </c>
      <c r="AQ21" t="str">
        <f t="shared" si="7"/>
        <v>Colt Cubs</v>
      </c>
      <c r="AW21">
        <v>2</v>
      </c>
      <c r="AX21">
        <v>4</v>
      </c>
      <c r="AZ21" t="str">
        <f t="shared" si="8"/>
        <v>TBall Cubs</v>
      </c>
      <c r="BA21" t="s">
        <v>18</v>
      </c>
      <c r="BB21" t="str">
        <f t="shared" si="9"/>
        <v>TBall Mets</v>
      </c>
      <c r="BT21">
        <v>4</v>
      </c>
      <c r="BU21">
        <v>2</v>
      </c>
      <c r="BW21" t="str">
        <f t="shared" si="12"/>
        <v>Pepperdine</v>
      </c>
      <c r="BX21" t="s">
        <v>18</v>
      </c>
      <c r="BY21" t="str">
        <f t="shared" si="13"/>
        <v>Monmouth</v>
      </c>
    </row>
    <row r="22" spans="5:77" x14ac:dyDescent="0.25">
      <c r="E22" s="21">
        <v>3</v>
      </c>
      <c r="F22" s="21">
        <v>1</v>
      </c>
      <c r="H22" t="str">
        <f t="shared" si="0"/>
        <v>Major Mets</v>
      </c>
      <c r="I22" t="s">
        <v>18</v>
      </c>
      <c r="J22" t="str">
        <f t="shared" si="1"/>
        <v>Major Yankees</v>
      </c>
      <c r="P22">
        <v>1</v>
      </c>
      <c r="Q22">
        <v>4</v>
      </c>
      <c r="S22" t="str">
        <f t="shared" si="2"/>
        <v>Minor Giants</v>
      </c>
      <c r="T22" t="s">
        <v>18</v>
      </c>
      <c r="U22" t="str">
        <f t="shared" si="3"/>
        <v>Minor White Sox</v>
      </c>
      <c r="AA22">
        <v>1</v>
      </c>
      <c r="AB22">
        <v>2</v>
      </c>
      <c r="AD22" t="str">
        <f t="shared" si="4"/>
        <v>PW Angels</v>
      </c>
      <c r="AE22" t="s">
        <v>18</v>
      </c>
      <c r="AF22" t="str">
        <f t="shared" si="5"/>
        <v>PW Mets</v>
      </c>
      <c r="AL22">
        <v>1</v>
      </c>
      <c r="AM22">
        <v>2</v>
      </c>
      <c r="AO22" t="str">
        <f t="shared" si="6"/>
        <v>Colt Cubs</v>
      </c>
      <c r="AP22" t="s">
        <v>18</v>
      </c>
      <c r="AQ22" t="str">
        <f t="shared" si="7"/>
        <v>Colt Giants</v>
      </c>
      <c r="AW22">
        <v>5</v>
      </c>
      <c r="AX22">
        <v>3</v>
      </c>
      <c r="AZ22" t="str">
        <f t="shared" si="8"/>
        <v>TBall Phillies</v>
      </c>
      <c r="BA22" t="s">
        <v>18</v>
      </c>
      <c r="BB22" t="str">
        <f t="shared" si="9"/>
        <v>TBall Dodgers</v>
      </c>
      <c r="BT22">
        <v>1</v>
      </c>
      <c r="BU22">
        <v>4</v>
      </c>
      <c r="BW22" t="str">
        <f t="shared" si="12"/>
        <v>Dominican</v>
      </c>
      <c r="BX22" t="s">
        <v>18</v>
      </c>
      <c r="BY22" t="str">
        <f t="shared" si="13"/>
        <v>Pepperdine</v>
      </c>
    </row>
    <row r="23" spans="5:77" x14ac:dyDescent="0.25">
      <c r="E23" s="21">
        <v>6</v>
      </c>
      <c r="F23" s="21">
        <v>4</v>
      </c>
      <c r="H23" t="str">
        <f t="shared" si="0"/>
        <v>Major Angels</v>
      </c>
      <c r="I23" t="s">
        <v>18</v>
      </c>
      <c r="J23" t="str">
        <f t="shared" si="1"/>
        <v>Major Pirates</v>
      </c>
      <c r="P23">
        <v>3</v>
      </c>
      <c r="Q23">
        <v>2</v>
      </c>
      <c r="S23" t="str">
        <f t="shared" si="2"/>
        <v>Minor Reds</v>
      </c>
      <c r="T23" t="s">
        <v>18</v>
      </c>
      <c r="U23" t="str">
        <f t="shared" si="3"/>
        <v>Minor Mets</v>
      </c>
      <c r="AA23">
        <v>3</v>
      </c>
      <c r="AB23">
        <v>4</v>
      </c>
      <c r="AD23" t="str">
        <f t="shared" si="4"/>
        <v>PW Padres</v>
      </c>
      <c r="AE23" t="s">
        <v>18</v>
      </c>
      <c r="AF23" t="str">
        <f t="shared" si="5"/>
        <v>PW Pirates</v>
      </c>
      <c r="AL23">
        <v>3</v>
      </c>
      <c r="AM23">
        <v>4</v>
      </c>
      <c r="AO23" t="str">
        <f t="shared" si="6"/>
        <v>Colt Mets</v>
      </c>
      <c r="AP23" t="s">
        <v>18</v>
      </c>
      <c r="AQ23" t="str">
        <f t="shared" si="7"/>
        <v>Colt Royals</v>
      </c>
      <c r="AW23">
        <v>1</v>
      </c>
      <c r="AX23">
        <v>6</v>
      </c>
      <c r="AZ23" t="str">
        <f t="shared" si="8"/>
        <v>TBall A's</v>
      </c>
      <c r="BA23" t="s">
        <v>18</v>
      </c>
      <c r="BB23" t="str">
        <f t="shared" si="9"/>
        <v>TBall Rangers</v>
      </c>
      <c r="BT23">
        <v>3</v>
      </c>
      <c r="BU23">
        <v>2</v>
      </c>
      <c r="BW23" t="str">
        <f t="shared" si="12"/>
        <v>Penn State</v>
      </c>
      <c r="BX23" t="s">
        <v>18</v>
      </c>
      <c r="BY23" t="str">
        <f t="shared" si="13"/>
        <v>Monmouth</v>
      </c>
    </row>
    <row r="24" spans="5:77" x14ac:dyDescent="0.25">
      <c r="E24" s="21">
        <v>2</v>
      </c>
      <c r="F24" s="21">
        <v>3</v>
      </c>
      <c r="H24" t="str">
        <f t="shared" si="0"/>
        <v>Major Red Sox</v>
      </c>
      <c r="I24" t="s">
        <v>18</v>
      </c>
      <c r="J24" t="str">
        <f t="shared" si="1"/>
        <v>Major Mets</v>
      </c>
      <c r="P24">
        <v>4</v>
      </c>
      <c r="Q24">
        <v>3</v>
      </c>
      <c r="S24" t="str">
        <f t="shared" si="2"/>
        <v>Minor White Sox</v>
      </c>
      <c r="T24" t="s">
        <v>18</v>
      </c>
      <c r="U24" t="str">
        <f t="shared" si="3"/>
        <v>Minor Reds</v>
      </c>
      <c r="AA24">
        <v>5</v>
      </c>
      <c r="AB24">
        <v>1</v>
      </c>
      <c r="AD24" t="str">
        <f t="shared" si="4"/>
        <v>PW Yankees</v>
      </c>
      <c r="AE24" t="s">
        <v>18</v>
      </c>
      <c r="AF24" t="str">
        <f t="shared" si="5"/>
        <v>PW Angels</v>
      </c>
      <c r="AL24">
        <v>5</v>
      </c>
      <c r="AM24">
        <v>1</v>
      </c>
      <c r="AO24" t="str">
        <f t="shared" si="6"/>
        <v>Colt White Sox</v>
      </c>
      <c r="AP24" t="s">
        <v>18</v>
      </c>
      <c r="AQ24" t="str">
        <f t="shared" si="7"/>
        <v>Colt Cubs</v>
      </c>
      <c r="AW24">
        <v>7</v>
      </c>
      <c r="AX24">
        <v>4</v>
      </c>
      <c r="AZ24" t="str">
        <f t="shared" si="8"/>
        <v>TBall Yankees</v>
      </c>
      <c r="BA24" t="s">
        <v>18</v>
      </c>
      <c r="BB24" t="str">
        <f t="shared" si="9"/>
        <v>TBall Mets</v>
      </c>
      <c r="BT24">
        <v>4</v>
      </c>
      <c r="BU24">
        <v>3</v>
      </c>
      <c r="BW24" t="str">
        <f t="shared" si="12"/>
        <v>Pepperdine</v>
      </c>
      <c r="BX24" t="s">
        <v>18</v>
      </c>
      <c r="BY24" t="str">
        <f t="shared" si="13"/>
        <v>Penn State</v>
      </c>
    </row>
    <row r="25" spans="5:77" x14ac:dyDescent="0.25">
      <c r="E25" s="21">
        <v>5</v>
      </c>
      <c r="F25" s="21">
        <v>1</v>
      </c>
      <c r="H25" t="str">
        <f t="shared" si="0"/>
        <v>Major Dodgers</v>
      </c>
      <c r="I25" t="s">
        <v>18</v>
      </c>
      <c r="J25" t="str">
        <f t="shared" si="1"/>
        <v>Major Yankees</v>
      </c>
      <c r="P25">
        <v>2</v>
      </c>
      <c r="Q25">
        <v>1</v>
      </c>
      <c r="S25" t="str">
        <f t="shared" si="2"/>
        <v>Minor Mets</v>
      </c>
      <c r="T25" t="s">
        <v>18</v>
      </c>
      <c r="U25" t="str">
        <f t="shared" si="3"/>
        <v>Minor Giants</v>
      </c>
      <c r="AA25">
        <v>2</v>
      </c>
      <c r="AB25">
        <v>3</v>
      </c>
      <c r="AD25" t="str">
        <f t="shared" si="4"/>
        <v>PW Mets</v>
      </c>
      <c r="AE25" t="s">
        <v>18</v>
      </c>
      <c r="AF25" t="str">
        <f t="shared" si="5"/>
        <v>PW Padres</v>
      </c>
      <c r="AL25">
        <v>2</v>
      </c>
      <c r="AM25">
        <v>3</v>
      </c>
      <c r="AO25" t="str">
        <f t="shared" si="6"/>
        <v>Colt Giants</v>
      </c>
      <c r="AP25" t="s">
        <v>18</v>
      </c>
      <c r="AQ25" t="str">
        <f t="shared" si="7"/>
        <v>Colt Mets</v>
      </c>
      <c r="AW25">
        <v>3</v>
      </c>
      <c r="AX25">
        <v>5</v>
      </c>
      <c r="AZ25" t="str">
        <f t="shared" si="8"/>
        <v>TBall Dodgers</v>
      </c>
      <c r="BA25" t="s">
        <v>18</v>
      </c>
      <c r="BB25" t="str">
        <f t="shared" si="9"/>
        <v>TBall Phillies</v>
      </c>
      <c r="BT25">
        <v>2</v>
      </c>
      <c r="BU25">
        <v>1</v>
      </c>
      <c r="BW25" t="str">
        <f t="shared" si="12"/>
        <v>Monmouth</v>
      </c>
      <c r="BX25" t="s">
        <v>18</v>
      </c>
      <c r="BY25" t="str">
        <f t="shared" si="13"/>
        <v>Dominican</v>
      </c>
    </row>
    <row r="26" spans="5:77" x14ac:dyDescent="0.25">
      <c r="E26" s="21">
        <v>1</v>
      </c>
      <c r="F26" s="21">
        <v>3</v>
      </c>
      <c r="H26" t="str">
        <f t="shared" si="0"/>
        <v>Major Yankees</v>
      </c>
      <c r="I26" t="s">
        <v>18</v>
      </c>
      <c r="J26" t="str">
        <f t="shared" si="1"/>
        <v>Major Mets</v>
      </c>
      <c r="AA26">
        <v>4</v>
      </c>
      <c r="AB26">
        <v>5</v>
      </c>
      <c r="AD26" t="str">
        <f t="shared" si="4"/>
        <v>PW Pirates</v>
      </c>
      <c r="AE26" t="s">
        <v>18</v>
      </c>
      <c r="AF26" t="str">
        <f t="shared" si="5"/>
        <v>PW Yankees</v>
      </c>
      <c r="AL26">
        <v>4</v>
      </c>
      <c r="AM26">
        <v>5</v>
      </c>
      <c r="AO26" t="str">
        <f t="shared" si="6"/>
        <v>Colt Royals</v>
      </c>
      <c r="AP26" t="s">
        <v>18</v>
      </c>
      <c r="AQ26" t="str">
        <f t="shared" si="7"/>
        <v>Colt White Sox</v>
      </c>
      <c r="AW26">
        <v>6</v>
      </c>
      <c r="AX26">
        <v>2</v>
      </c>
      <c r="AZ26" t="str">
        <f t="shared" si="8"/>
        <v>TBall Rangers</v>
      </c>
      <c r="BA26" t="s">
        <v>18</v>
      </c>
      <c r="BB26" t="str">
        <f t="shared" si="9"/>
        <v>TBall Cubs</v>
      </c>
    </row>
    <row r="27" spans="5:77" x14ac:dyDescent="0.25">
      <c r="E27" s="21">
        <v>5</v>
      </c>
      <c r="F27" s="21">
        <v>2</v>
      </c>
      <c r="H27" t="str">
        <f t="shared" si="0"/>
        <v>Major Dodgers</v>
      </c>
      <c r="I27" t="s">
        <v>18</v>
      </c>
      <c r="J27" t="str">
        <f t="shared" si="1"/>
        <v>Major Red Sox</v>
      </c>
      <c r="AA27">
        <v>1</v>
      </c>
      <c r="AB27">
        <v>3</v>
      </c>
      <c r="AD27" t="str">
        <f t="shared" si="4"/>
        <v>PW Angels</v>
      </c>
      <c r="AE27" t="s">
        <v>18</v>
      </c>
      <c r="AF27" t="str">
        <f t="shared" si="5"/>
        <v>PW Padres</v>
      </c>
      <c r="AL27">
        <v>1</v>
      </c>
      <c r="AM27">
        <v>3</v>
      </c>
      <c r="AO27" t="str">
        <f t="shared" si="6"/>
        <v>Colt Cubs</v>
      </c>
      <c r="AP27" t="s">
        <v>18</v>
      </c>
      <c r="AQ27" t="str">
        <f t="shared" si="7"/>
        <v>Colt Mets</v>
      </c>
      <c r="AW27">
        <v>4</v>
      </c>
      <c r="AX27">
        <v>1</v>
      </c>
      <c r="AZ27" t="str">
        <f t="shared" si="8"/>
        <v>TBall Mets</v>
      </c>
      <c r="BA27" t="s">
        <v>18</v>
      </c>
      <c r="BB27" t="str">
        <f t="shared" si="9"/>
        <v>TBall A's</v>
      </c>
    </row>
    <row r="28" spans="5:77" x14ac:dyDescent="0.25">
      <c r="E28" s="21">
        <v>4</v>
      </c>
      <c r="F28" s="21">
        <v>6</v>
      </c>
      <c r="H28" t="str">
        <f t="shared" si="0"/>
        <v>Major Pirates</v>
      </c>
      <c r="I28" t="s">
        <v>18</v>
      </c>
      <c r="J28" t="str">
        <f t="shared" si="1"/>
        <v>Major Angels</v>
      </c>
      <c r="AA28">
        <v>2</v>
      </c>
      <c r="AB28">
        <v>4</v>
      </c>
      <c r="AD28" t="str">
        <f t="shared" si="4"/>
        <v>PW Mets</v>
      </c>
      <c r="AE28" t="s">
        <v>18</v>
      </c>
      <c r="AF28" t="str">
        <f t="shared" si="5"/>
        <v>PW Pirates</v>
      </c>
      <c r="AL28">
        <v>2</v>
      </c>
      <c r="AM28">
        <v>4</v>
      </c>
      <c r="AO28" t="str">
        <f t="shared" si="6"/>
        <v>Colt Giants</v>
      </c>
      <c r="AP28" t="s">
        <v>18</v>
      </c>
      <c r="AQ28" t="str">
        <f t="shared" si="7"/>
        <v>Colt Royals</v>
      </c>
      <c r="AW28">
        <v>5</v>
      </c>
      <c r="AX28">
        <v>7</v>
      </c>
      <c r="AZ28" t="str">
        <f t="shared" si="8"/>
        <v>TBall Phillies</v>
      </c>
      <c r="BA28" t="s">
        <v>18</v>
      </c>
      <c r="BB28" t="str">
        <f t="shared" si="9"/>
        <v>TBall Yankees</v>
      </c>
    </row>
    <row r="29" spans="5:77" x14ac:dyDescent="0.25">
      <c r="E29" s="21">
        <v>3</v>
      </c>
      <c r="F29" s="21">
        <v>5</v>
      </c>
      <c r="H29" t="str">
        <f t="shared" si="0"/>
        <v>Major Mets</v>
      </c>
      <c r="I29" t="s">
        <v>18</v>
      </c>
      <c r="J29" t="str">
        <f t="shared" si="1"/>
        <v>Major Dodgers</v>
      </c>
      <c r="AA29">
        <v>5</v>
      </c>
      <c r="AB29">
        <v>2</v>
      </c>
      <c r="AD29" t="str">
        <f t="shared" si="4"/>
        <v>PW Yankees</v>
      </c>
      <c r="AE29" t="s">
        <v>18</v>
      </c>
      <c r="AF29" t="str">
        <f t="shared" si="5"/>
        <v>PW Mets</v>
      </c>
      <c r="AL29">
        <v>5</v>
      </c>
      <c r="AM29">
        <v>2</v>
      </c>
      <c r="AO29" t="str">
        <f t="shared" si="6"/>
        <v>Colt White Sox</v>
      </c>
      <c r="AP29" t="s">
        <v>18</v>
      </c>
      <c r="AQ29" t="str">
        <f t="shared" si="7"/>
        <v>Colt Giants</v>
      </c>
      <c r="AW29">
        <v>6</v>
      </c>
      <c r="AX29">
        <v>3</v>
      </c>
      <c r="AZ29" t="str">
        <f t="shared" si="8"/>
        <v>TBall Rangers</v>
      </c>
      <c r="BA29" t="s">
        <v>18</v>
      </c>
      <c r="BB29" t="str">
        <f t="shared" si="9"/>
        <v>TBall Dodgers</v>
      </c>
    </row>
    <row r="30" spans="5:77" x14ac:dyDescent="0.25">
      <c r="E30" s="21">
        <v>2</v>
      </c>
      <c r="F30" s="21">
        <v>4</v>
      </c>
      <c r="H30" t="str">
        <f t="shared" si="0"/>
        <v>Major Red Sox</v>
      </c>
      <c r="I30" t="s">
        <v>18</v>
      </c>
      <c r="J30" t="str">
        <f t="shared" si="1"/>
        <v>Major Pirates</v>
      </c>
      <c r="AA30">
        <v>4</v>
      </c>
      <c r="AB30">
        <v>1</v>
      </c>
      <c r="AD30" t="str">
        <f t="shared" si="4"/>
        <v>PW Pirates</v>
      </c>
      <c r="AE30" t="s">
        <v>18</v>
      </c>
      <c r="AF30" t="str">
        <f t="shared" si="5"/>
        <v>PW Angels</v>
      </c>
      <c r="AL30">
        <v>4</v>
      </c>
      <c r="AM30">
        <v>1</v>
      </c>
      <c r="AO30" t="str">
        <f t="shared" si="6"/>
        <v>Colt Royals</v>
      </c>
      <c r="AP30" t="s">
        <v>18</v>
      </c>
      <c r="AQ30" t="str">
        <f t="shared" si="7"/>
        <v>Colt Cubs</v>
      </c>
      <c r="AW30">
        <v>2</v>
      </c>
      <c r="AX30">
        <v>7</v>
      </c>
      <c r="AZ30" t="str">
        <f t="shared" si="8"/>
        <v>TBall Cubs</v>
      </c>
      <c r="BA30" t="s">
        <v>18</v>
      </c>
      <c r="BB30" t="str">
        <f t="shared" si="9"/>
        <v>TBall Yankees</v>
      </c>
    </row>
    <row r="31" spans="5:77" x14ac:dyDescent="0.25">
      <c r="E31" s="21">
        <v>6</v>
      </c>
      <c r="F31" s="21">
        <v>1</v>
      </c>
      <c r="H31" t="str">
        <f t="shared" si="0"/>
        <v>Major Angels</v>
      </c>
      <c r="I31" t="s">
        <v>18</v>
      </c>
      <c r="J31" t="str">
        <f t="shared" si="1"/>
        <v>Major Yankees</v>
      </c>
      <c r="AA31">
        <v>3</v>
      </c>
      <c r="AB31">
        <v>5</v>
      </c>
      <c r="AD31" t="str">
        <f t="shared" si="4"/>
        <v>PW Padres</v>
      </c>
      <c r="AE31" t="s">
        <v>18</v>
      </c>
      <c r="AF31" t="str">
        <f t="shared" si="5"/>
        <v>PW Yankees</v>
      </c>
      <c r="AL31">
        <v>3</v>
      </c>
      <c r="AM31">
        <v>5</v>
      </c>
      <c r="AO31" t="str">
        <f t="shared" si="6"/>
        <v>Colt Mets</v>
      </c>
      <c r="AP31" t="s">
        <v>18</v>
      </c>
      <c r="AQ31" t="str">
        <f t="shared" si="7"/>
        <v>Colt White Sox</v>
      </c>
      <c r="AW31">
        <v>1</v>
      </c>
      <c r="AX31">
        <v>4</v>
      </c>
      <c r="AZ31" t="str">
        <f t="shared" si="8"/>
        <v>TBall A's</v>
      </c>
      <c r="BA31" t="s">
        <v>18</v>
      </c>
      <c r="BB31" t="str">
        <f t="shared" si="9"/>
        <v>TBall Mets</v>
      </c>
    </row>
    <row r="32" spans="5:77" x14ac:dyDescent="0.25">
      <c r="E32" s="21">
        <v>1</v>
      </c>
      <c r="F32" s="21">
        <v>2</v>
      </c>
      <c r="H32" t="str">
        <f t="shared" si="0"/>
        <v>Major Yankees</v>
      </c>
      <c r="I32" t="s">
        <v>18</v>
      </c>
      <c r="J32" t="str">
        <f t="shared" si="1"/>
        <v>Major Red Sox</v>
      </c>
      <c r="AW32">
        <v>7</v>
      </c>
      <c r="AX32">
        <v>5</v>
      </c>
      <c r="AZ32" t="str">
        <f t="shared" si="8"/>
        <v>TBall Yankees</v>
      </c>
      <c r="BA32" t="s">
        <v>18</v>
      </c>
      <c r="BB32" t="str">
        <f t="shared" si="9"/>
        <v>TBall Phillies</v>
      </c>
    </row>
    <row r="33" spans="5:54" x14ac:dyDescent="0.25">
      <c r="E33" s="21">
        <v>3</v>
      </c>
      <c r="F33" s="21">
        <v>6</v>
      </c>
      <c r="H33" t="str">
        <f t="shared" si="0"/>
        <v>Major Mets</v>
      </c>
      <c r="I33" t="s">
        <v>18</v>
      </c>
      <c r="J33" t="str">
        <f t="shared" si="1"/>
        <v>Major Angels</v>
      </c>
      <c r="AW33">
        <v>3</v>
      </c>
      <c r="AX33">
        <v>6</v>
      </c>
      <c r="AZ33" t="str">
        <f t="shared" si="8"/>
        <v>TBall Dodgers</v>
      </c>
      <c r="BA33" t="s">
        <v>18</v>
      </c>
      <c r="BB33" t="str">
        <f t="shared" si="9"/>
        <v>TBall Rangers</v>
      </c>
    </row>
    <row r="34" spans="5:54" x14ac:dyDescent="0.25">
      <c r="E34" s="21">
        <v>4</v>
      </c>
      <c r="F34" s="21">
        <v>5</v>
      </c>
      <c r="H34" t="str">
        <f t="shared" si="0"/>
        <v>Major Pirates</v>
      </c>
      <c r="I34" t="s">
        <v>18</v>
      </c>
      <c r="J34" t="str">
        <f t="shared" si="1"/>
        <v>Major Dodgers</v>
      </c>
      <c r="AW34">
        <v>4</v>
      </c>
      <c r="AX34">
        <v>2</v>
      </c>
      <c r="AZ34" t="str">
        <f t="shared" si="8"/>
        <v>TBall Mets</v>
      </c>
      <c r="BA34" t="s">
        <v>18</v>
      </c>
      <c r="BB34" t="str">
        <f t="shared" si="9"/>
        <v>TBall Cubs</v>
      </c>
    </row>
    <row r="35" spans="5:54" x14ac:dyDescent="0.25">
      <c r="E35" s="21">
        <v>2</v>
      </c>
      <c r="F35" s="21">
        <v>1</v>
      </c>
      <c r="H35" t="str">
        <f t="shared" si="0"/>
        <v>Major Red Sox</v>
      </c>
      <c r="I35" t="s">
        <v>18</v>
      </c>
      <c r="J35" t="str">
        <f t="shared" si="1"/>
        <v>Major Yankees</v>
      </c>
      <c r="AW35">
        <v>5</v>
      </c>
      <c r="AX35">
        <v>1</v>
      </c>
      <c r="AZ35" t="str">
        <f t="shared" si="8"/>
        <v>TBall Phillies</v>
      </c>
      <c r="BA35" t="s">
        <v>18</v>
      </c>
      <c r="BB35" t="str">
        <f t="shared" si="9"/>
        <v>TBall A's</v>
      </c>
    </row>
    <row r="36" spans="5:54" x14ac:dyDescent="0.25">
      <c r="E36" s="21">
        <v>4</v>
      </c>
      <c r="F36" s="21">
        <v>3</v>
      </c>
      <c r="H36" t="str">
        <f t="shared" si="0"/>
        <v>Major Pirates</v>
      </c>
      <c r="I36" t="s">
        <v>18</v>
      </c>
      <c r="J36" t="str">
        <f t="shared" si="1"/>
        <v>Major Mets</v>
      </c>
      <c r="AW36">
        <v>4</v>
      </c>
      <c r="AX36">
        <v>7</v>
      </c>
      <c r="AZ36" t="str">
        <f t="shared" si="8"/>
        <v>TBall Mets</v>
      </c>
      <c r="BA36" t="s">
        <v>18</v>
      </c>
      <c r="BB36" t="str">
        <f t="shared" si="9"/>
        <v>TBall Yankees</v>
      </c>
    </row>
    <row r="37" spans="5:54" x14ac:dyDescent="0.25">
      <c r="E37" s="21">
        <v>6</v>
      </c>
      <c r="F37" s="21">
        <v>5</v>
      </c>
      <c r="H37" t="str">
        <f t="shared" si="0"/>
        <v>Major Angels</v>
      </c>
      <c r="I37" t="s">
        <v>18</v>
      </c>
      <c r="J37" t="str">
        <f t="shared" si="1"/>
        <v>Major Dodgers</v>
      </c>
      <c r="AW37">
        <v>2</v>
      </c>
      <c r="AX37">
        <v>6</v>
      </c>
      <c r="AZ37" t="str">
        <f t="shared" si="8"/>
        <v>TBall Cubs</v>
      </c>
      <c r="BA37" t="s">
        <v>18</v>
      </c>
      <c r="BB37" t="str">
        <f t="shared" si="9"/>
        <v>TBall Rangers</v>
      </c>
    </row>
    <row r="38" spans="5:54" x14ac:dyDescent="0.25">
      <c r="E38" s="21">
        <v>3</v>
      </c>
      <c r="F38" s="21">
        <v>2</v>
      </c>
      <c r="H38" t="str">
        <f t="shared" si="0"/>
        <v>Major Mets</v>
      </c>
      <c r="I38" t="s">
        <v>18</v>
      </c>
      <c r="J38" t="str">
        <f t="shared" si="1"/>
        <v>Major Red Sox</v>
      </c>
      <c r="AW38">
        <v>1</v>
      </c>
      <c r="AX38">
        <v>5</v>
      </c>
      <c r="AZ38" t="str">
        <f t="shared" si="8"/>
        <v>TBall A's</v>
      </c>
      <c r="BA38" t="s">
        <v>18</v>
      </c>
      <c r="BB38" t="str">
        <f t="shared" si="9"/>
        <v>TBall Phillies</v>
      </c>
    </row>
    <row r="39" spans="5:54" x14ac:dyDescent="0.25">
      <c r="E39" s="21">
        <v>5</v>
      </c>
      <c r="F39" s="21">
        <v>4</v>
      </c>
      <c r="H39" t="str">
        <f t="shared" si="0"/>
        <v>Major Dodgers</v>
      </c>
      <c r="I39" t="s">
        <v>18</v>
      </c>
      <c r="J39" t="str">
        <f t="shared" si="1"/>
        <v>Major Pirates</v>
      </c>
      <c r="AW39">
        <v>7</v>
      </c>
      <c r="AX39">
        <v>3</v>
      </c>
      <c r="AZ39" t="str">
        <f t="shared" si="8"/>
        <v>TBall Yankees</v>
      </c>
      <c r="BA39" t="s">
        <v>18</v>
      </c>
      <c r="BB39" t="str">
        <f t="shared" si="9"/>
        <v>TBall Dodgers</v>
      </c>
    </row>
    <row r="40" spans="5:54" x14ac:dyDescent="0.25">
      <c r="E40" s="21">
        <v>1</v>
      </c>
      <c r="F40" s="21">
        <v>6</v>
      </c>
      <c r="H40" t="str">
        <f t="shared" si="0"/>
        <v>Major Yankees</v>
      </c>
      <c r="I40" t="s">
        <v>18</v>
      </c>
      <c r="J40" t="str">
        <f t="shared" si="1"/>
        <v>Major Angels</v>
      </c>
      <c r="AW40">
        <v>6</v>
      </c>
      <c r="AX40">
        <v>4</v>
      </c>
      <c r="AZ40" t="str">
        <f t="shared" si="8"/>
        <v>TBall Rangers</v>
      </c>
      <c r="BA40" t="s">
        <v>18</v>
      </c>
      <c r="BB40" t="str">
        <f t="shared" si="9"/>
        <v>TBall Mets</v>
      </c>
    </row>
    <row r="41" spans="5:54" x14ac:dyDescent="0.25">
      <c r="E41" s="21">
        <v>5</v>
      </c>
      <c r="F41" s="21">
        <v>3</v>
      </c>
      <c r="H41" t="str">
        <f t="shared" si="0"/>
        <v>Major Dodgers</v>
      </c>
      <c r="I41" t="s">
        <v>18</v>
      </c>
      <c r="J41" t="str">
        <f t="shared" si="1"/>
        <v>Major Mets</v>
      </c>
      <c r="AW41">
        <v>5</v>
      </c>
      <c r="AX41">
        <v>2</v>
      </c>
      <c r="AZ41" t="str">
        <f t="shared" si="8"/>
        <v>TBall Phillies</v>
      </c>
      <c r="BA41" t="s">
        <v>18</v>
      </c>
      <c r="BB41" t="str">
        <f t="shared" si="9"/>
        <v>TBall Cubs</v>
      </c>
    </row>
    <row r="42" spans="5:54" x14ac:dyDescent="0.25">
      <c r="E42" s="21">
        <v>4</v>
      </c>
      <c r="F42" s="21">
        <v>1</v>
      </c>
      <c r="H42" t="str">
        <f t="shared" si="0"/>
        <v>Major Pirates</v>
      </c>
      <c r="I42" t="s">
        <v>18</v>
      </c>
      <c r="J42" t="str">
        <f t="shared" si="1"/>
        <v>Major Yankees</v>
      </c>
      <c r="AW42">
        <v>3</v>
      </c>
      <c r="AX42">
        <v>1</v>
      </c>
      <c r="AZ42" t="str">
        <f t="shared" si="8"/>
        <v>TBall Dodgers</v>
      </c>
      <c r="BA42" t="s">
        <v>18</v>
      </c>
      <c r="BB42" t="str">
        <f t="shared" si="9"/>
        <v>TBall A's</v>
      </c>
    </row>
    <row r="43" spans="5:54" x14ac:dyDescent="0.25">
      <c r="E43" s="21">
        <v>6</v>
      </c>
      <c r="F43" s="21">
        <v>2</v>
      </c>
      <c r="H43" t="str">
        <f t="shared" si="0"/>
        <v>Major Angels</v>
      </c>
      <c r="I43" t="s">
        <v>18</v>
      </c>
      <c r="J43" t="str">
        <f t="shared" si="1"/>
        <v>Major Red Sox</v>
      </c>
      <c r="AW43">
        <v>7</v>
      </c>
      <c r="AX43">
        <v>2</v>
      </c>
      <c r="AZ43" t="str">
        <f t="shared" si="8"/>
        <v>TBall Yankees</v>
      </c>
      <c r="BA43" t="s">
        <v>18</v>
      </c>
      <c r="BB43" t="str">
        <f t="shared" si="9"/>
        <v>TBall Cubs</v>
      </c>
    </row>
    <row r="44" spans="5:54" x14ac:dyDescent="0.25">
      <c r="E44" s="21">
        <v>1</v>
      </c>
      <c r="F44" s="21">
        <v>5</v>
      </c>
      <c r="H44" t="str">
        <f t="shared" si="0"/>
        <v>Major Yankees</v>
      </c>
      <c r="I44" t="s">
        <v>18</v>
      </c>
      <c r="J44" t="str">
        <f t="shared" si="1"/>
        <v>Major Dodgers</v>
      </c>
    </row>
    <row r="45" spans="5:54" x14ac:dyDescent="0.25">
      <c r="E45" s="21">
        <v>2</v>
      </c>
      <c r="F45" s="21">
        <v>4</v>
      </c>
      <c r="H45" t="str">
        <f t="shared" si="0"/>
        <v>Major Red Sox</v>
      </c>
      <c r="I45" t="s">
        <v>18</v>
      </c>
      <c r="J45" t="str">
        <f t="shared" si="1"/>
        <v>Major Pirates</v>
      </c>
    </row>
    <row r="46" spans="5:54" x14ac:dyDescent="0.25">
      <c r="E46" s="21">
        <v>3</v>
      </c>
      <c r="F46" s="21">
        <v>6</v>
      </c>
      <c r="H46" t="str">
        <f t="shared" si="0"/>
        <v>Major Mets</v>
      </c>
      <c r="I46" t="s">
        <v>18</v>
      </c>
      <c r="J46" t="str">
        <f t="shared" si="1"/>
        <v>Major Angels</v>
      </c>
    </row>
  </sheetData>
  <sortState ref="E23:F37">
    <sortCondition ref="E23:E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Major Field</vt:lpstr>
      <vt:lpstr>Spartan Field</vt:lpstr>
      <vt:lpstr>Colt Field</vt:lpstr>
      <vt:lpstr>Manager Listing</vt:lpstr>
      <vt:lpstr>Rotations</vt:lpstr>
      <vt:lpstr>'Colt Field'!Print_Area</vt:lpstr>
      <vt:lpstr>'Major Field'!Print_Area</vt:lpstr>
      <vt:lpstr>'Manager Listing'!Print_Area</vt:lpstr>
      <vt:lpstr>'Spartan Field'!Print_Area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Lisa Krenkel</cp:lastModifiedBy>
  <cp:lastPrinted>2017-03-29T06:13:27Z</cp:lastPrinted>
  <dcterms:created xsi:type="dcterms:W3CDTF">2015-03-26T02:35:23Z</dcterms:created>
  <dcterms:modified xsi:type="dcterms:W3CDTF">2017-10-31T17:21:51Z</dcterms:modified>
</cp:coreProperties>
</file>