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ompany\Bids (Current)\Sports Complex Pool Renovation\"/>
    </mc:Choice>
  </mc:AlternateContent>
  <bookViews>
    <workbookView xWindow="3810" yWindow="-225" windowWidth="19080" windowHeight="11835"/>
  </bookViews>
  <sheets>
    <sheet name="SOV BR Pool" sheetId="4" r:id="rId1"/>
  </sheets>
  <definedNames>
    <definedName name="_xlnm.Print_Area" localSheetId="0">'SOV BR Pool'!$A$1:$G$135</definedName>
    <definedName name="_xlnm.Print_Titles" localSheetId="0">'SOV BR Pool'!$1:$7</definedName>
  </definedNames>
  <calcPr calcId="152511"/>
</workbook>
</file>

<file path=xl/calcChain.xml><?xml version="1.0" encoding="utf-8"?>
<calcChain xmlns="http://schemas.openxmlformats.org/spreadsheetml/2006/main">
  <c r="F122" i="4" l="1"/>
  <c r="F124" i="4" s="1"/>
  <c r="F130" i="4" l="1"/>
  <c r="F128" i="4"/>
  <c r="A17" i="4" l="1"/>
  <c r="A18" i="4" s="1"/>
  <c r="F84" i="4"/>
  <c r="F114" i="4"/>
  <c r="F38" i="4"/>
  <c r="F75" i="4"/>
  <c r="F103" i="4"/>
  <c r="F81" i="4"/>
  <c r="F28" i="4" l="1"/>
  <c r="F29" i="4"/>
  <c r="F30" i="4"/>
  <c r="F31" i="4"/>
  <c r="F27" i="4"/>
  <c r="A54" i="4"/>
  <c r="A70" i="4"/>
  <c r="A36" i="4"/>
  <c r="A37" i="4" s="1"/>
  <c r="A38" i="4" s="1"/>
  <c r="F21" i="4"/>
  <c r="F116" i="4"/>
  <c r="A19" i="4"/>
  <c r="A20" i="4" s="1"/>
  <c r="A21" i="4" s="1"/>
  <c r="A22" i="4" s="1"/>
  <c r="A23" i="4" s="1"/>
  <c r="F34" i="4" l="1"/>
  <c r="F23" i="4"/>
  <c r="F22" i="4"/>
  <c r="F20" i="4"/>
  <c r="F19" i="4"/>
  <c r="F18" i="4" l="1"/>
  <c r="F37" i="4" l="1"/>
  <c r="F83" i="4" l="1"/>
  <c r="F82" i="4"/>
  <c r="F80" i="4"/>
  <c r="F112" i="4" l="1"/>
  <c r="F74" i="4" l="1"/>
  <c r="F89" i="4"/>
  <c r="F88" i="4"/>
  <c r="F92" i="4" s="1"/>
  <c r="F50" i="4"/>
  <c r="F118" i="4"/>
  <c r="F117" i="4"/>
  <c r="F115" i="4"/>
  <c r="F113" i="4"/>
  <c r="F120" i="4" s="1"/>
  <c r="F44" i="4"/>
  <c r="F43" i="4"/>
  <c r="F42" i="4"/>
  <c r="F108" i="4"/>
  <c r="F102" i="4"/>
  <c r="F101" i="4"/>
  <c r="A112" i="4"/>
  <c r="A113" i="4" s="1"/>
  <c r="A114" i="4" s="1"/>
  <c r="A115" i="4" s="1"/>
  <c r="A116" i="4" s="1"/>
  <c r="A117" i="4" s="1"/>
  <c r="A118" i="4" s="1"/>
  <c r="A107" i="4"/>
  <c r="A108" i="4" s="1"/>
  <c r="A100" i="4"/>
  <c r="A101" i="4" s="1"/>
  <c r="A102" i="4" s="1"/>
  <c r="A103" i="4" s="1"/>
  <c r="A94" i="4"/>
  <c r="A95" i="4" s="1"/>
  <c r="A88" i="4"/>
  <c r="A89" i="4" s="1"/>
  <c r="A79" i="4"/>
  <c r="A80" i="4" s="1"/>
  <c r="A81" i="4" s="1"/>
  <c r="A82" i="4" s="1"/>
  <c r="A83" i="4" s="1"/>
  <c r="A84" i="4" s="1"/>
  <c r="A71" i="4"/>
  <c r="A72" i="4" s="1"/>
  <c r="A73" i="4" s="1"/>
  <c r="A74" i="4" s="1"/>
  <c r="A75" i="4" s="1"/>
  <c r="A62" i="4"/>
  <c r="A63" i="4" s="1"/>
  <c r="A64" i="4" s="1"/>
  <c r="A65" i="4" s="1"/>
  <c r="A66" i="4" s="1"/>
  <c r="A55" i="4"/>
  <c r="A56" i="4" s="1"/>
  <c r="A57" i="4" s="1"/>
  <c r="A58" i="4" s="1"/>
  <c r="A48" i="4"/>
  <c r="A49" i="4" s="1"/>
  <c r="A50" i="4" s="1"/>
  <c r="A42" i="4"/>
  <c r="A43" i="4" s="1"/>
  <c r="A44" i="4" s="1"/>
  <c r="A27" i="4"/>
  <c r="A28" i="4" s="1"/>
  <c r="A29" i="4" s="1"/>
  <c r="A30" i="4" s="1"/>
  <c r="A31" i="4" s="1"/>
  <c r="F95" i="4"/>
  <c r="F94" i="4"/>
  <c r="F46" i="4" l="1"/>
  <c r="F98" i="4"/>
  <c r="F66" i="4"/>
  <c r="F65" i="4"/>
  <c r="F64" i="4"/>
  <c r="F63" i="4"/>
  <c r="F58" i="4"/>
  <c r="F73" i="4"/>
  <c r="F72" i="4"/>
  <c r="F71" i="4"/>
  <c r="F70" i="4"/>
  <c r="F77" i="4" s="1"/>
  <c r="F49" i="4"/>
  <c r="F57" i="4"/>
  <c r="F56" i="4"/>
  <c r="F55" i="4"/>
  <c r="F54" i="4"/>
  <c r="F60" i="4" l="1"/>
  <c r="F62" i="4"/>
  <c r="F68" i="4" s="1"/>
  <c r="F48" i="4"/>
  <c r="F52" i="4" s="1"/>
  <c r="F36" i="4"/>
  <c r="F40" i="4" s="1"/>
  <c r="F107" i="4"/>
  <c r="F110" i="4" s="1"/>
  <c r="F17" i="4"/>
  <c r="F25" i="4" s="1"/>
  <c r="F79" i="4"/>
  <c r="F86" i="4" s="1"/>
  <c r="F100" i="4"/>
  <c r="F105" i="4" s="1"/>
  <c r="F13" i="4"/>
  <c r="F12" i="4"/>
  <c r="F11" i="4"/>
  <c r="F10" i="4"/>
  <c r="F9" i="4"/>
  <c r="F15" i="4" l="1"/>
  <c r="F126" i="4"/>
  <c r="F129" i="4" s="1"/>
  <c r="F132" i="4" s="1"/>
</calcChain>
</file>

<file path=xl/sharedStrings.xml><?xml version="1.0" encoding="utf-8"?>
<sst xmlns="http://schemas.openxmlformats.org/spreadsheetml/2006/main" count="186" uniqueCount="103">
  <si>
    <t>EXHIBIT "A" SCHEDULE OF VALUES</t>
  </si>
  <si>
    <t xml:space="preserve">Item </t>
  </si>
  <si>
    <t xml:space="preserve">Description </t>
  </si>
  <si>
    <t>Quantity</t>
  </si>
  <si>
    <t>Unit</t>
  </si>
  <si>
    <t>Unit Price</t>
  </si>
  <si>
    <t>Total</t>
  </si>
  <si>
    <t>Comments</t>
  </si>
  <si>
    <t>LS</t>
  </si>
  <si>
    <t>General Liability</t>
  </si>
  <si>
    <t>Mobilization</t>
  </si>
  <si>
    <t>Project Management &amp; Supervision</t>
  </si>
  <si>
    <t>Cleaning</t>
  </si>
  <si>
    <t>Sub-Total</t>
  </si>
  <si>
    <t>Contractor OH&amp;P (at %)</t>
  </si>
  <si>
    <t>Owner Contingency</t>
  </si>
  <si>
    <t>Builders Risk Insurance</t>
  </si>
  <si>
    <t>Fire Detection and Alarm</t>
  </si>
  <si>
    <t xml:space="preserve">Project Name:          </t>
  </si>
  <si>
    <t xml:space="preserve">Contractor: </t>
  </si>
  <si>
    <t>Grouting</t>
  </si>
  <si>
    <t>Tiling</t>
  </si>
  <si>
    <t>Flooring</t>
  </si>
  <si>
    <t>Plumbing Fixtures</t>
  </si>
  <si>
    <t>Low-Voltage Electrical Distribution</t>
  </si>
  <si>
    <t>Metal Framing</t>
  </si>
  <si>
    <t>Gypsum Board</t>
  </si>
  <si>
    <t>.</t>
  </si>
  <si>
    <t>Stucco</t>
  </si>
  <si>
    <t>Signage</t>
  </si>
  <si>
    <t>Fire Protection specialties</t>
  </si>
  <si>
    <t>Lighting Interior and Exterior</t>
  </si>
  <si>
    <t>General Conditions</t>
  </si>
  <si>
    <t>Construction Sub Total</t>
  </si>
  <si>
    <t>Test Grout Comp. Strength</t>
  </si>
  <si>
    <t>Landscape</t>
  </si>
  <si>
    <t>BR-  Indoor Pool Renovation</t>
  </si>
  <si>
    <t>Dumpster</t>
  </si>
  <si>
    <t>Construction Joints</t>
  </si>
  <si>
    <t>Selective  Demolition of Metal Building: Includes column-beams, metal roof &amp; all its components, metal siding, concrete block structure wall (CBS). As indicated on drawings</t>
  </si>
  <si>
    <t>Interior Doors &amp; Frames</t>
  </si>
  <si>
    <t>CMU walls</t>
  </si>
  <si>
    <t>Plumbing</t>
  </si>
  <si>
    <t>Carefully Remove electrical/mechanical/IT systems:  sound cameras, conduits, cables, mechanical elements, fans, lights, fire suppression, signs, rolling doors, doors, etc. All elements on wall, ceiling or roof. As indicated on the drawings. STOF will indicate what elements to conserve and which will be disposed</t>
  </si>
  <si>
    <t>Plywood</t>
  </si>
  <si>
    <t>Hauling and disposal of debris</t>
  </si>
  <si>
    <t>Ceiling &amp; Grid</t>
  </si>
  <si>
    <t>Caulk &amp; Sealants</t>
  </si>
  <si>
    <t>Denshield</t>
  </si>
  <si>
    <t xml:space="preserve">Window (Impact) </t>
  </si>
  <si>
    <t>Louvers (Impact)</t>
  </si>
  <si>
    <t>Pavement Marking (Paint Thermoplastic)</t>
  </si>
  <si>
    <t>Lath / Stucco / Plaster</t>
  </si>
  <si>
    <t>Structural Steel ( When Applcable)</t>
  </si>
  <si>
    <t>Building Metals ( Siding/Roofing)</t>
  </si>
  <si>
    <t>Exterior slab</t>
  </si>
  <si>
    <t>Parking Bumpers</t>
  </si>
  <si>
    <t>Site demolition:  metal fence, chain link fence, tiles on floor/ wall, drywall, acoustic ceiling, grids, windows, vents, louvers, lights, pluming fixtures, accessories, benches, fire alarms, safety elements, sidewalks, exterior slabs, etc. As indicated on the drawings. STOF will indicate what elements to conserve and which will be disposed</t>
  </si>
  <si>
    <t>Mortex Kool Deck surfacing</t>
  </si>
  <si>
    <t xml:space="preserve">Painting and Coating </t>
  </si>
  <si>
    <t>Footing</t>
  </si>
  <si>
    <t>Jacuzzi control/switch installation</t>
  </si>
  <si>
    <t>New Pool Lift Chair</t>
  </si>
  <si>
    <t>Control Joints</t>
  </si>
  <si>
    <t xml:space="preserve">Roofing and Siding </t>
  </si>
  <si>
    <t xml:space="preserve">Sub-Total Construction Cost </t>
  </si>
  <si>
    <t xml:space="preserve">TOTAL CONSTRUCTION COST </t>
  </si>
  <si>
    <t>Insulation</t>
  </si>
  <si>
    <t>Counter top</t>
  </si>
  <si>
    <t>3.-   Project Duration:  120 calendar days</t>
  </si>
  <si>
    <t>HIgh-Voltage Electrical Distribution</t>
  </si>
  <si>
    <t>Asphalt Paving (1" Thick &amp; Milling)</t>
  </si>
  <si>
    <t>Test &amp; Balance</t>
  </si>
  <si>
    <t>Replace existing vents in building to remain</t>
  </si>
  <si>
    <t>Chain link Fence and gates</t>
  </si>
  <si>
    <t>Metal Fence and gates</t>
  </si>
  <si>
    <r>
      <t>Existing Conditions&gt;</t>
    </r>
    <r>
      <rPr>
        <sz val="8"/>
        <rFont val="Arial"/>
        <family val="2"/>
      </rPr>
      <t xml:space="preserve"> A-0.1; A-0.2; A-0.3;  A-0.4; A-1.0; A-1.1; A-1.2;  A-1.3; A-2.0</t>
    </r>
  </si>
  <si>
    <r>
      <t>Electrical &gt;</t>
    </r>
    <r>
      <rPr>
        <sz val="11"/>
        <rFont val="Arial"/>
        <family val="2"/>
      </rPr>
      <t xml:space="preserve"> </t>
    </r>
    <r>
      <rPr>
        <sz val="8"/>
        <rFont val="Arial"/>
        <family val="2"/>
      </rPr>
      <t xml:space="preserve"> S-0; S-1.0; E-1.0; E-2.0; P-1.0; PH-1.0; PH-2.0</t>
    </r>
  </si>
  <si>
    <t>Testing: Concrete and soil compaction</t>
  </si>
  <si>
    <t>Concrete Repair ( Concrete surface restoration)</t>
  </si>
  <si>
    <t>Carfully, partially remove and reinstall metal shed equipment at pool room.</t>
  </si>
  <si>
    <t>Roof and Wall Specialties and Accessories. (Gutter, Downspout)</t>
  </si>
  <si>
    <t xml:space="preserve">Exterior Doors &amp; frames </t>
  </si>
  <si>
    <t>Doors Hardware</t>
  </si>
  <si>
    <t>Toilets Partitions</t>
  </si>
  <si>
    <t xml:space="preserve">Communication: provide conduits for Network, cable, phone, cabinets, data switch &amp; digital cameras. Conduit to lead the IT room. </t>
  </si>
  <si>
    <t>Alternate</t>
  </si>
  <si>
    <t>Electrical Panel to be upgraded to all Local, State , Federal Ordinances and Building Codes governing the installatioon of the electrical system and NEC 2000</t>
  </si>
  <si>
    <t>Bathroom Accessories &amp; Furnitures</t>
  </si>
  <si>
    <t>2.-   Drawing List:   A-0.1; A-0.2; A-0.3;  A-0.4; A-1.0; A-1.1; A-1.2;  A-1.3; A-2.0; A-3.0; A-3.1; A-4.0; A-5.0; A-6.0; S-0; S-1.0; M-1.0; E-1.0; E-2.0; P-1.0; PH-1.0; PH-2.0</t>
  </si>
  <si>
    <r>
      <t xml:space="preserve">Wood, Plastic &amp; Composites&gt;    </t>
    </r>
    <r>
      <rPr>
        <sz val="8"/>
        <rFont val="Arial"/>
        <family val="2"/>
      </rPr>
      <t>A-0.1; A-0.2; A-0.3;  A-0.4; A-1.0; A-1.1; A-1.2;  A-1.3; A-2.0; A-3.0; A-3.1; A-4.0; A-5.0; A-6.0; S-0; S-1.0</t>
    </r>
  </si>
  <si>
    <r>
      <t xml:space="preserve">Metals&gt; </t>
    </r>
    <r>
      <rPr>
        <sz val="8"/>
        <rFont val="Arial"/>
        <family val="2"/>
      </rPr>
      <t xml:space="preserve"> A-0.1; A-0.2; A-0.3;  A-0.4; A-1.0; A-1.1; A-1.2;  A-1.3; A-2.0; A-3.0;  A-3.1; A-4.0; A-5.0; A-6.0; S-0; S-1.0</t>
    </r>
  </si>
  <si>
    <r>
      <t xml:space="preserve">Masonry&gt;  </t>
    </r>
    <r>
      <rPr>
        <sz val="8"/>
        <rFont val="Arial"/>
        <family val="2"/>
      </rPr>
      <t xml:space="preserve"> A-0.1; A-0.2; A-0.3;  A-0.4; A-1.0; A-1.1; A-1.2;  A-1.3; A-2.0; A-3.0; A-3.1;  A-4.0; A-5.0; A-6.0; S-0; S-1.0</t>
    </r>
  </si>
  <si>
    <r>
      <t>Concrete&gt;</t>
    </r>
    <r>
      <rPr>
        <sz val="10"/>
        <rFont val="Arial"/>
        <family val="2"/>
      </rPr>
      <t xml:space="preserve"> </t>
    </r>
    <r>
      <rPr>
        <b/>
        <sz val="10"/>
        <rFont val="Arial"/>
        <family val="2"/>
      </rPr>
      <t xml:space="preserve"> </t>
    </r>
    <r>
      <rPr>
        <sz val="8"/>
        <rFont val="Arial"/>
        <family val="2"/>
      </rPr>
      <t>A-0.1; A-0.2; A-0.3;  A-0.4; A-1.0; A-1.1; A-1.2;  A-1.3; A-2.0; A-3.0; A-3.1; A-4.0; A-5.0; A-6.0; S-0; S-1.0</t>
    </r>
  </si>
  <si>
    <r>
      <t xml:space="preserve">Thermal + Moisture Protection&gt; </t>
    </r>
    <r>
      <rPr>
        <sz val="8"/>
        <rFont val="Arial"/>
        <family val="2"/>
      </rPr>
      <t>A-0.1; A-0.2; A-0.3;  A-0.4; A-1.0; A-1.1; A-1.2;  A-1.3; A-2.0; A-3.0; A-3.1;  A-4.0; A-5.0; A-6.0; S-0; S-1.0</t>
    </r>
  </si>
  <si>
    <r>
      <t xml:space="preserve">Openings&gt; </t>
    </r>
    <r>
      <rPr>
        <b/>
        <sz val="10"/>
        <rFont val="Arial"/>
        <family val="2"/>
      </rPr>
      <t xml:space="preserve">  </t>
    </r>
    <r>
      <rPr>
        <sz val="8"/>
        <rFont val="Arial"/>
        <family val="2"/>
      </rPr>
      <t>A-0.1; A-0.2; A-0.3;  A-0.4; A-1.0; A-1.1; A-1.2;  A-1.3; A-2.0; A-3.0; A-3.1; A-4.0; A-5.0; A-6.0; S-0; S-1.0</t>
    </r>
  </si>
  <si>
    <r>
      <t xml:space="preserve">Finishes&gt; </t>
    </r>
    <r>
      <rPr>
        <sz val="10"/>
        <rFont val="Arial"/>
        <family val="2"/>
      </rPr>
      <t xml:space="preserve"> </t>
    </r>
    <r>
      <rPr>
        <sz val="8"/>
        <rFont val="Arial"/>
        <family val="2"/>
      </rPr>
      <t xml:space="preserve"> A-0.1; A-0.2; A-0.3;  A-0.4; A-1.0; A-1.1; A-1.2;  A-1.3; A-2.0; A-3.0; A-3.1; A-4.0; A-5.0; A-6.0; S-0; S-1.0</t>
    </r>
  </si>
  <si>
    <r>
      <t>Specialties&gt;</t>
    </r>
    <r>
      <rPr>
        <sz val="10"/>
        <rFont val="Arial"/>
        <family val="2"/>
      </rPr>
      <t xml:space="preserve">  </t>
    </r>
    <r>
      <rPr>
        <sz val="8"/>
        <rFont val="Arial"/>
        <family val="2"/>
      </rPr>
      <t xml:space="preserve"> A-0.1; A-0.2; A-0.3;  A-0.4; A-1.0; A-1.1; A-1.2;  A-1.3; A-2.0; A-3.0; A-3.1; A-4.0; A-5.0; A-6.0; S-0; S-1.0; M-1.0; E-1.0; E-2.0; P-1.0; PH-1.0; PH-2.0</t>
    </r>
  </si>
  <si>
    <r>
      <t xml:space="preserve">Communications and Electronic Safety &amp; Security &gt;   </t>
    </r>
    <r>
      <rPr>
        <sz val="8"/>
        <rFont val="Arial"/>
        <family val="2"/>
      </rPr>
      <t>A-0.1; A-0.2; A-0.3;  A-0.4; A-1.0; A-1.1; A-1.2;  A-1.3; A-2.0; A-3.0; A3.1; A-4.0; A-5.0; A-6.0; S-0; S-1.0; M-1.0; E-1.0; E-2.0; P-1.0; PH-1.0; PH-2.0</t>
    </r>
  </si>
  <si>
    <r>
      <t xml:space="preserve"> Exterior Improvements, and Utilities&gt;  </t>
    </r>
    <r>
      <rPr>
        <sz val="8"/>
        <rFont val="Arial"/>
        <family val="2"/>
      </rPr>
      <t xml:space="preserve"> A-0.1; A-0.2; A-0.3;  A-0.4; A-1.0; A-1.1; A-1.2;  A-1.3; A-2.0; A-3.0; a-3.1; A-4.0; A-5.0; A-6.0; S-0; S-1.0; M-1.0; E-1.0; E-2.0; P-1.0; PH-1.0; PH-2.0</t>
    </r>
  </si>
  <si>
    <r>
      <t>Heating Ventilation Air Conditioning&gt;</t>
    </r>
    <r>
      <rPr>
        <sz val="10"/>
        <rFont val="Arial"/>
        <family val="2"/>
      </rPr>
      <t xml:space="preserve">  </t>
    </r>
    <r>
      <rPr>
        <sz val="8"/>
        <rFont val="Arial"/>
        <family val="2"/>
      </rPr>
      <t xml:space="preserve"> A-0.1; A-0.2; A-0.3;  A-0.4; A-1.0; A-1.1; A-1.2;  A-1.3; A-2.0; A-3.0; A-3.1;  A-4.0; A-5.0; A-6.0; S-0; S-1.0; M-1.0; E-1.0; E-2.0; P-1.0; PH-1.0; PH-2.0</t>
    </r>
  </si>
  <si>
    <r>
      <t xml:space="preserve">Plumbing&gt; </t>
    </r>
    <r>
      <rPr>
        <b/>
        <sz val="8"/>
        <rFont val="Arial"/>
        <family val="2"/>
      </rPr>
      <t xml:space="preserve">  </t>
    </r>
    <r>
      <rPr>
        <sz val="8"/>
        <rFont val="Arial"/>
        <family val="2"/>
      </rPr>
      <t>A-0.1; A-0.2; A-0.3;  A-0.4; A-1.0; A-1.1; A-1.2;  A-1.3; A-2.0; A-3.0; A-3.1; A-4.0; A-5.0; A-6.0; S-0; S-1.0; M-1.0; E-1.0; E-2.0; P-1.0; PH-1.0; PH-2.0</t>
    </r>
  </si>
  <si>
    <t>Native American Construction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</si>
</sst>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12"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14"/>
      <name val="Arial"/>
      <family val="2"/>
    </font>
    <font>
      <b/>
      <sz val="14"/>
      <name val="Arial"/>
      <family val="2"/>
    </font>
    <font>
      <b/>
      <sz val="12"/>
      <name val="Arial"/>
      <family val="2"/>
    </font>
    <font>
      <sz val="12"/>
      <name val="Arial"/>
      <family val="2"/>
    </font>
    <font>
      <b/>
      <sz val="10"/>
      <name val="Arial"/>
      <family val="2"/>
    </font>
    <font>
      <b/>
      <sz val="8"/>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106">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top"/>
    </xf>
    <xf numFmtId="0" fontId="5" fillId="0" borderId="0" xfId="0" applyFont="1" applyFill="1" applyBorder="1" applyAlignment="1">
      <alignment vertical="top"/>
    </xf>
    <xf numFmtId="0" fontId="5" fillId="0" borderId="0" xfId="0" applyFont="1" applyAlignment="1">
      <alignment vertical="top"/>
    </xf>
    <xf numFmtId="0" fontId="6"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0" xfId="0" applyFont="1" applyAlignment="1">
      <alignment vertical="top"/>
    </xf>
    <xf numFmtId="0" fontId="4" fillId="0" borderId="0" xfId="0" applyFont="1" applyFill="1" applyBorder="1" applyAlignment="1">
      <alignment vertical="top"/>
    </xf>
    <xf numFmtId="0" fontId="4" fillId="0" borderId="10" xfId="0" applyFont="1" applyBorder="1" applyAlignment="1">
      <alignment vertical="top"/>
    </xf>
    <xf numFmtId="14" fontId="3" fillId="0" borderId="0" xfId="0" applyNumberFormat="1" applyFont="1" applyAlignment="1">
      <alignment horizontal="center" vertical="center"/>
    </xf>
    <xf numFmtId="0" fontId="3" fillId="0" borderId="0" xfId="0" applyFont="1" applyAlignment="1">
      <alignment horizontal="center" vertical="top"/>
    </xf>
    <xf numFmtId="0" fontId="8" fillId="0" borderId="0" xfId="0" applyFont="1" applyFill="1" applyBorder="1" applyAlignment="1">
      <alignment vertical="top"/>
    </xf>
    <xf numFmtId="0" fontId="8" fillId="0" borderId="0" xfId="0" applyFont="1" applyAlignment="1">
      <alignment vertical="top"/>
    </xf>
    <xf numFmtId="0" fontId="4" fillId="0" borderId="1" xfId="0" applyFont="1" applyBorder="1" applyAlignment="1">
      <alignment vertical="top"/>
    </xf>
    <xf numFmtId="0" fontId="4" fillId="0" borderId="0" xfId="0" applyFont="1" applyFill="1" applyAlignment="1">
      <alignment vertical="top"/>
    </xf>
    <xf numFmtId="164" fontId="9" fillId="3" borderId="1" xfId="0" applyNumberFormat="1" applyFont="1" applyFill="1" applyBorder="1" applyAlignment="1">
      <alignment horizontal="center" vertical="top"/>
    </xf>
    <xf numFmtId="0" fontId="9" fillId="3" borderId="1" xfId="0" applyFont="1" applyFill="1" applyBorder="1" applyAlignment="1">
      <alignment vertical="top"/>
    </xf>
    <xf numFmtId="0" fontId="2" fillId="3" borderId="1" xfId="0" applyFont="1" applyFill="1" applyBorder="1" applyAlignment="1">
      <alignment vertical="top"/>
    </xf>
    <xf numFmtId="164" fontId="2" fillId="0" borderId="1" xfId="0" applyNumberFormat="1" applyFont="1" applyBorder="1" applyAlignment="1">
      <alignment horizontal="center" vertical="top"/>
    </xf>
    <xf numFmtId="0" fontId="2" fillId="0" borderId="1" xfId="0" applyFont="1" applyBorder="1" applyAlignment="1">
      <alignment vertical="top"/>
    </xf>
    <xf numFmtId="2" fontId="2" fillId="0" borderId="1" xfId="0" applyNumberFormat="1" applyFont="1" applyBorder="1" applyAlignment="1">
      <alignment horizontal="center" vertical="top"/>
    </xf>
    <xf numFmtId="1" fontId="2" fillId="0" borderId="1" xfId="0" applyNumberFormat="1" applyFont="1" applyBorder="1" applyAlignment="1">
      <alignment horizontal="center" vertical="top"/>
    </xf>
    <xf numFmtId="44" fontId="2" fillId="0" borderId="1" xfId="1" applyFont="1" applyBorder="1" applyAlignment="1">
      <alignment vertical="top"/>
    </xf>
    <xf numFmtId="44" fontId="2" fillId="0" borderId="8" xfId="1" applyFont="1" applyBorder="1" applyAlignment="1">
      <alignment vertical="top"/>
    </xf>
    <xf numFmtId="44" fontId="2" fillId="0" borderId="2" xfId="1" applyFont="1" applyBorder="1" applyAlignment="1">
      <alignment vertical="top"/>
    </xf>
    <xf numFmtId="44" fontId="2" fillId="0" borderId="3" xfId="1" applyFont="1" applyBorder="1" applyAlignment="1">
      <alignment vertical="top"/>
    </xf>
    <xf numFmtId="0" fontId="9" fillId="0" borderId="1" xfId="0" applyFont="1" applyBorder="1" applyAlignment="1">
      <alignment horizontal="right" vertical="top"/>
    </xf>
    <xf numFmtId="0" fontId="9" fillId="0" borderId="2" xfId="0" applyFont="1" applyBorder="1" applyAlignment="1">
      <alignment horizontal="right" vertical="top"/>
    </xf>
    <xf numFmtId="44" fontId="9" fillId="4" borderId="2" xfId="0" applyNumberFormat="1"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xf>
    <xf numFmtId="44" fontId="2" fillId="0" borderId="1" xfId="0" applyNumberFormat="1" applyFont="1" applyBorder="1" applyAlignment="1">
      <alignment vertical="top"/>
    </xf>
    <xf numFmtId="0" fontId="2" fillId="0" borderId="0" xfId="0" applyFont="1" applyAlignment="1">
      <alignment vertical="top"/>
    </xf>
    <xf numFmtId="44" fontId="2" fillId="0" borderId="3" xfId="0" applyNumberFormat="1" applyFont="1" applyBorder="1" applyAlignment="1">
      <alignment vertical="top"/>
    </xf>
    <xf numFmtId="164" fontId="2" fillId="0" borderId="1" xfId="2" applyNumberFormat="1" applyFont="1" applyFill="1" applyBorder="1" applyAlignment="1">
      <alignment horizontal="center"/>
    </xf>
    <xf numFmtId="0" fontId="2" fillId="0" borderId="1" xfId="0" applyFont="1" applyFill="1" applyBorder="1" applyAlignment="1">
      <alignment vertical="top" wrapText="1"/>
    </xf>
    <xf numFmtId="2"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44" fontId="2" fillId="0" borderId="1" xfId="1" applyFont="1" applyFill="1" applyBorder="1" applyAlignment="1">
      <alignment vertical="top"/>
    </xf>
    <xf numFmtId="44" fontId="2" fillId="0" borderId="1" xfId="0" applyNumberFormat="1" applyFont="1" applyFill="1" applyBorder="1" applyAlignment="1">
      <alignment vertical="top"/>
    </xf>
    <xf numFmtId="0" fontId="2" fillId="0" borderId="1" xfId="0" applyFont="1" applyFill="1" applyBorder="1" applyAlignment="1">
      <alignment vertical="top"/>
    </xf>
    <xf numFmtId="0" fontId="2" fillId="0" borderId="1" xfId="2" applyFont="1" applyFill="1" applyBorder="1" applyAlignment="1"/>
    <xf numFmtId="0" fontId="2" fillId="0" borderId="1" xfId="2" applyFont="1" applyBorder="1" applyAlignment="1"/>
    <xf numFmtId="164" fontId="2" fillId="0" borderId="1" xfId="2" applyNumberFormat="1" applyFont="1" applyBorder="1" applyAlignment="1">
      <alignment horizontal="center"/>
    </xf>
    <xf numFmtId="164" fontId="2" fillId="0" borderId="2" xfId="0" applyNumberFormat="1" applyFont="1" applyBorder="1" applyAlignment="1">
      <alignment horizontal="center" vertical="top"/>
    </xf>
    <xf numFmtId="0" fontId="2" fillId="0" borderId="2" xfId="0" applyFont="1" applyBorder="1" applyAlignment="1">
      <alignment vertical="top"/>
    </xf>
    <xf numFmtId="164" fontId="2" fillId="0" borderId="13" xfId="0" applyNumberFormat="1" applyFont="1" applyFill="1" applyBorder="1" applyAlignment="1">
      <alignment horizontal="center" vertical="top"/>
    </xf>
    <xf numFmtId="44" fontId="2" fillId="0" borderId="2" xfId="1" applyFont="1" applyFill="1" applyBorder="1" applyAlignment="1">
      <alignment vertical="top"/>
    </xf>
    <xf numFmtId="44" fontId="2" fillId="0" borderId="3" xfId="0" applyNumberFormat="1" applyFont="1" applyFill="1" applyBorder="1" applyAlignment="1">
      <alignment vertical="top"/>
    </xf>
    <xf numFmtId="164" fontId="2" fillId="0" borderId="1" xfId="0" applyNumberFormat="1" applyFont="1" applyFill="1" applyBorder="1" applyAlignment="1">
      <alignment horizontal="center"/>
    </xf>
    <xf numFmtId="164" fontId="2" fillId="0" borderId="1" xfId="0" applyNumberFormat="1" applyFont="1" applyFill="1" applyBorder="1" applyAlignment="1">
      <alignment horizontal="center" vertical="top"/>
    </xf>
    <xf numFmtId="0" fontId="2" fillId="0" borderId="0" xfId="0" applyFont="1" applyFill="1" applyAlignment="1">
      <alignment vertical="top"/>
    </xf>
    <xf numFmtId="44" fontId="2" fillId="0" borderId="4" xfId="0" applyNumberFormat="1" applyFont="1" applyBorder="1" applyAlignment="1">
      <alignment vertical="top"/>
    </xf>
    <xf numFmtId="0" fontId="2" fillId="0" borderId="3" xfId="0" applyFont="1" applyBorder="1" applyAlignment="1">
      <alignment vertical="top"/>
    </xf>
    <xf numFmtId="0" fontId="9" fillId="0" borderId="2" xfId="0" applyFont="1" applyBorder="1" applyAlignment="1">
      <alignment horizontal="center" vertical="top"/>
    </xf>
    <xf numFmtId="44" fontId="9" fillId="0" borderId="3" xfId="0" applyNumberFormat="1" applyFont="1" applyFill="1" applyBorder="1" applyAlignment="1">
      <alignment vertical="top"/>
    </xf>
    <xf numFmtId="164" fontId="9" fillId="0" borderId="1" xfId="0" applyNumberFormat="1" applyFont="1" applyFill="1" applyBorder="1" applyAlignment="1">
      <alignment horizontal="center" vertical="top"/>
    </xf>
    <xf numFmtId="164" fontId="2" fillId="0" borderId="1" xfId="2" applyNumberFormat="1" applyFont="1" applyBorder="1" applyAlignment="1">
      <alignment horizontal="center" vertical="top"/>
    </xf>
    <xf numFmtId="0" fontId="2" fillId="0" borderId="1" xfId="2" applyFont="1" applyBorder="1" applyAlignment="1">
      <alignment wrapText="1"/>
    </xf>
    <xf numFmtId="44" fontId="2" fillId="0" borderId="1" xfId="1" applyFont="1" applyBorder="1" applyAlignment="1">
      <alignment horizontal="center" vertical="top"/>
    </xf>
    <xf numFmtId="44" fontId="2" fillId="0" borderId="1" xfId="0" applyNumberFormat="1" applyFont="1" applyBorder="1" applyAlignment="1">
      <alignment horizontal="center" vertical="top"/>
    </xf>
    <xf numFmtId="0" fontId="9" fillId="4" borderId="1" xfId="0" applyFont="1" applyFill="1" applyBorder="1" applyAlignment="1">
      <alignment horizontal="center" vertical="top"/>
    </xf>
    <xf numFmtId="0" fontId="2" fillId="4" borderId="1" xfId="0" applyFont="1" applyFill="1" applyBorder="1" applyAlignment="1">
      <alignment horizontal="center" vertical="top"/>
    </xf>
    <xf numFmtId="44" fontId="9" fillId="0" borderId="2" xfId="0" applyNumberFormat="1" applyFont="1" applyFill="1" applyBorder="1" applyAlignment="1">
      <alignment vertical="top"/>
    </xf>
    <xf numFmtId="164" fontId="2" fillId="4" borderId="1" xfId="0" applyNumberFormat="1" applyFont="1" applyFill="1" applyBorder="1" applyAlignment="1">
      <alignment horizontal="center" vertical="top"/>
    </xf>
    <xf numFmtId="164" fontId="2" fillId="0" borderId="2" xfId="0" applyNumberFormat="1" applyFont="1" applyFill="1" applyBorder="1" applyAlignment="1">
      <alignment horizontal="center" vertical="top"/>
    </xf>
    <xf numFmtId="0" fontId="2" fillId="0" borderId="14" xfId="0" applyFont="1" applyBorder="1" applyAlignment="1">
      <alignment vertical="top"/>
    </xf>
    <xf numFmtId="0" fontId="2" fillId="0" borderId="7" xfId="0" applyFont="1" applyBorder="1" applyAlignment="1">
      <alignment vertical="top"/>
    </xf>
    <xf numFmtId="0" fontId="2" fillId="0" borderId="5" xfId="0" applyFont="1" applyFill="1" applyBorder="1" applyAlignment="1">
      <alignment vertical="top"/>
    </xf>
    <xf numFmtId="0" fontId="2" fillId="0" borderId="12" xfId="0" applyFont="1" applyFill="1" applyBorder="1" applyAlignment="1">
      <alignment vertical="top"/>
    </xf>
    <xf numFmtId="0" fontId="9" fillId="0" borderId="6" xfId="0" applyFont="1" applyBorder="1" applyAlignment="1">
      <alignment horizontal="left" vertical="top"/>
    </xf>
    <xf numFmtId="0" fontId="2" fillId="0" borderId="9" xfId="0" applyFont="1" applyFill="1" applyBorder="1" applyAlignment="1">
      <alignment horizontal="center" vertical="top"/>
    </xf>
    <xf numFmtId="0" fontId="9" fillId="0" borderId="10" xfId="0" applyFont="1" applyFill="1" applyBorder="1" applyAlignment="1">
      <alignment horizontal="right" vertical="top"/>
    </xf>
    <xf numFmtId="0" fontId="2" fillId="0" borderId="10" xfId="0" applyFont="1" applyFill="1" applyBorder="1" applyAlignment="1">
      <alignment vertical="top"/>
    </xf>
    <xf numFmtId="44" fontId="9" fillId="0" borderId="10" xfId="0" applyNumberFormat="1" applyFont="1" applyFill="1" applyBorder="1" applyAlignment="1">
      <alignment vertical="top"/>
    </xf>
    <xf numFmtId="0" fontId="2" fillId="0" borderId="11" xfId="0" applyFont="1" applyFill="1" applyBorder="1" applyAlignment="1">
      <alignment vertical="top"/>
    </xf>
    <xf numFmtId="164" fontId="3" fillId="3" borderId="1" xfId="0" applyNumberFormat="1" applyFont="1" applyFill="1" applyBorder="1" applyAlignment="1">
      <alignment horizontal="center" vertical="top"/>
    </xf>
    <xf numFmtId="0" fontId="3" fillId="3" borderId="1" xfId="0" applyFont="1" applyFill="1" applyBorder="1" applyAlignment="1">
      <alignment vertical="top"/>
    </xf>
    <xf numFmtId="0" fontId="3" fillId="2" borderId="1" xfId="0" applyFont="1" applyFill="1" applyBorder="1" applyAlignment="1">
      <alignment horizontal="right" vertical="top"/>
    </xf>
    <xf numFmtId="0" fontId="4" fillId="0" borderId="0" xfId="0" applyFont="1" applyAlignment="1">
      <alignment horizontal="left" vertical="top"/>
    </xf>
    <xf numFmtId="0" fontId="7" fillId="4" borderId="1" xfId="0" applyFont="1" applyFill="1" applyBorder="1" applyAlignment="1">
      <alignment horizontal="center" vertical="top"/>
    </xf>
    <xf numFmtId="0" fontId="3" fillId="0" borderId="10" xfId="0" applyFont="1" applyBorder="1" applyAlignment="1">
      <alignment horizontal="center" vertical="top"/>
    </xf>
    <xf numFmtId="0" fontId="2" fillId="3" borderId="14" xfId="0" applyFont="1" applyFill="1" applyBorder="1" applyAlignment="1">
      <alignment vertical="top"/>
    </xf>
    <xf numFmtId="44" fontId="2" fillId="0" borderId="8" xfId="0" applyNumberFormat="1" applyFont="1" applyFill="1" applyBorder="1" applyAlignment="1">
      <alignment vertical="top"/>
    </xf>
    <xf numFmtId="0" fontId="9" fillId="0" borderId="1" xfId="0" applyFont="1" applyBorder="1" applyAlignment="1">
      <alignment horizontal="right" vertical="center"/>
    </xf>
    <xf numFmtId="44" fontId="9" fillId="4" borderId="2" xfId="0" applyNumberFormat="1" applyFont="1" applyFill="1" applyBorder="1" applyAlignment="1">
      <alignment horizontal="right" vertical="center"/>
    </xf>
    <xf numFmtId="44" fontId="9" fillId="4" borderId="2" xfId="0" applyNumberFormat="1" applyFont="1" applyFill="1" applyBorder="1" applyAlignment="1">
      <alignment vertical="center"/>
    </xf>
    <xf numFmtId="0" fontId="3" fillId="4" borderId="0" xfId="0" applyFont="1" applyFill="1" applyBorder="1" applyAlignment="1">
      <alignment horizontal="right" vertical="center"/>
    </xf>
    <xf numFmtId="2"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44" fontId="9" fillId="4" borderId="1" xfId="1" applyFont="1" applyFill="1" applyBorder="1" applyAlignment="1">
      <alignment vertical="center"/>
    </xf>
    <xf numFmtId="44" fontId="9" fillId="4" borderId="1" xfId="0" applyNumberFormat="1" applyFont="1" applyFill="1" applyBorder="1" applyAlignment="1">
      <alignment vertical="center"/>
    </xf>
    <xf numFmtId="0" fontId="3" fillId="4" borderId="1" xfId="0" applyFont="1" applyFill="1" applyBorder="1" applyAlignment="1">
      <alignment horizontal="right" vertical="center"/>
    </xf>
    <xf numFmtId="0" fontId="2" fillId="4" borderId="1" xfId="0" applyFont="1" applyFill="1" applyBorder="1" applyAlignment="1">
      <alignment vertical="center"/>
    </xf>
    <xf numFmtId="2"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44" fontId="2" fillId="4" borderId="1" xfId="1" applyFont="1" applyFill="1" applyBorder="1" applyAlignment="1">
      <alignment vertical="center"/>
    </xf>
    <xf numFmtId="44" fontId="2" fillId="4" borderId="3" xfId="0" applyNumberFormat="1" applyFont="1" applyFill="1" applyBorder="1" applyAlignment="1">
      <alignment vertical="center"/>
    </xf>
    <xf numFmtId="164" fontId="2" fillId="3" borderId="1" xfId="2" applyNumberFormat="1" applyFont="1" applyFill="1" applyBorder="1" applyAlignment="1">
      <alignment horizontal="center"/>
    </xf>
    <xf numFmtId="0" fontId="2" fillId="0" borderId="1" xfId="0" applyFont="1" applyBorder="1" applyAlignment="1">
      <alignment horizontal="left" vertical="top" wrapText="1"/>
    </xf>
    <xf numFmtId="0" fontId="2" fillId="0" borderId="1" xfId="2" applyFont="1" applyBorder="1" applyAlignment="1">
      <alignment horizontal="left" vertical="top"/>
    </xf>
    <xf numFmtId="0" fontId="2" fillId="0" borderId="13" xfId="0" applyFont="1" applyBorder="1" applyAlignment="1">
      <alignment horizontal="left" vertical="top" wrapText="1"/>
    </xf>
    <xf numFmtId="0" fontId="2" fillId="0" borderId="0" xfId="0" applyFont="1" applyBorder="1" applyAlignment="1">
      <alignment horizontal="left" vertical="top" wrapText="1"/>
    </xf>
  </cellXfs>
  <cellStyles count="3">
    <cellStyle name="Currency" xfId="1" builtinId="4"/>
    <cellStyle name="Normal" xfId="0" builtinId="0"/>
    <cellStyle name="Normal_Numbers and Titles July 200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Z135"/>
  <sheetViews>
    <sheetView tabSelected="1" view="pageBreakPreview" topLeftCell="A4" zoomScale="115" zoomScaleNormal="100" zoomScaleSheetLayoutView="115" workbookViewId="0">
      <selection activeCell="G6" sqref="G6"/>
    </sheetView>
  </sheetViews>
  <sheetFormatPr defaultRowHeight="14.25" x14ac:dyDescent="0.25"/>
  <cols>
    <col min="1" max="1" width="13.5703125" style="7" customWidth="1"/>
    <col min="2" max="2" width="81.7109375" style="8" customWidth="1"/>
    <col min="3" max="3" width="10.42578125" style="8" customWidth="1"/>
    <col min="4" max="4" width="8.28515625" style="8" customWidth="1"/>
    <col min="5" max="5" width="19.85546875" style="8" customWidth="1"/>
    <col min="6" max="6" width="18.28515625" style="8" customWidth="1"/>
    <col min="7" max="7" width="23" style="8" customWidth="1"/>
    <col min="8" max="572" width="9.140625" style="10"/>
    <col min="573" max="16384" width="9.140625" style="8"/>
  </cols>
  <sheetData>
    <row r="1" spans="1:572" s="5" customFormat="1" ht="18" x14ac:dyDescent="0.25">
      <c r="A1" s="1"/>
      <c r="B1" s="2" t="s">
        <v>102</v>
      </c>
      <c r="C1" s="1"/>
      <c r="D1" s="1"/>
      <c r="E1" s="1"/>
      <c r="F1" s="1"/>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row>
    <row r="2" spans="1:572" s="5" customFormat="1" ht="18" x14ac:dyDescent="0.25">
      <c r="A2" s="3"/>
      <c r="B2" s="6" t="s">
        <v>0</v>
      </c>
      <c r="C2" s="3"/>
      <c r="D2" s="6"/>
      <c r="E2" s="3"/>
      <c r="F2" s="6"/>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row>
    <row r="3" spans="1:572" s="5" customFormat="1" ht="18" x14ac:dyDescent="0.25">
      <c r="A3" s="3"/>
      <c r="B3" s="6"/>
      <c r="C3" s="3"/>
      <c r="D3" s="6"/>
      <c r="E3" s="3"/>
      <c r="F3" s="6"/>
      <c r="G3" s="3"/>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row>
    <row r="4" spans="1:572" ht="15" x14ac:dyDescent="0.25">
      <c r="A4" s="82" t="s">
        <v>18</v>
      </c>
      <c r="B4" s="84" t="s">
        <v>36</v>
      </c>
      <c r="E4" s="9"/>
      <c r="F4" s="9"/>
    </row>
    <row r="5" spans="1:572" ht="15" x14ac:dyDescent="0.25">
      <c r="A5" s="7" t="s">
        <v>19</v>
      </c>
      <c r="B5" s="11"/>
      <c r="G5" s="12">
        <v>42661</v>
      </c>
    </row>
    <row r="6" spans="1:572" ht="15" x14ac:dyDescent="0.25">
      <c r="A6" s="13"/>
    </row>
    <row r="7" spans="1:572" ht="15.75" x14ac:dyDescent="0.25">
      <c r="A7" s="83" t="s">
        <v>1</v>
      </c>
      <c r="B7" s="83" t="s">
        <v>2</v>
      </c>
      <c r="C7" s="83" t="s">
        <v>3</v>
      </c>
      <c r="D7" s="83" t="s">
        <v>4</v>
      </c>
      <c r="E7" s="83" t="s">
        <v>5</v>
      </c>
      <c r="F7" s="83" t="s">
        <v>6</v>
      </c>
      <c r="G7" s="83" t="s">
        <v>7</v>
      </c>
    </row>
    <row r="8" spans="1:572" s="15" customFormat="1" ht="15" x14ac:dyDescent="0.25">
      <c r="A8" s="79">
        <v>1</v>
      </c>
      <c r="B8" s="80" t="s">
        <v>32</v>
      </c>
      <c r="C8" s="20"/>
      <c r="D8" s="20"/>
      <c r="E8" s="20"/>
      <c r="F8" s="20"/>
      <c r="G8" s="20"/>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row>
    <row r="9" spans="1:572" x14ac:dyDescent="0.25">
      <c r="A9" s="21">
        <v>1.1000000000000001</v>
      </c>
      <c r="B9" s="22" t="s">
        <v>16</v>
      </c>
      <c r="C9" s="23">
        <v>1</v>
      </c>
      <c r="D9" s="24" t="s">
        <v>8</v>
      </c>
      <c r="E9" s="25">
        <v>0</v>
      </c>
      <c r="F9" s="25">
        <f>C9*E9</f>
        <v>0</v>
      </c>
      <c r="G9" s="22"/>
    </row>
    <row r="10" spans="1:572" x14ac:dyDescent="0.25">
      <c r="A10" s="21">
        <v>1.2</v>
      </c>
      <c r="B10" s="22" t="s">
        <v>9</v>
      </c>
      <c r="C10" s="23">
        <v>1</v>
      </c>
      <c r="D10" s="24" t="s">
        <v>8</v>
      </c>
      <c r="E10" s="25">
        <v>0</v>
      </c>
      <c r="F10" s="25">
        <f>C10*E10</f>
        <v>0</v>
      </c>
      <c r="G10" s="22"/>
    </row>
    <row r="11" spans="1:572" x14ac:dyDescent="0.25">
      <c r="A11" s="21">
        <v>1.3</v>
      </c>
      <c r="B11" s="22" t="s">
        <v>10</v>
      </c>
      <c r="C11" s="23">
        <v>1</v>
      </c>
      <c r="D11" s="24" t="s">
        <v>8</v>
      </c>
      <c r="E11" s="25">
        <v>0</v>
      </c>
      <c r="F11" s="25">
        <f>C11*E11</f>
        <v>0</v>
      </c>
      <c r="G11" s="22"/>
    </row>
    <row r="12" spans="1:572" x14ac:dyDescent="0.25">
      <c r="A12" s="21">
        <v>1.4</v>
      </c>
      <c r="B12" s="22" t="s">
        <v>11</v>
      </c>
      <c r="C12" s="23">
        <v>1</v>
      </c>
      <c r="D12" s="24" t="s">
        <v>8</v>
      </c>
      <c r="E12" s="25">
        <v>0</v>
      </c>
      <c r="F12" s="25">
        <f>C12*E12</f>
        <v>0</v>
      </c>
      <c r="G12" s="22"/>
    </row>
    <row r="13" spans="1:572" x14ac:dyDescent="0.25">
      <c r="A13" s="21">
        <v>1.5</v>
      </c>
      <c r="B13" s="22" t="s">
        <v>12</v>
      </c>
      <c r="C13" s="23">
        <v>1</v>
      </c>
      <c r="D13" s="24" t="s">
        <v>8</v>
      </c>
      <c r="E13" s="25">
        <v>0</v>
      </c>
      <c r="F13" s="26">
        <f>C13*E13</f>
        <v>0</v>
      </c>
      <c r="G13" s="22"/>
    </row>
    <row r="14" spans="1:572" ht="15" thickBot="1" x14ac:dyDescent="0.3">
      <c r="A14" s="21"/>
      <c r="B14" s="22"/>
      <c r="C14" s="23"/>
      <c r="D14" s="24"/>
      <c r="E14" s="27"/>
      <c r="F14" s="28"/>
      <c r="G14" s="22"/>
    </row>
    <row r="15" spans="1:572" x14ac:dyDescent="0.25">
      <c r="A15" s="21"/>
      <c r="B15" s="29"/>
      <c r="C15" s="22"/>
      <c r="D15" s="22"/>
      <c r="E15" s="30" t="s">
        <v>13</v>
      </c>
      <c r="F15" s="31">
        <f>SUM(F9:F14)</f>
        <v>0</v>
      </c>
      <c r="G15" s="22"/>
    </row>
    <row r="16" spans="1:572" s="15" customFormat="1" ht="15" x14ac:dyDescent="0.25">
      <c r="A16" s="79">
        <v>2</v>
      </c>
      <c r="B16" s="80" t="s">
        <v>76</v>
      </c>
      <c r="C16" s="20"/>
      <c r="D16" s="20"/>
      <c r="E16" s="20"/>
      <c r="F16" s="20"/>
      <c r="G16" s="20"/>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row>
    <row r="17" spans="1:572" ht="20.25" customHeight="1" x14ac:dyDescent="0.25">
      <c r="A17" s="21">
        <f>+A16+0.1</f>
        <v>2.1</v>
      </c>
      <c r="B17" s="32" t="s">
        <v>78</v>
      </c>
      <c r="C17" s="23">
        <v>1</v>
      </c>
      <c r="D17" s="33" t="s">
        <v>8</v>
      </c>
      <c r="E17" s="25">
        <v>0</v>
      </c>
      <c r="F17" s="34">
        <f>C17*E17</f>
        <v>0</v>
      </c>
      <c r="G17" s="22"/>
    </row>
    <row r="18" spans="1:572" ht="37.5" customHeight="1" x14ac:dyDescent="0.25">
      <c r="A18" s="21">
        <f>+A17+0.1</f>
        <v>2.2000000000000002</v>
      </c>
      <c r="B18" s="32" t="s">
        <v>39</v>
      </c>
      <c r="C18" s="23">
        <v>1</v>
      </c>
      <c r="D18" s="33" t="s">
        <v>8</v>
      </c>
      <c r="E18" s="25">
        <v>0</v>
      </c>
      <c r="F18" s="34">
        <f>C18*E18</f>
        <v>0</v>
      </c>
      <c r="G18" s="22"/>
    </row>
    <row r="19" spans="1:572" ht="61.5" customHeight="1" x14ac:dyDescent="0.25">
      <c r="A19" s="21">
        <f t="shared" ref="A19:A23" si="0">+A18+0.01</f>
        <v>2.21</v>
      </c>
      <c r="B19" s="32" t="s">
        <v>43</v>
      </c>
      <c r="C19" s="23">
        <v>1</v>
      </c>
      <c r="D19" s="33" t="s">
        <v>8</v>
      </c>
      <c r="E19" s="25">
        <v>0</v>
      </c>
      <c r="F19" s="34">
        <f t="shared" ref="F19:F20" si="1">C19*E19</f>
        <v>0</v>
      </c>
      <c r="G19" s="22"/>
    </row>
    <row r="20" spans="1:572" ht="64.5" customHeight="1" x14ac:dyDescent="0.25">
      <c r="A20" s="21">
        <f t="shared" si="0"/>
        <v>2.2199999999999998</v>
      </c>
      <c r="B20" s="32" t="s">
        <v>57</v>
      </c>
      <c r="C20" s="23">
        <v>1</v>
      </c>
      <c r="D20" s="33" t="s">
        <v>8</v>
      </c>
      <c r="E20" s="25">
        <v>0</v>
      </c>
      <c r="F20" s="34">
        <f t="shared" si="1"/>
        <v>0</v>
      </c>
      <c r="G20" s="22"/>
    </row>
    <row r="21" spans="1:572" x14ac:dyDescent="0.25">
      <c r="A21" s="21">
        <f t="shared" si="0"/>
        <v>2.2299999999999995</v>
      </c>
      <c r="B21" s="35" t="s">
        <v>80</v>
      </c>
      <c r="C21" s="23">
        <v>1</v>
      </c>
      <c r="D21" s="33" t="s">
        <v>8</v>
      </c>
      <c r="E21" s="25">
        <v>0</v>
      </c>
      <c r="F21" s="34">
        <f t="shared" ref="F21" si="2">C21*E21</f>
        <v>0</v>
      </c>
      <c r="G21" s="35"/>
    </row>
    <row r="22" spans="1:572" x14ac:dyDescent="0.25">
      <c r="A22" s="21">
        <f t="shared" si="0"/>
        <v>2.2399999999999993</v>
      </c>
      <c r="B22" s="32" t="s">
        <v>45</v>
      </c>
      <c r="C22" s="23">
        <v>1</v>
      </c>
      <c r="D22" s="33" t="s">
        <v>8</v>
      </c>
      <c r="E22" s="25">
        <v>0</v>
      </c>
      <c r="F22" s="34">
        <f>C22*E22</f>
        <v>0</v>
      </c>
      <c r="G22" s="22"/>
    </row>
    <row r="23" spans="1:572" x14ac:dyDescent="0.25">
      <c r="A23" s="21">
        <f t="shared" si="0"/>
        <v>2.2499999999999991</v>
      </c>
      <c r="B23" s="32" t="s">
        <v>37</v>
      </c>
      <c r="C23" s="23">
        <v>1</v>
      </c>
      <c r="D23" s="33" t="s">
        <v>8</v>
      </c>
      <c r="E23" s="25">
        <v>0</v>
      </c>
      <c r="F23" s="34">
        <f>C23*E23</f>
        <v>0</v>
      </c>
      <c r="G23" s="22"/>
    </row>
    <row r="24" spans="1:572" ht="15" thickBot="1" x14ac:dyDescent="0.3">
      <c r="A24" s="21"/>
      <c r="B24" s="32"/>
      <c r="C24" s="23"/>
      <c r="D24" s="33"/>
      <c r="E24" s="27"/>
      <c r="F24" s="36"/>
      <c r="G24" s="22"/>
    </row>
    <row r="25" spans="1:572" ht="17.25" customHeight="1" x14ac:dyDescent="0.25">
      <c r="A25" s="21"/>
      <c r="B25" s="32"/>
      <c r="C25" s="23"/>
      <c r="D25" s="33"/>
      <c r="E25" s="30" t="s">
        <v>13</v>
      </c>
      <c r="F25" s="31">
        <f>SUM(F17:F24)</f>
        <v>0</v>
      </c>
      <c r="G25" s="22"/>
    </row>
    <row r="26" spans="1:572" s="15" customFormat="1" ht="15" x14ac:dyDescent="0.25">
      <c r="A26" s="79">
        <v>3</v>
      </c>
      <c r="B26" s="80" t="s">
        <v>93</v>
      </c>
      <c r="C26" s="20"/>
      <c r="D26" s="20"/>
      <c r="E26" s="20"/>
      <c r="F26" s="20"/>
      <c r="G26" s="20"/>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row>
    <row r="27" spans="1:572" s="17" customFormat="1" x14ac:dyDescent="0.2">
      <c r="A27" s="37">
        <f>+A26+0.1</f>
        <v>3.1</v>
      </c>
      <c r="B27" s="38" t="s">
        <v>55</v>
      </c>
      <c r="C27" s="39">
        <v>1</v>
      </c>
      <c r="D27" s="40" t="s">
        <v>8</v>
      </c>
      <c r="E27" s="41">
        <v>0</v>
      </c>
      <c r="F27" s="42">
        <f>C27*E27</f>
        <v>0</v>
      </c>
      <c r="G27" s="43"/>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row>
    <row r="28" spans="1:572" s="17" customFormat="1" x14ac:dyDescent="0.2">
      <c r="A28" s="37">
        <f t="shared" ref="A28:A31" si="3">+A27+0.1</f>
        <v>3.2</v>
      </c>
      <c r="B28" s="38" t="s">
        <v>60</v>
      </c>
      <c r="C28" s="39">
        <v>1</v>
      </c>
      <c r="D28" s="40" t="s">
        <v>8</v>
      </c>
      <c r="E28" s="41">
        <v>0</v>
      </c>
      <c r="F28" s="42">
        <f t="shared" ref="F28:F31" si="4">C28*E28</f>
        <v>0</v>
      </c>
      <c r="G28" s="43"/>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row>
    <row r="29" spans="1:572" s="17" customFormat="1" x14ac:dyDescent="0.2">
      <c r="A29" s="37">
        <f t="shared" si="3"/>
        <v>3.3000000000000003</v>
      </c>
      <c r="B29" s="38" t="s">
        <v>20</v>
      </c>
      <c r="C29" s="39">
        <v>1</v>
      </c>
      <c r="D29" s="40" t="s">
        <v>8</v>
      </c>
      <c r="E29" s="41">
        <v>0</v>
      </c>
      <c r="F29" s="42">
        <f t="shared" si="4"/>
        <v>0</v>
      </c>
      <c r="G29" s="44"/>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row>
    <row r="30" spans="1:572" s="17" customFormat="1" x14ac:dyDescent="0.2">
      <c r="A30" s="37">
        <f t="shared" si="3"/>
        <v>3.4000000000000004</v>
      </c>
      <c r="B30" s="38" t="s">
        <v>38</v>
      </c>
      <c r="C30" s="39">
        <v>1</v>
      </c>
      <c r="D30" s="40" t="s">
        <v>8</v>
      </c>
      <c r="E30" s="41">
        <v>0</v>
      </c>
      <c r="F30" s="42">
        <f t="shared" si="4"/>
        <v>0</v>
      </c>
      <c r="G30" s="44"/>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row>
    <row r="31" spans="1:572" s="17" customFormat="1" x14ac:dyDescent="0.2">
      <c r="A31" s="37">
        <f t="shared" si="3"/>
        <v>3.5000000000000004</v>
      </c>
      <c r="B31" s="38" t="s">
        <v>79</v>
      </c>
      <c r="C31" s="39">
        <v>1</v>
      </c>
      <c r="D31" s="40" t="s">
        <v>8</v>
      </c>
      <c r="E31" s="41">
        <v>0</v>
      </c>
      <c r="F31" s="42">
        <f t="shared" si="4"/>
        <v>0</v>
      </c>
      <c r="G31" s="44"/>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c r="PS31" s="10"/>
      <c r="PT31" s="10"/>
      <c r="PU31" s="10"/>
      <c r="PV31" s="10"/>
      <c r="PW31" s="10"/>
      <c r="PX31" s="10"/>
      <c r="PY31" s="10"/>
      <c r="PZ31" s="10"/>
      <c r="QA31" s="10"/>
      <c r="QB31" s="10"/>
      <c r="QC31" s="10"/>
      <c r="QD31" s="10"/>
      <c r="QE31" s="10"/>
      <c r="QF31" s="10"/>
      <c r="QG31" s="10"/>
      <c r="QH31" s="10"/>
      <c r="QI31" s="10"/>
      <c r="QJ31" s="10"/>
      <c r="QK31" s="10"/>
      <c r="QL31" s="10"/>
      <c r="QM31" s="10"/>
      <c r="QN31" s="10"/>
      <c r="QO31" s="10"/>
      <c r="QP31" s="10"/>
      <c r="QQ31" s="10"/>
      <c r="QR31" s="10"/>
      <c r="QS31" s="10"/>
      <c r="QT31" s="10"/>
      <c r="QU31" s="10"/>
      <c r="QV31" s="10"/>
      <c r="QW31" s="10"/>
      <c r="QX31" s="10"/>
      <c r="QY31" s="10"/>
      <c r="QZ31" s="10"/>
      <c r="RA31" s="10"/>
      <c r="RB31" s="10"/>
      <c r="RC31" s="10"/>
      <c r="RD31" s="10"/>
      <c r="RE31" s="10"/>
      <c r="RF31" s="10"/>
      <c r="RG31" s="10"/>
      <c r="RH31" s="10"/>
      <c r="RI31" s="10"/>
      <c r="RJ31" s="10"/>
      <c r="RK31" s="10"/>
      <c r="RL31" s="10"/>
      <c r="RM31" s="10"/>
      <c r="RN31" s="10"/>
      <c r="RO31" s="10"/>
      <c r="RP31" s="10"/>
      <c r="RQ31" s="10"/>
      <c r="RR31" s="10"/>
      <c r="RS31" s="10"/>
      <c r="RT31" s="10"/>
      <c r="RU31" s="10"/>
      <c r="RV31" s="10"/>
      <c r="RW31" s="10"/>
      <c r="RX31" s="10"/>
      <c r="RY31" s="10"/>
      <c r="RZ31" s="10"/>
      <c r="SA31" s="10"/>
      <c r="SB31" s="10"/>
      <c r="SC31" s="10"/>
      <c r="SD31" s="10"/>
      <c r="SE31" s="10"/>
      <c r="SF31" s="10"/>
      <c r="SG31" s="10"/>
      <c r="SH31" s="10"/>
      <c r="SI31" s="10"/>
      <c r="SJ31" s="10"/>
      <c r="SK31" s="10"/>
      <c r="SL31" s="10"/>
      <c r="SM31" s="10"/>
      <c r="SN31" s="10"/>
      <c r="SO31" s="10"/>
      <c r="SP31" s="10"/>
      <c r="SQ31" s="10"/>
      <c r="SR31" s="10"/>
      <c r="SS31" s="10"/>
      <c r="ST31" s="10"/>
      <c r="SU31" s="10"/>
      <c r="SV31" s="10"/>
      <c r="SW31" s="10"/>
      <c r="SX31" s="10"/>
      <c r="SY31" s="10"/>
      <c r="SZ31" s="10"/>
      <c r="TA31" s="10"/>
      <c r="TB31" s="10"/>
      <c r="TC31" s="10"/>
      <c r="TD31" s="10"/>
      <c r="TE31" s="10"/>
      <c r="TF31" s="10"/>
      <c r="TG31" s="10"/>
      <c r="TH31" s="10"/>
      <c r="TI31" s="10"/>
      <c r="TJ31" s="10"/>
      <c r="TK31" s="10"/>
      <c r="TL31" s="10"/>
      <c r="TM31" s="10"/>
      <c r="TN31" s="10"/>
      <c r="TO31" s="10"/>
      <c r="TP31" s="10"/>
      <c r="TQ31" s="10"/>
      <c r="TR31" s="10"/>
      <c r="TS31" s="10"/>
      <c r="TT31" s="10"/>
      <c r="TU31" s="10"/>
      <c r="TV31" s="10"/>
      <c r="TW31" s="10"/>
      <c r="TX31" s="10"/>
      <c r="TY31" s="10"/>
      <c r="TZ31" s="10"/>
      <c r="UA31" s="10"/>
      <c r="UB31" s="10"/>
      <c r="UC31" s="10"/>
      <c r="UD31" s="10"/>
      <c r="UE31" s="10"/>
      <c r="UF31" s="10"/>
      <c r="UG31" s="10"/>
      <c r="UH31" s="10"/>
      <c r="UI31" s="10"/>
      <c r="UJ31" s="10"/>
      <c r="UK31" s="10"/>
      <c r="UL31" s="10"/>
      <c r="UM31" s="10"/>
      <c r="UN31" s="10"/>
      <c r="UO31" s="10"/>
      <c r="UP31" s="10"/>
      <c r="UQ31" s="10"/>
      <c r="UR31" s="10"/>
      <c r="US31" s="10"/>
      <c r="UT31" s="10"/>
      <c r="UU31" s="10"/>
      <c r="UV31" s="10"/>
      <c r="UW31" s="10"/>
      <c r="UX31" s="10"/>
      <c r="UY31" s="10"/>
      <c r="UZ31" s="10"/>
    </row>
    <row r="32" spans="1:572" x14ac:dyDescent="0.2">
      <c r="A32" s="46"/>
      <c r="B32" s="22"/>
      <c r="C32" s="23"/>
      <c r="D32" s="33"/>
      <c r="E32" s="25"/>
      <c r="F32" s="34"/>
      <c r="G32" s="45"/>
    </row>
    <row r="33" spans="1:572" ht="14.25" customHeight="1" thickBot="1" x14ac:dyDescent="0.3">
      <c r="A33" s="21" t="s">
        <v>27</v>
      </c>
      <c r="B33" s="38"/>
      <c r="C33" s="23"/>
      <c r="D33" s="33"/>
      <c r="E33" s="25"/>
      <c r="F33" s="36"/>
      <c r="G33" s="22"/>
    </row>
    <row r="34" spans="1:572" ht="17.25" customHeight="1" x14ac:dyDescent="0.25">
      <c r="A34" s="47"/>
      <c r="B34" s="48"/>
      <c r="C34" s="22"/>
      <c r="D34" s="22"/>
      <c r="E34" s="30" t="s">
        <v>13</v>
      </c>
      <c r="F34" s="31">
        <f>SUM(F27:F33)</f>
        <v>0</v>
      </c>
      <c r="G34" s="22"/>
    </row>
    <row r="35" spans="1:572" s="15" customFormat="1" ht="15" x14ac:dyDescent="0.25">
      <c r="A35" s="79">
        <v>4</v>
      </c>
      <c r="B35" s="80" t="s">
        <v>92</v>
      </c>
      <c r="C35" s="20"/>
      <c r="D35" s="20"/>
      <c r="E35" s="20"/>
      <c r="F35" s="20"/>
      <c r="G35" s="2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row>
    <row r="36" spans="1:572" s="17" customFormat="1" x14ac:dyDescent="0.25">
      <c r="A36" s="49">
        <f>+A35+0.1</f>
        <v>4.0999999999999996</v>
      </c>
      <c r="B36" s="43" t="s">
        <v>41</v>
      </c>
      <c r="C36" s="39">
        <v>1</v>
      </c>
      <c r="D36" s="40" t="s">
        <v>8</v>
      </c>
      <c r="E36" s="41">
        <v>0</v>
      </c>
      <c r="F36" s="42">
        <f>C36*E36</f>
        <v>0</v>
      </c>
      <c r="G36" s="43"/>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row>
    <row r="37" spans="1:572" s="17" customFormat="1" x14ac:dyDescent="0.25">
      <c r="A37" s="49">
        <f t="shared" ref="A37:A38" si="5">+A36+0.1</f>
        <v>4.1999999999999993</v>
      </c>
      <c r="B37" s="43" t="s">
        <v>34</v>
      </c>
      <c r="C37" s="39">
        <v>1</v>
      </c>
      <c r="D37" s="40" t="s">
        <v>8</v>
      </c>
      <c r="E37" s="41">
        <v>0</v>
      </c>
      <c r="F37" s="42">
        <f>C37*E37</f>
        <v>0</v>
      </c>
      <c r="G37" s="43"/>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row>
    <row r="38" spans="1:572" s="17" customFormat="1" x14ac:dyDescent="0.25">
      <c r="A38" s="49">
        <f t="shared" si="5"/>
        <v>4.2999999999999989</v>
      </c>
      <c r="B38" s="43" t="s">
        <v>52</v>
      </c>
      <c r="C38" s="39">
        <v>1</v>
      </c>
      <c r="D38" s="40" t="s">
        <v>8</v>
      </c>
      <c r="E38" s="41">
        <v>0</v>
      </c>
      <c r="F38" s="42">
        <f>C38*E38</f>
        <v>0</v>
      </c>
      <c r="G38" s="43"/>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row>
    <row r="39" spans="1:572" s="17" customFormat="1" ht="15" thickBot="1" x14ac:dyDescent="0.3">
      <c r="A39" s="49"/>
      <c r="B39" s="43"/>
      <c r="C39" s="39"/>
      <c r="D39" s="40"/>
      <c r="E39" s="50"/>
      <c r="F39" s="51"/>
      <c r="G39" s="43"/>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row>
    <row r="40" spans="1:572" x14ac:dyDescent="0.25">
      <c r="A40" s="21"/>
      <c r="B40" s="22"/>
      <c r="C40" s="22"/>
      <c r="D40" s="22"/>
      <c r="E40" s="30" t="s">
        <v>13</v>
      </c>
      <c r="F40" s="31">
        <f>SUM(F36:F39)</f>
        <v>0</v>
      </c>
      <c r="G40" s="22"/>
    </row>
    <row r="41" spans="1:572" s="15" customFormat="1" ht="15" x14ac:dyDescent="0.25">
      <c r="A41" s="79">
        <v>5</v>
      </c>
      <c r="B41" s="80" t="s">
        <v>91</v>
      </c>
      <c r="C41" s="20"/>
      <c r="D41" s="20"/>
      <c r="E41" s="20"/>
      <c r="F41" s="20"/>
      <c r="G41" s="2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row>
    <row r="42" spans="1:572" s="17" customFormat="1" ht="18" customHeight="1" x14ac:dyDescent="0.2">
      <c r="A42" s="52">
        <f>+A41+0.1</f>
        <v>5.0999999999999996</v>
      </c>
      <c r="B42" s="44" t="s">
        <v>25</v>
      </c>
      <c r="C42" s="39">
        <v>1</v>
      </c>
      <c r="D42" s="40" t="s">
        <v>8</v>
      </c>
      <c r="E42" s="41">
        <v>0</v>
      </c>
      <c r="F42" s="42">
        <f>C42*E42</f>
        <v>0</v>
      </c>
      <c r="G42" s="43"/>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row>
    <row r="43" spans="1:572" s="17" customFormat="1" x14ac:dyDescent="0.25">
      <c r="A43" s="53">
        <f t="shared" ref="A43:A44" si="6">+A42+0.1</f>
        <v>5.1999999999999993</v>
      </c>
      <c r="B43" s="54" t="s">
        <v>53</v>
      </c>
      <c r="C43" s="39">
        <v>1</v>
      </c>
      <c r="D43" s="40" t="s">
        <v>8</v>
      </c>
      <c r="E43" s="41">
        <v>0</v>
      </c>
      <c r="F43" s="42">
        <f t="shared" ref="F43:F44" si="7">C43*E43</f>
        <v>0</v>
      </c>
      <c r="G43" s="43"/>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row>
    <row r="44" spans="1:572" s="17" customFormat="1" x14ac:dyDescent="0.25">
      <c r="A44" s="53">
        <f t="shared" si="6"/>
        <v>5.2999999999999989</v>
      </c>
      <c r="B44" s="43" t="s">
        <v>54</v>
      </c>
      <c r="C44" s="39">
        <v>1</v>
      </c>
      <c r="D44" s="40" t="s">
        <v>8</v>
      </c>
      <c r="E44" s="41">
        <v>0</v>
      </c>
      <c r="F44" s="42">
        <f t="shared" si="7"/>
        <v>0</v>
      </c>
      <c r="G44" s="43"/>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row>
    <row r="45" spans="1:572" ht="15" thickBot="1" x14ac:dyDescent="0.3">
      <c r="A45" s="21"/>
      <c r="B45" s="22"/>
      <c r="C45" s="23"/>
      <c r="D45" s="33"/>
      <c r="E45" s="25"/>
      <c r="F45" s="36"/>
      <c r="G45" s="22"/>
    </row>
    <row r="46" spans="1:572" x14ac:dyDescent="0.25">
      <c r="A46" s="21"/>
      <c r="B46" s="22"/>
      <c r="C46" s="22"/>
      <c r="D46" s="22"/>
      <c r="E46" s="30" t="s">
        <v>13</v>
      </c>
      <c r="F46" s="31">
        <f>SUM(F42:F45)</f>
        <v>0</v>
      </c>
      <c r="G46" s="22"/>
    </row>
    <row r="47" spans="1:572" s="15" customFormat="1" ht="15" x14ac:dyDescent="0.25">
      <c r="A47" s="79">
        <v>6</v>
      </c>
      <c r="B47" s="80" t="s">
        <v>90</v>
      </c>
      <c r="C47" s="20"/>
      <c r="D47" s="20"/>
      <c r="E47" s="20"/>
      <c r="F47" s="20"/>
      <c r="G47" s="20"/>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row>
    <row r="48" spans="1:572" s="17" customFormat="1" x14ac:dyDescent="0.25">
      <c r="A48" s="53">
        <f>+A47+0.1</f>
        <v>6.1</v>
      </c>
      <c r="B48" s="43" t="s">
        <v>26</v>
      </c>
      <c r="C48" s="39">
        <v>1</v>
      </c>
      <c r="D48" s="40" t="s">
        <v>8</v>
      </c>
      <c r="E48" s="41">
        <v>0</v>
      </c>
      <c r="F48" s="42">
        <f>C48*E48</f>
        <v>0</v>
      </c>
      <c r="G48" s="43"/>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row>
    <row r="49" spans="1:572" s="17" customFormat="1" x14ac:dyDescent="0.25">
      <c r="A49" s="53">
        <f t="shared" ref="A49:A50" si="8">+A48+0.1</f>
        <v>6.1999999999999993</v>
      </c>
      <c r="B49" s="43" t="s">
        <v>48</v>
      </c>
      <c r="C49" s="39">
        <v>1</v>
      </c>
      <c r="D49" s="40" t="s">
        <v>8</v>
      </c>
      <c r="E49" s="41">
        <v>0</v>
      </c>
      <c r="F49" s="42">
        <f>C49*E49</f>
        <v>0</v>
      </c>
      <c r="G49" s="43"/>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row>
    <row r="50" spans="1:572" x14ac:dyDescent="0.25">
      <c r="A50" s="53">
        <f t="shared" si="8"/>
        <v>6.2999999999999989</v>
      </c>
      <c r="B50" s="43" t="s">
        <v>44</v>
      </c>
      <c r="C50" s="23">
        <v>1</v>
      </c>
      <c r="D50" s="33" t="s">
        <v>8</v>
      </c>
      <c r="E50" s="25">
        <v>0</v>
      </c>
      <c r="F50" s="55">
        <f>C50*E50</f>
        <v>0</v>
      </c>
      <c r="G50" s="22"/>
    </row>
    <row r="51" spans="1:572" ht="15" thickBot="1" x14ac:dyDescent="0.3">
      <c r="A51" s="53"/>
      <c r="B51" s="43"/>
      <c r="C51" s="23"/>
      <c r="D51" s="33"/>
      <c r="E51" s="27"/>
      <c r="F51" s="36"/>
      <c r="G51" s="22"/>
    </row>
    <row r="52" spans="1:572" x14ac:dyDescent="0.25">
      <c r="A52" s="21"/>
      <c r="B52" s="22"/>
      <c r="C52" s="22"/>
      <c r="D52" s="22"/>
      <c r="E52" s="30" t="s">
        <v>13</v>
      </c>
      <c r="F52" s="31">
        <f>SUM(F48:F51)</f>
        <v>0</v>
      </c>
      <c r="G52" s="22"/>
    </row>
    <row r="53" spans="1:572" s="15" customFormat="1" ht="15" x14ac:dyDescent="0.25">
      <c r="A53" s="79">
        <v>7</v>
      </c>
      <c r="B53" s="80" t="s">
        <v>94</v>
      </c>
      <c r="C53" s="20"/>
      <c r="D53" s="20"/>
      <c r="E53" s="20"/>
      <c r="F53" s="20"/>
      <c r="G53" s="20"/>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row>
    <row r="54" spans="1:572" x14ac:dyDescent="0.2">
      <c r="A54" s="46">
        <f>+A53+0.1</f>
        <v>7.1</v>
      </c>
      <c r="B54" s="44" t="s">
        <v>64</v>
      </c>
      <c r="C54" s="23">
        <v>1</v>
      </c>
      <c r="D54" s="33" t="s">
        <v>8</v>
      </c>
      <c r="E54" s="25">
        <v>0</v>
      </c>
      <c r="F54" s="34">
        <f t="shared" ref="F54:F57" si="9">C54*E54</f>
        <v>0</v>
      </c>
      <c r="G54" s="22"/>
    </row>
    <row r="55" spans="1:572" x14ac:dyDescent="0.2">
      <c r="A55" s="46">
        <f t="shared" ref="A55:A57" si="10">+A54+0.1</f>
        <v>7.1999999999999993</v>
      </c>
      <c r="B55" s="44" t="s">
        <v>81</v>
      </c>
      <c r="C55" s="23">
        <v>1</v>
      </c>
      <c r="D55" s="33" t="s">
        <v>8</v>
      </c>
      <c r="E55" s="25">
        <v>0</v>
      </c>
      <c r="F55" s="34">
        <f t="shared" si="9"/>
        <v>0</v>
      </c>
      <c r="G55" s="22"/>
    </row>
    <row r="56" spans="1:572" x14ac:dyDescent="0.2">
      <c r="A56" s="46">
        <f t="shared" si="10"/>
        <v>7.2999999999999989</v>
      </c>
      <c r="B56" s="44" t="s">
        <v>63</v>
      </c>
      <c r="C56" s="23">
        <v>1</v>
      </c>
      <c r="D56" s="33" t="s">
        <v>8</v>
      </c>
      <c r="E56" s="25">
        <v>0</v>
      </c>
      <c r="F56" s="34">
        <f t="shared" si="9"/>
        <v>0</v>
      </c>
      <c r="G56" s="22"/>
    </row>
    <row r="57" spans="1:572" x14ac:dyDescent="0.2">
      <c r="A57" s="46">
        <f t="shared" si="10"/>
        <v>7.3999999999999986</v>
      </c>
      <c r="B57" s="44" t="s">
        <v>47</v>
      </c>
      <c r="C57" s="23">
        <v>1</v>
      </c>
      <c r="D57" s="33" t="s">
        <v>8</v>
      </c>
      <c r="E57" s="25">
        <v>0</v>
      </c>
      <c r="F57" s="34">
        <f t="shared" si="9"/>
        <v>0</v>
      </c>
      <c r="G57" s="22"/>
    </row>
    <row r="58" spans="1:572" x14ac:dyDescent="0.2">
      <c r="A58" s="46">
        <f>+A57+0.1</f>
        <v>7.4999999999999982</v>
      </c>
      <c r="B58" s="35" t="s">
        <v>67</v>
      </c>
      <c r="C58" s="23">
        <v>1</v>
      </c>
      <c r="D58" s="33" t="s">
        <v>8</v>
      </c>
      <c r="E58" s="25">
        <v>0</v>
      </c>
      <c r="F58" s="34">
        <f t="shared" ref="F58" si="11">C58*E58</f>
        <v>0</v>
      </c>
      <c r="G58" s="22"/>
    </row>
    <row r="59" spans="1:572" ht="15" thickBot="1" x14ac:dyDescent="0.3">
      <c r="A59" s="21"/>
      <c r="B59" s="22"/>
      <c r="C59" s="22"/>
      <c r="D59" s="22"/>
      <c r="E59" s="22"/>
      <c r="F59" s="56"/>
      <c r="G59" s="22"/>
    </row>
    <row r="60" spans="1:572" x14ac:dyDescent="0.25">
      <c r="A60" s="47"/>
      <c r="B60" s="48"/>
      <c r="C60" s="57"/>
      <c r="D60" s="57"/>
      <c r="E60" s="30" t="s">
        <v>13</v>
      </c>
      <c r="F60" s="31">
        <f>SUM(F54:F59)</f>
        <v>0</v>
      </c>
      <c r="G60" s="22"/>
    </row>
    <row r="61" spans="1:572" s="15" customFormat="1" ht="15" x14ac:dyDescent="0.25">
      <c r="A61" s="79">
        <v>8</v>
      </c>
      <c r="B61" s="80" t="s">
        <v>95</v>
      </c>
      <c r="C61" s="20"/>
      <c r="D61" s="20"/>
      <c r="E61" s="20"/>
      <c r="F61" s="20"/>
      <c r="G61" s="20"/>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row>
    <row r="62" spans="1:572" x14ac:dyDescent="0.2">
      <c r="A62" s="46">
        <f>+A61+0.1</f>
        <v>8.1</v>
      </c>
      <c r="B62" s="44" t="s">
        <v>40</v>
      </c>
      <c r="C62" s="23">
        <v>1</v>
      </c>
      <c r="D62" s="33" t="s">
        <v>8</v>
      </c>
      <c r="E62" s="25">
        <v>0</v>
      </c>
      <c r="F62" s="34">
        <f>C62*E62</f>
        <v>0</v>
      </c>
      <c r="G62" s="22"/>
    </row>
    <row r="63" spans="1:572" x14ac:dyDescent="0.2">
      <c r="A63" s="46">
        <f t="shared" ref="A63:A66" si="12">+A62+0.1</f>
        <v>8.1999999999999993</v>
      </c>
      <c r="B63" s="44" t="s">
        <v>82</v>
      </c>
      <c r="C63" s="23">
        <v>1</v>
      </c>
      <c r="D63" s="33" t="s">
        <v>8</v>
      </c>
      <c r="E63" s="25">
        <v>0</v>
      </c>
      <c r="F63" s="34">
        <f t="shared" ref="F63:F66" si="13">C63*E63</f>
        <v>0</v>
      </c>
      <c r="G63" s="22"/>
    </row>
    <row r="64" spans="1:572" x14ac:dyDescent="0.2">
      <c r="A64" s="46">
        <f t="shared" si="12"/>
        <v>8.2999999999999989</v>
      </c>
      <c r="B64" s="44" t="s">
        <v>49</v>
      </c>
      <c r="C64" s="23">
        <v>1</v>
      </c>
      <c r="D64" s="33" t="s">
        <v>8</v>
      </c>
      <c r="E64" s="25">
        <v>0</v>
      </c>
      <c r="F64" s="34">
        <f t="shared" si="13"/>
        <v>0</v>
      </c>
      <c r="G64" s="22"/>
    </row>
    <row r="65" spans="1:572" x14ac:dyDescent="0.2">
      <c r="A65" s="46">
        <f t="shared" si="12"/>
        <v>8.3999999999999986</v>
      </c>
      <c r="B65" s="44" t="s">
        <v>83</v>
      </c>
      <c r="C65" s="23">
        <v>1</v>
      </c>
      <c r="D65" s="33" t="s">
        <v>8</v>
      </c>
      <c r="E65" s="25">
        <v>0</v>
      </c>
      <c r="F65" s="34">
        <f t="shared" si="13"/>
        <v>0</v>
      </c>
      <c r="G65" s="22"/>
    </row>
    <row r="66" spans="1:572" x14ac:dyDescent="0.2">
      <c r="A66" s="46">
        <f t="shared" si="12"/>
        <v>8.4999999999999982</v>
      </c>
      <c r="B66" s="44" t="s">
        <v>50</v>
      </c>
      <c r="C66" s="23">
        <v>1</v>
      </c>
      <c r="D66" s="33" t="s">
        <v>8</v>
      </c>
      <c r="E66" s="25">
        <v>0</v>
      </c>
      <c r="F66" s="34">
        <f t="shared" si="13"/>
        <v>0</v>
      </c>
      <c r="G66" s="22"/>
    </row>
    <row r="67" spans="1:572" ht="15" thickBot="1" x14ac:dyDescent="0.25">
      <c r="A67" s="46"/>
      <c r="B67" s="45"/>
      <c r="C67" s="23"/>
      <c r="D67" s="33"/>
      <c r="E67" s="27"/>
      <c r="F67" s="36"/>
      <c r="G67" s="22"/>
    </row>
    <row r="68" spans="1:572" x14ac:dyDescent="0.25">
      <c r="A68" s="21"/>
      <c r="B68" s="22"/>
      <c r="C68" s="22"/>
      <c r="D68" s="22"/>
      <c r="E68" s="30" t="s">
        <v>13</v>
      </c>
      <c r="F68" s="31">
        <f>SUM(F62:F67)</f>
        <v>0</v>
      </c>
      <c r="G68" s="22"/>
    </row>
    <row r="69" spans="1:572" s="15" customFormat="1" ht="15" x14ac:dyDescent="0.25">
      <c r="A69" s="79">
        <v>9</v>
      </c>
      <c r="B69" s="80" t="s">
        <v>96</v>
      </c>
      <c r="C69" s="20"/>
      <c r="D69" s="20"/>
      <c r="E69" s="20"/>
      <c r="F69" s="20"/>
      <c r="G69" s="20"/>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c r="TH69" s="14"/>
      <c r="TI69" s="14"/>
      <c r="TJ69" s="14"/>
      <c r="TK69" s="14"/>
      <c r="TL69" s="14"/>
      <c r="TM69" s="14"/>
      <c r="TN69" s="14"/>
      <c r="TO69" s="14"/>
      <c r="TP69" s="14"/>
      <c r="TQ69" s="14"/>
      <c r="TR69" s="14"/>
      <c r="TS69" s="14"/>
      <c r="TT69" s="14"/>
      <c r="TU69" s="14"/>
      <c r="TV69" s="14"/>
      <c r="TW69" s="14"/>
      <c r="TX69" s="14"/>
      <c r="TY69" s="14"/>
      <c r="TZ69" s="14"/>
      <c r="UA69" s="14"/>
      <c r="UB69" s="14"/>
      <c r="UC69" s="14"/>
      <c r="UD69" s="14"/>
      <c r="UE69" s="14"/>
      <c r="UF69" s="14"/>
      <c r="UG69" s="14"/>
      <c r="UH69" s="14"/>
      <c r="UI69" s="14"/>
      <c r="UJ69" s="14"/>
      <c r="UK69" s="14"/>
      <c r="UL69" s="14"/>
      <c r="UM69" s="14"/>
      <c r="UN69" s="14"/>
      <c r="UO69" s="14"/>
      <c r="UP69" s="14"/>
      <c r="UQ69" s="14"/>
      <c r="UR69" s="14"/>
      <c r="US69" s="14"/>
      <c r="UT69" s="14"/>
      <c r="UU69" s="14"/>
      <c r="UV69" s="14"/>
      <c r="UW69" s="14"/>
      <c r="UX69" s="14"/>
      <c r="UY69" s="14"/>
      <c r="UZ69" s="14"/>
    </row>
    <row r="70" spans="1:572" s="17" customFormat="1" x14ac:dyDescent="0.2">
      <c r="A70" s="37">
        <f>+A69+0.1</f>
        <v>9.1</v>
      </c>
      <c r="B70" s="44" t="s">
        <v>21</v>
      </c>
      <c r="C70" s="39">
        <v>1</v>
      </c>
      <c r="D70" s="40" t="s">
        <v>8</v>
      </c>
      <c r="E70" s="41">
        <v>0</v>
      </c>
      <c r="F70" s="42">
        <f t="shared" ref="F70:F73" si="14">C70*E70</f>
        <v>0</v>
      </c>
      <c r="G70" s="43"/>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c r="TH70" s="10"/>
      <c r="TI70" s="10"/>
      <c r="TJ70" s="10"/>
      <c r="TK70" s="10"/>
      <c r="TL70" s="10"/>
      <c r="TM70" s="10"/>
      <c r="TN70" s="10"/>
      <c r="TO70" s="10"/>
      <c r="TP70" s="10"/>
      <c r="TQ70" s="10"/>
      <c r="TR70" s="10"/>
      <c r="TS70" s="10"/>
      <c r="TT70" s="10"/>
      <c r="TU70" s="10"/>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row>
    <row r="71" spans="1:572" s="17" customFormat="1" x14ac:dyDescent="0.2">
      <c r="A71" s="37">
        <f t="shared" ref="A71:A75" si="15">+A70+0.1</f>
        <v>9.1999999999999993</v>
      </c>
      <c r="B71" s="44" t="s">
        <v>46</v>
      </c>
      <c r="C71" s="39">
        <v>1</v>
      </c>
      <c r="D71" s="40" t="s">
        <v>8</v>
      </c>
      <c r="E71" s="41">
        <v>0</v>
      </c>
      <c r="F71" s="42">
        <f t="shared" si="14"/>
        <v>0</v>
      </c>
      <c r="G71" s="43"/>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10"/>
      <c r="NG71" s="10"/>
      <c r="NH71" s="10"/>
      <c r="NI71" s="10"/>
      <c r="NJ71" s="10"/>
      <c r="NK71" s="10"/>
      <c r="NL71" s="10"/>
      <c r="NM71" s="10"/>
      <c r="NN71" s="10"/>
      <c r="NO71" s="10"/>
      <c r="NP71" s="10"/>
      <c r="NQ71" s="10"/>
      <c r="NR71" s="10"/>
      <c r="NS71" s="10"/>
      <c r="NT71" s="10"/>
      <c r="NU71" s="10"/>
      <c r="NV71" s="10"/>
      <c r="NW71" s="10"/>
      <c r="NX71" s="10"/>
      <c r="NY71" s="10"/>
      <c r="NZ71" s="10"/>
      <c r="OA71" s="10"/>
      <c r="OB71" s="10"/>
      <c r="OC71" s="10"/>
      <c r="OD71" s="10"/>
      <c r="OE71" s="10"/>
      <c r="OF71" s="10"/>
      <c r="OG71" s="10"/>
      <c r="OH71" s="10"/>
      <c r="OI71" s="10"/>
      <c r="OJ71" s="10"/>
      <c r="OK71" s="10"/>
      <c r="OL71" s="10"/>
      <c r="OM71" s="10"/>
      <c r="ON71" s="10"/>
      <c r="OO71" s="10"/>
      <c r="OP71" s="10"/>
      <c r="OQ71" s="10"/>
      <c r="OR71" s="10"/>
      <c r="OS71" s="10"/>
      <c r="OT71" s="10"/>
      <c r="OU71" s="10"/>
      <c r="OV71" s="10"/>
      <c r="OW71" s="10"/>
      <c r="OX71" s="10"/>
      <c r="OY71" s="10"/>
      <c r="OZ71" s="10"/>
      <c r="PA71" s="10"/>
      <c r="PB71" s="10"/>
      <c r="PC71" s="10"/>
      <c r="PD71" s="10"/>
      <c r="PE71" s="10"/>
      <c r="PF71" s="10"/>
      <c r="PG71" s="10"/>
      <c r="PH71" s="10"/>
      <c r="PI71" s="10"/>
      <c r="PJ71" s="10"/>
      <c r="PK71" s="10"/>
      <c r="PL71" s="10"/>
      <c r="PM71" s="10"/>
      <c r="PN71" s="10"/>
      <c r="PO71" s="10"/>
      <c r="PP71" s="10"/>
      <c r="PQ71" s="10"/>
      <c r="PR71" s="10"/>
      <c r="PS71" s="10"/>
      <c r="PT71" s="10"/>
      <c r="PU71" s="10"/>
      <c r="PV71" s="10"/>
      <c r="PW71" s="10"/>
      <c r="PX71" s="10"/>
      <c r="PY71" s="10"/>
      <c r="PZ71" s="10"/>
      <c r="QA71" s="10"/>
      <c r="QB71" s="10"/>
      <c r="QC71" s="10"/>
      <c r="QD71" s="10"/>
      <c r="QE71" s="10"/>
      <c r="QF71" s="10"/>
      <c r="QG71" s="10"/>
      <c r="QH71" s="10"/>
      <c r="QI71" s="10"/>
      <c r="QJ71" s="10"/>
      <c r="QK71" s="10"/>
      <c r="QL71" s="10"/>
      <c r="QM71" s="10"/>
      <c r="QN71" s="10"/>
      <c r="QO71" s="10"/>
      <c r="QP71" s="10"/>
      <c r="QQ71" s="10"/>
      <c r="QR71" s="10"/>
      <c r="QS71" s="10"/>
      <c r="QT71" s="10"/>
      <c r="QU71" s="10"/>
      <c r="QV71" s="10"/>
      <c r="QW71" s="10"/>
      <c r="QX71" s="10"/>
      <c r="QY71" s="10"/>
      <c r="QZ71" s="10"/>
      <c r="RA71" s="10"/>
      <c r="RB71" s="10"/>
      <c r="RC71" s="10"/>
      <c r="RD71" s="10"/>
      <c r="RE71" s="10"/>
      <c r="RF71" s="10"/>
      <c r="RG71" s="10"/>
      <c r="RH71" s="10"/>
      <c r="RI71" s="10"/>
      <c r="RJ71" s="10"/>
      <c r="RK71" s="10"/>
      <c r="RL71" s="10"/>
      <c r="RM71" s="10"/>
      <c r="RN71" s="10"/>
      <c r="RO71" s="10"/>
      <c r="RP71" s="10"/>
      <c r="RQ71" s="10"/>
      <c r="RR71" s="10"/>
      <c r="RS71" s="10"/>
      <c r="RT71" s="10"/>
      <c r="RU71" s="10"/>
      <c r="RV71" s="10"/>
      <c r="RW71" s="10"/>
      <c r="RX71" s="10"/>
      <c r="RY71" s="10"/>
      <c r="RZ71" s="10"/>
      <c r="SA71" s="10"/>
      <c r="SB71" s="10"/>
      <c r="SC71" s="10"/>
      <c r="SD71" s="10"/>
      <c r="SE71" s="10"/>
      <c r="SF71" s="10"/>
      <c r="SG71" s="10"/>
      <c r="SH71" s="10"/>
      <c r="SI71" s="10"/>
      <c r="SJ71" s="10"/>
      <c r="SK71" s="10"/>
      <c r="SL71" s="10"/>
      <c r="SM71" s="10"/>
      <c r="SN71" s="10"/>
      <c r="SO71" s="10"/>
      <c r="SP71" s="10"/>
      <c r="SQ71" s="10"/>
      <c r="SR71" s="10"/>
      <c r="SS71" s="10"/>
      <c r="ST71" s="10"/>
      <c r="SU71" s="10"/>
      <c r="SV71" s="10"/>
      <c r="SW71" s="10"/>
      <c r="SX71" s="10"/>
      <c r="SY71" s="10"/>
      <c r="SZ71" s="10"/>
      <c r="TA71" s="10"/>
      <c r="TB71" s="10"/>
      <c r="TC71" s="10"/>
      <c r="TD71" s="10"/>
      <c r="TE71" s="10"/>
      <c r="TF71" s="10"/>
      <c r="TG71" s="10"/>
      <c r="TH71" s="10"/>
      <c r="TI71" s="10"/>
      <c r="TJ71" s="10"/>
      <c r="TK71" s="10"/>
      <c r="TL71" s="10"/>
      <c r="TM71" s="10"/>
      <c r="TN71" s="10"/>
      <c r="TO71" s="10"/>
      <c r="TP71" s="10"/>
      <c r="TQ71" s="10"/>
      <c r="TR71" s="10"/>
      <c r="TS71" s="10"/>
      <c r="TT71" s="10"/>
      <c r="TU71" s="10"/>
      <c r="TV71" s="10"/>
      <c r="TW71" s="10"/>
      <c r="TX71" s="10"/>
      <c r="TY71" s="10"/>
      <c r="TZ71" s="10"/>
      <c r="UA71" s="10"/>
      <c r="UB71" s="10"/>
      <c r="UC71" s="10"/>
      <c r="UD71" s="10"/>
      <c r="UE71" s="10"/>
      <c r="UF71" s="10"/>
      <c r="UG71" s="10"/>
      <c r="UH71" s="10"/>
      <c r="UI71" s="10"/>
      <c r="UJ71" s="10"/>
      <c r="UK71" s="10"/>
      <c r="UL71" s="10"/>
      <c r="UM71" s="10"/>
      <c r="UN71" s="10"/>
      <c r="UO71" s="10"/>
      <c r="UP71" s="10"/>
      <c r="UQ71" s="10"/>
      <c r="UR71" s="10"/>
      <c r="US71" s="10"/>
      <c r="UT71" s="10"/>
      <c r="UU71" s="10"/>
      <c r="UV71" s="10"/>
      <c r="UW71" s="10"/>
      <c r="UX71" s="10"/>
      <c r="UY71" s="10"/>
      <c r="UZ71" s="10"/>
    </row>
    <row r="72" spans="1:572" s="17" customFormat="1" x14ac:dyDescent="0.2">
      <c r="A72" s="37">
        <f t="shared" si="15"/>
        <v>9.2999999999999989</v>
      </c>
      <c r="B72" s="44" t="s">
        <v>22</v>
      </c>
      <c r="C72" s="39">
        <v>1</v>
      </c>
      <c r="D72" s="40" t="s">
        <v>8</v>
      </c>
      <c r="E72" s="41">
        <v>0</v>
      </c>
      <c r="F72" s="42">
        <f t="shared" si="14"/>
        <v>0</v>
      </c>
      <c r="G72" s="43"/>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c r="NZ72" s="10"/>
      <c r="OA72" s="10"/>
      <c r="OB72" s="10"/>
      <c r="OC72" s="10"/>
      <c r="OD72" s="10"/>
      <c r="OE72" s="10"/>
      <c r="OF72" s="10"/>
      <c r="OG72" s="10"/>
      <c r="OH72" s="10"/>
      <c r="OI72" s="10"/>
      <c r="OJ72" s="10"/>
      <c r="OK72" s="10"/>
      <c r="OL72" s="10"/>
      <c r="OM72" s="10"/>
      <c r="ON72" s="10"/>
      <c r="OO72" s="10"/>
      <c r="OP72" s="10"/>
      <c r="OQ72" s="10"/>
      <c r="OR72" s="10"/>
      <c r="OS72" s="10"/>
      <c r="OT72" s="10"/>
      <c r="OU72" s="10"/>
      <c r="OV72" s="10"/>
      <c r="OW72" s="10"/>
      <c r="OX72" s="10"/>
      <c r="OY72" s="10"/>
      <c r="OZ72" s="10"/>
      <c r="PA72" s="10"/>
      <c r="PB72" s="10"/>
      <c r="PC72" s="10"/>
      <c r="PD72" s="10"/>
      <c r="PE72" s="10"/>
      <c r="PF72" s="10"/>
      <c r="PG72" s="10"/>
      <c r="PH72" s="10"/>
      <c r="PI72" s="10"/>
      <c r="PJ72" s="10"/>
      <c r="PK72" s="10"/>
      <c r="PL72" s="10"/>
      <c r="PM72" s="10"/>
      <c r="PN72" s="10"/>
      <c r="PO72" s="10"/>
      <c r="PP72" s="10"/>
      <c r="PQ72" s="10"/>
      <c r="PR72" s="10"/>
      <c r="PS72" s="10"/>
      <c r="PT72" s="10"/>
      <c r="PU72" s="10"/>
      <c r="PV72" s="10"/>
      <c r="PW72" s="10"/>
      <c r="PX72" s="10"/>
      <c r="PY72" s="10"/>
      <c r="PZ72" s="10"/>
      <c r="QA72" s="10"/>
      <c r="QB72" s="10"/>
      <c r="QC72" s="10"/>
      <c r="QD72" s="10"/>
      <c r="QE72" s="10"/>
      <c r="QF72" s="10"/>
      <c r="QG72" s="10"/>
      <c r="QH72" s="10"/>
      <c r="QI72" s="10"/>
      <c r="QJ72" s="10"/>
      <c r="QK72" s="10"/>
      <c r="QL72" s="10"/>
      <c r="QM72" s="10"/>
      <c r="QN72" s="10"/>
      <c r="QO72" s="10"/>
      <c r="QP72" s="10"/>
      <c r="QQ72" s="10"/>
      <c r="QR72" s="10"/>
      <c r="QS72" s="10"/>
      <c r="QT72" s="10"/>
      <c r="QU72" s="10"/>
      <c r="QV72" s="10"/>
      <c r="QW72" s="10"/>
      <c r="QX72" s="10"/>
      <c r="QY72" s="10"/>
      <c r="QZ72" s="10"/>
      <c r="RA72" s="10"/>
      <c r="RB72" s="10"/>
      <c r="RC72" s="10"/>
      <c r="RD72" s="10"/>
      <c r="RE72" s="10"/>
      <c r="RF72" s="10"/>
      <c r="RG72" s="10"/>
      <c r="RH72" s="10"/>
      <c r="RI72" s="10"/>
      <c r="RJ72" s="10"/>
      <c r="RK72" s="10"/>
      <c r="RL72" s="10"/>
      <c r="RM72" s="10"/>
      <c r="RN72" s="10"/>
      <c r="RO72" s="10"/>
      <c r="RP72" s="10"/>
      <c r="RQ72" s="10"/>
      <c r="RR72" s="10"/>
      <c r="RS72" s="10"/>
      <c r="RT72" s="10"/>
      <c r="RU72" s="10"/>
      <c r="RV72" s="10"/>
      <c r="RW72" s="10"/>
      <c r="RX72" s="10"/>
      <c r="RY72" s="10"/>
      <c r="RZ72" s="10"/>
      <c r="SA72" s="10"/>
      <c r="SB72" s="10"/>
      <c r="SC72" s="10"/>
      <c r="SD72" s="10"/>
      <c r="SE72" s="10"/>
      <c r="SF72" s="10"/>
      <c r="SG72" s="10"/>
      <c r="SH72" s="10"/>
      <c r="SI72" s="10"/>
      <c r="SJ72" s="10"/>
      <c r="SK72" s="10"/>
      <c r="SL72" s="10"/>
      <c r="SM72" s="10"/>
      <c r="SN72" s="10"/>
      <c r="SO72" s="10"/>
      <c r="SP72" s="10"/>
      <c r="SQ72" s="10"/>
      <c r="SR72" s="10"/>
      <c r="SS72" s="10"/>
      <c r="ST72" s="10"/>
      <c r="SU72" s="10"/>
      <c r="SV72" s="10"/>
      <c r="SW72" s="10"/>
      <c r="SX72" s="10"/>
      <c r="SY72" s="10"/>
      <c r="SZ72" s="10"/>
      <c r="TA72" s="10"/>
      <c r="TB72" s="10"/>
      <c r="TC72" s="10"/>
      <c r="TD72" s="10"/>
      <c r="TE72" s="10"/>
      <c r="TF72" s="10"/>
      <c r="TG72" s="10"/>
      <c r="TH72" s="10"/>
      <c r="TI72" s="10"/>
      <c r="TJ72" s="10"/>
      <c r="TK72" s="10"/>
      <c r="TL72" s="10"/>
      <c r="TM72" s="10"/>
      <c r="TN72" s="10"/>
      <c r="TO72" s="10"/>
      <c r="TP72" s="10"/>
      <c r="TQ72" s="10"/>
      <c r="TR72" s="10"/>
      <c r="TS72" s="10"/>
      <c r="TT72" s="10"/>
      <c r="TU72" s="10"/>
      <c r="TV72" s="10"/>
      <c r="TW72" s="10"/>
      <c r="TX72" s="10"/>
      <c r="TY72" s="10"/>
      <c r="TZ72" s="10"/>
      <c r="UA72" s="10"/>
      <c r="UB72" s="10"/>
      <c r="UC72" s="10"/>
      <c r="UD72" s="10"/>
      <c r="UE72" s="10"/>
      <c r="UF72" s="10"/>
      <c r="UG72" s="10"/>
      <c r="UH72" s="10"/>
      <c r="UI72" s="10"/>
      <c r="UJ72" s="10"/>
      <c r="UK72" s="10"/>
      <c r="UL72" s="10"/>
      <c r="UM72" s="10"/>
      <c r="UN72" s="10"/>
      <c r="UO72" s="10"/>
      <c r="UP72" s="10"/>
      <c r="UQ72" s="10"/>
      <c r="UR72" s="10"/>
      <c r="US72" s="10"/>
      <c r="UT72" s="10"/>
      <c r="UU72" s="10"/>
      <c r="UV72" s="10"/>
      <c r="UW72" s="10"/>
      <c r="UX72" s="10"/>
      <c r="UY72" s="10"/>
      <c r="UZ72" s="10"/>
    </row>
    <row r="73" spans="1:572" s="17" customFormat="1" x14ac:dyDescent="0.2">
      <c r="A73" s="37">
        <f t="shared" si="15"/>
        <v>9.3999999999999986</v>
      </c>
      <c r="B73" s="44" t="s">
        <v>59</v>
      </c>
      <c r="C73" s="39">
        <v>1</v>
      </c>
      <c r="D73" s="40" t="s">
        <v>8</v>
      </c>
      <c r="E73" s="41">
        <v>0</v>
      </c>
      <c r="F73" s="42">
        <f t="shared" si="14"/>
        <v>0</v>
      </c>
      <c r="G73" s="43"/>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c r="NZ73" s="10"/>
      <c r="OA73" s="10"/>
      <c r="OB73" s="10"/>
      <c r="OC73" s="10"/>
      <c r="OD73" s="10"/>
      <c r="OE73" s="10"/>
      <c r="OF73" s="10"/>
      <c r="OG73" s="10"/>
      <c r="OH73" s="10"/>
      <c r="OI73" s="10"/>
      <c r="OJ73" s="10"/>
      <c r="OK73" s="10"/>
      <c r="OL73" s="10"/>
      <c r="OM73" s="10"/>
      <c r="ON73" s="10"/>
      <c r="OO73" s="10"/>
      <c r="OP73" s="10"/>
      <c r="OQ73" s="10"/>
      <c r="OR73" s="10"/>
      <c r="OS73" s="10"/>
      <c r="OT73" s="10"/>
      <c r="OU73" s="10"/>
      <c r="OV73" s="10"/>
      <c r="OW73" s="10"/>
      <c r="OX73" s="10"/>
      <c r="OY73" s="10"/>
      <c r="OZ73" s="10"/>
      <c r="PA73" s="10"/>
      <c r="PB73" s="10"/>
      <c r="PC73" s="10"/>
      <c r="PD73" s="10"/>
      <c r="PE73" s="10"/>
      <c r="PF73" s="10"/>
      <c r="PG73" s="10"/>
      <c r="PH73" s="10"/>
      <c r="PI73" s="10"/>
      <c r="PJ73" s="10"/>
      <c r="PK73" s="10"/>
      <c r="PL73" s="10"/>
      <c r="PM73" s="10"/>
      <c r="PN73" s="10"/>
      <c r="PO73" s="10"/>
      <c r="PP73" s="10"/>
      <c r="PQ73" s="10"/>
      <c r="PR73" s="10"/>
      <c r="PS73" s="10"/>
      <c r="PT73" s="10"/>
      <c r="PU73" s="10"/>
      <c r="PV73" s="10"/>
      <c r="PW73" s="10"/>
      <c r="PX73" s="10"/>
      <c r="PY73" s="10"/>
      <c r="PZ73" s="10"/>
      <c r="QA73" s="10"/>
      <c r="QB73" s="10"/>
      <c r="QC73" s="10"/>
      <c r="QD73" s="10"/>
      <c r="QE73" s="10"/>
      <c r="QF73" s="10"/>
      <c r="QG73" s="10"/>
      <c r="QH73" s="10"/>
      <c r="QI73" s="10"/>
      <c r="QJ73" s="10"/>
      <c r="QK73" s="10"/>
      <c r="QL73" s="10"/>
      <c r="QM73" s="10"/>
      <c r="QN73" s="10"/>
      <c r="QO73" s="10"/>
      <c r="QP73" s="10"/>
      <c r="QQ73" s="10"/>
      <c r="QR73" s="10"/>
      <c r="QS73" s="10"/>
      <c r="QT73" s="10"/>
      <c r="QU73" s="10"/>
      <c r="QV73" s="10"/>
      <c r="QW73" s="10"/>
      <c r="QX73" s="10"/>
      <c r="QY73" s="10"/>
      <c r="QZ73" s="10"/>
      <c r="RA73" s="10"/>
      <c r="RB73" s="10"/>
      <c r="RC73" s="10"/>
      <c r="RD73" s="10"/>
      <c r="RE73" s="10"/>
      <c r="RF73" s="10"/>
      <c r="RG73" s="10"/>
      <c r="RH73" s="10"/>
      <c r="RI73" s="10"/>
      <c r="RJ73" s="10"/>
      <c r="RK73" s="10"/>
      <c r="RL73" s="10"/>
      <c r="RM73" s="10"/>
      <c r="RN73" s="10"/>
      <c r="RO73" s="10"/>
      <c r="RP73" s="10"/>
      <c r="RQ73" s="10"/>
      <c r="RR73" s="10"/>
      <c r="RS73" s="10"/>
      <c r="RT73" s="10"/>
      <c r="RU73" s="10"/>
      <c r="RV73" s="10"/>
      <c r="RW73" s="10"/>
      <c r="RX73" s="10"/>
      <c r="RY73" s="10"/>
      <c r="RZ73" s="10"/>
      <c r="SA73" s="10"/>
      <c r="SB73" s="10"/>
      <c r="SC73" s="10"/>
      <c r="SD73" s="10"/>
      <c r="SE73" s="10"/>
      <c r="SF73" s="10"/>
      <c r="SG73" s="10"/>
      <c r="SH73" s="10"/>
      <c r="SI73" s="10"/>
      <c r="SJ73" s="10"/>
      <c r="SK73" s="10"/>
      <c r="SL73" s="10"/>
      <c r="SM73" s="10"/>
      <c r="SN73" s="10"/>
      <c r="SO73" s="10"/>
      <c r="SP73" s="10"/>
      <c r="SQ73" s="10"/>
      <c r="SR73" s="10"/>
      <c r="SS73" s="10"/>
      <c r="ST73" s="10"/>
      <c r="SU73" s="10"/>
      <c r="SV73" s="10"/>
      <c r="SW73" s="10"/>
      <c r="SX73" s="10"/>
      <c r="SY73" s="10"/>
      <c r="SZ73" s="10"/>
      <c r="TA73" s="10"/>
      <c r="TB73" s="10"/>
      <c r="TC73" s="10"/>
      <c r="TD73" s="10"/>
      <c r="TE73" s="10"/>
      <c r="TF73" s="10"/>
      <c r="TG73" s="10"/>
      <c r="TH73" s="10"/>
      <c r="TI73" s="10"/>
      <c r="TJ73" s="10"/>
      <c r="TK73" s="10"/>
      <c r="TL73" s="10"/>
      <c r="TM73" s="10"/>
      <c r="TN73" s="10"/>
      <c r="TO73" s="10"/>
      <c r="TP73" s="10"/>
      <c r="TQ73" s="10"/>
      <c r="TR73" s="10"/>
      <c r="TS73" s="10"/>
      <c r="TT73" s="10"/>
      <c r="TU73" s="10"/>
      <c r="TV73" s="10"/>
      <c r="TW73" s="10"/>
      <c r="TX73" s="10"/>
      <c r="TY73" s="10"/>
      <c r="TZ73" s="10"/>
      <c r="UA73" s="10"/>
      <c r="UB73" s="10"/>
      <c r="UC73" s="10"/>
      <c r="UD73" s="10"/>
      <c r="UE73" s="10"/>
      <c r="UF73" s="10"/>
      <c r="UG73" s="10"/>
      <c r="UH73" s="10"/>
      <c r="UI73" s="10"/>
      <c r="UJ73" s="10"/>
      <c r="UK73" s="10"/>
      <c r="UL73" s="10"/>
      <c r="UM73" s="10"/>
      <c r="UN73" s="10"/>
      <c r="UO73" s="10"/>
      <c r="UP73" s="10"/>
      <c r="UQ73" s="10"/>
      <c r="UR73" s="10"/>
      <c r="US73" s="10"/>
      <c r="UT73" s="10"/>
      <c r="UU73" s="10"/>
      <c r="UV73" s="10"/>
      <c r="UW73" s="10"/>
      <c r="UX73" s="10"/>
      <c r="UY73" s="10"/>
      <c r="UZ73" s="10"/>
    </row>
    <row r="74" spans="1:572" s="17" customFormat="1" x14ac:dyDescent="0.2">
      <c r="A74" s="37">
        <f t="shared" si="15"/>
        <v>9.4999999999999982</v>
      </c>
      <c r="B74" s="44" t="s">
        <v>28</v>
      </c>
      <c r="C74" s="39">
        <v>1</v>
      </c>
      <c r="D74" s="40" t="s">
        <v>8</v>
      </c>
      <c r="E74" s="41">
        <v>0</v>
      </c>
      <c r="F74" s="42">
        <f t="shared" ref="F74" si="16">C74*E74</f>
        <v>0</v>
      </c>
      <c r="G74" s="43"/>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c r="NZ74" s="10"/>
      <c r="OA74" s="10"/>
      <c r="OB74" s="10"/>
      <c r="OC74" s="10"/>
      <c r="OD74" s="10"/>
      <c r="OE74" s="10"/>
      <c r="OF74" s="10"/>
      <c r="OG74" s="10"/>
      <c r="OH74" s="10"/>
      <c r="OI74" s="10"/>
      <c r="OJ74" s="10"/>
      <c r="OK74" s="10"/>
      <c r="OL74" s="10"/>
      <c r="OM74" s="10"/>
      <c r="ON74" s="10"/>
      <c r="OO74" s="10"/>
      <c r="OP74" s="10"/>
      <c r="OQ74" s="10"/>
      <c r="OR74" s="10"/>
      <c r="OS74" s="10"/>
      <c r="OT74" s="10"/>
      <c r="OU74" s="10"/>
      <c r="OV74" s="10"/>
      <c r="OW74" s="10"/>
      <c r="OX74" s="10"/>
      <c r="OY74" s="10"/>
      <c r="OZ74" s="10"/>
      <c r="PA74" s="10"/>
      <c r="PB74" s="10"/>
      <c r="PC74" s="10"/>
      <c r="PD74" s="10"/>
      <c r="PE74" s="10"/>
      <c r="PF74" s="10"/>
      <c r="PG74" s="10"/>
      <c r="PH74" s="10"/>
      <c r="PI74" s="10"/>
      <c r="PJ74" s="10"/>
      <c r="PK74" s="10"/>
      <c r="PL74" s="10"/>
      <c r="PM74" s="10"/>
      <c r="PN74" s="10"/>
      <c r="PO74" s="10"/>
      <c r="PP74" s="10"/>
      <c r="PQ74" s="10"/>
      <c r="PR74" s="10"/>
      <c r="PS74" s="10"/>
      <c r="PT74" s="10"/>
      <c r="PU74" s="10"/>
      <c r="PV74" s="10"/>
      <c r="PW74" s="10"/>
      <c r="PX74" s="10"/>
      <c r="PY74" s="10"/>
      <c r="PZ74" s="10"/>
      <c r="QA74" s="10"/>
      <c r="QB74" s="10"/>
      <c r="QC74" s="10"/>
      <c r="QD74" s="10"/>
      <c r="QE74" s="10"/>
      <c r="QF74" s="10"/>
      <c r="QG74" s="10"/>
      <c r="QH74" s="10"/>
      <c r="QI74" s="10"/>
      <c r="QJ74" s="10"/>
      <c r="QK74" s="10"/>
      <c r="QL74" s="10"/>
      <c r="QM74" s="10"/>
      <c r="QN74" s="10"/>
      <c r="QO74" s="10"/>
      <c r="QP74" s="10"/>
      <c r="QQ74" s="10"/>
      <c r="QR74" s="10"/>
      <c r="QS74" s="10"/>
      <c r="QT74" s="10"/>
      <c r="QU74" s="10"/>
      <c r="QV74" s="10"/>
      <c r="QW74" s="10"/>
      <c r="QX74" s="10"/>
      <c r="QY74" s="10"/>
      <c r="QZ74" s="10"/>
      <c r="RA74" s="10"/>
      <c r="RB74" s="10"/>
      <c r="RC74" s="10"/>
      <c r="RD74" s="10"/>
      <c r="RE74" s="10"/>
      <c r="RF74" s="10"/>
      <c r="RG74" s="10"/>
      <c r="RH74" s="10"/>
      <c r="RI74" s="10"/>
      <c r="RJ74" s="10"/>
      <c r="RK74" s="10"/>
      <c r="RL74" s="10"/>
      <c r="RM74" s="10"/>
      <c r="RN74" s="10"/>
      <c r="RO74" s="10"/>
      <c r="RP74" s="10"/>
      <c r="RQ74" s="10"/>
      <c r="RR74" s="10"/>
      <c r="RS74" s="10"/>
      <c r="RT74" s="10"/>
      <c r="RU74" s="10"/>
      <c r="RV74" s="10"/>
      <c r="RW74" s="10"/>
      <c r="RX74" s="10"/>
      <c r="RY74" s="10"/>
      <c r="RZ74" s="10"/>
      <c r="SA74" s="10"/>
      <c r="SB74" s="10"/>
      <c r="SC74" s="10"/>
      <c r="SD74" s="10"/>
      <c r="SE74" s="10"/>
      <c r="SF74" s="10"/>
      <c r="SG74" s="10"/>
      <c r="SH74" s="10"/>
      <c r="SI74" s="10"/>
      <c r="SJ74" s="10"/>
      <c r="SK74" s="10"/>
      <c r="SL74" s="10"/>
      <c r="SM74" s="10"/>
      <c r="SN74" s="10"/>
      <c r="SO74" s="10"/>
      <c r="SP74" s="10"/>
      <c r="SQ74" s="10"/>
      <c r="SR74" s="10"/>
      <c r="SS74" s="10"/>
      <c r="ST74" s="10"/>
      <c r="SU74" s="10"/>
      <c r="SV74" s="10"/>
      <c r="SW74" s="10"/>
      <c r="SX74" s="10"/>
      <c r="SY74" s="10"/>
      <c r="SZ74" s="10"/>
      <c r="TA74" s="10"/>
      <c r="TB74" s="10"/>
      <c r="TC74" s="10"/>
      <c r="TD74" s="10"/>
      <c r="TE74" s="10"/>
      <c r="TF74" s="10"/>
      <c r="TG74" s="10"/>
      <c r="TH74" s="10"/>
      <c r="TI74" s="10"/>
      <c r="TJ74" s="10"/>
      <c r="TK74" s="10"/>
      <c r="TL74" s="10"/>
      <c r="TM74" s="10"/>
      <c r="TN74" s="10"/>
      <c r="TO74" s="10"/>
      <c r="TP74" s="10"/>
      <c r="TQ74" s="10"/>
      <c r="TR74" s="10"/>
      <c r="TS74" s="10"/>
      <c r="TT74" s="10"/>
      <c r="TU74" s="10"/>
      <c r="TV74" s="10"/>
      <c r="TW74" s="10"/>
      <c r="TX74" s="10"/>
      <c r="TY74" s="10"/>
      <c r="TZ74" s="10"/>
      <c r="UA74" s="10"/>
      <c r="UB74" s="10"/>
      <c r="UC74" s="10"/>
      <c r="UD74" s="10"/>
      <c r="UE74" s="10"/>
      <c r="UF74" s="10"/>
      <c r="UG74" s="10"/>
      <c r="UH74" s="10"/>
      <c r="UI74" s="10"/>
      <c r="UJ74" s="10"/>
      <c r="UK74" s="10"/>
      <c r="UL74" s="10"/>
      <c r="UM74" s="10"/>
      <c r="UN74" s="10"/>
      <c r="UO74" s="10"/>
      <c r="UP74" s="10"/>
      <c r="UQ74" s="10"/>
      <c r="UR74" s="10"/>
      <c r="US74" s="10"/>
      <c r="UT74" s="10"/>
      <c r="UU74" s="10"/>
      <c r="UV74" s="10"/>
      <c r="UW74" s="10"/>
      <c r="UX74" s="10"/>
      <c r="UY74" s="10"/>
      <c r="UZ74" s="10"/>
    </row>
    <row r="75" spans="1:572" s="17" customFormat="1" x14ac:dyDescent="0.2">
      <c r="A75" s="37">
        <f t="shared" si="15"/>
        <v>9.5999999999999979</v>
      </c>
      <c r="B75" s="44" t="s">
        <v>58</v>
      </c>
      <c r="C75" s="39">
        <v>1</v>
      </c>
      <c r="D75" s="40" t="s">
        <v>8</v>
      </c>
      <c r="E75" s="41">
        <v>0</v>
      </c>
      <c r="F75" s="55">
        <f t="shared" ref="F75" si="17">C75*E75</f>
        <v>0</v>
      </c>
      <c r="G75" s="43"/>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10"/>
      <c r="NG75" s="10"/>
      <c r="NH75" s="10"/>
      <c r="NI75" s="10"/>
      <c r="NJ75" s="10"/>
      <c r="NK75" s="10"/>
      <c r="NL75" s="10"/>
      <c r="NM75" s="10"/>
      <c r="NN75" s="10"/>
      <c r="NO75" s="10"/>
      <c r="NP75" s="10"/>
      <c r="NQ75" s="10"/>
      <c r="NR75" s="10"/>
      <c r="NS75" s="10"/>
      <c r="NT75" s="10"/>
      <c r="NU75" s="10"/>
      <c r="NV75" s="10"/>
      <c r="NW75" s="10"/>
      <c r="NX75" s="10"/>
      <c r="NY75" s="10"/>
      <c r="NZ75" s="10"/>
      <c r="OA75" s="10"/>
      <c r="OB75" s="10"/>
      <c r="OC75" s="10"/>
      <c r="OD75" s="10"/>
      <c r="OE75" s="10"/>
      <c r="OF75" s="10"/>
      <c r="OG75" s="10"/>
      <c r="OH75" s="10"/>
      <c r="OI75" s="10"/>
      <c r="OJ75" s="10"/>
      <c r="OK75" s="10"/>
      <c r="OL75" s="10"/>
      <c r="OM75" s="10"/>
      <c r="ON75" s="10"/>
      <c r="OO75" s="10"/>
      <c r="OP75" s="10"/>
      <c r="OQ75" s="10"/>
      <c r="OR75" s="10"/>
      <c r="OS75" s="10"/>
      <c r="OT75" s="10"/>
      <c r="OU75" s="10"/>
      <c r="OV75" s="10"/>
      <c r="OW75" s="10"/>
      <c r="OX75" s="10"/>
      <c r="OY75" s="10"/>
      <c r="OZ75" s="10"/>
      <c r="PA75" s="10"/>
      <c r="PB75" s="10"/>
      <c r="PC75" s="10"/>
      <c r="PD75" s="10"/>
      <c r="PE75" s="10"/>
      <c r="PF75" s="10"/>
      <c r="PG75" s="10"/>
      <c r="PH75" s="10"/>
      <c r="PI75" s="10"/>
      <c r="PJ75" s="10"/>
      <c r="PK75" s="10"/>
      <c r="PL75" s="10"/>
      <c r="PM75" s="10"/>
      <c r="PN75" s="10"/>
      <c r="PO75" s="10"/>
      <c r="PP75" s="10"/>
      <c r="PQ75" s="10"/>
      <c r="PR75" s="10"/>
      <c r="PS75" s="10"/>
      <c r="PT75" s="10"/>
      <c r="PU75" s="10"/>
      <c r="PV75" s="10"/>
      <c r="PW75" s="10"/>
      <c r="PX75" s="10"/>
      <c r="PY75" s="10"/>
      <c r="PZ75" s="10"/>
      <c r="QA75" s="10"/>
      <c r="QB75" s="10"/>
      <c r="QC75" s="10"/>
      <c r="QD75" s="10"/>
      <c r="QE75" s="10"/>
      <c r="QF75" s="10"/>
      <c r="QG75" s="10"/>
      <c r="QH75" s="10"/>
      <c r="QI75" s="10"/>
      <c r="QJ75" s="10"/>
      <c r="QK75" s="10"/>
      <c r="QL75" s="10"/>
      <c r="QM75" s="10"/>
      <c r="QN75" s="10"/>
      <c r="QO75" s="10"/>
      <c r="QP75" s="10"/>
      <c r="QQ75" s="10"/>
      <c r="QR75" s="10"/>
      <c r="QS75" s="10"/>
      <c r="QT75" s="10"/>
      <c r="QU75" s="10"/>
      <c r="QV75" s="10"/>
      <c r="QW75" s="10"/>
      <c r="QX75" s="10"/>
      <c r="QY75" s="10"/>
      <c r="QZ75" s="10"/>
      <c r="RA75" s="10"/>
      <c r="RB75" s="10"/>
      <c r="RC75" s="10"/>
      <c r="RD75" s="10"/>
      <c r="RE75" s="10"/>
      <c r="RF75" s="10"/>
      <c r="RG75" s="10"/>
      <c r="RH75" s="10"/>
      <c r="RI75" s="10"/>
      <c r="RJ75" s="10"/>
      <c r="RK75" s="10"/>
      <c r="RL75" s="10"/>
      <c r="RM75" s="10"/>
      <c r="RN75" s="10"/>
      <c r="RO75" s="10"/>
      <c r="RP75" s="10"/>
      <c r="RQ75" s="10"/>
      <c r="RR75" s="10"/>
      <c r="RS75" s="10"/>
      <c r="RT75" s="10"/>
      <c r="RU75" s="10"/>
      <c r="RV75" s="10"/>
      <c r="RW75" s="10"/>
      <c r="RX75" s="10"/>
      <c r="RY75" s="10"/>
      <c r="RZ75" s="10"/>
      <c r="SA75" s="10"/>
      <c r="SB75" s="10"/>
      <c r="SC75" s="10"/>
      <c r="SD75" s="10"/>
      <c r="SE75" s="10"/>
      <c r="SF75" s="10"/>
      <c r="SG75" s="10"/>
      <c r="SH75" s="10"/>
      <c r="SI75" s="10"/>
      <c r="SJ75" s="10"/>
      <c r="SK75" s="10"/>
      <c r="SL75" s="10"/>
      <c r="SM75" s="10"/>
      <c r="SN75" s="10"/>
      <c r="SO75" s="10"/>
      <c r="SP75" s="10"/>
      <c r="SQ75" s="10"/>
      <c r="SR75" s="10"/>
      <c r="SS75" s="10"/>
      <c r="ST75" s="10"/>
      <c r="SU75" s="10"/>
      <c r="SV75" s="10"/>
      <c r="SW75" s="10"/>
      <c r="SX75" s="10"/>
      <c r="SY75" s="10"/>
      <c r="SZ75" s="10"/>
      <c r="TA75" s="10"/>
      <c r="TB75" s="10"/>
      <c r="TC75" s="10"/>
      <c r="TD75" s="10"/>
      <c r="TE75" s="10"/>
      <c r="TF75" s="10"/>
      <c r="TG75" s="10"/>
      <c r="TH75" s="10"/>
      <c r="TI75" s="10"/>
      <c r="TJ75" s="10"/>
      <c r="TK75" s="10"/>
      <c r="TL75" s="10"/>
      <c r="TM75" s="10"/>
      <c r="TN75" s="10"/>
      <c r="TO75" s="10"/>
      <c r="TP75" s="10"/>
      <c r="TQ75" s="10"/>
      <c r="TR75" s="10"/>
      <c r="TS75" s="10"/>
      <c r="TT75" s="10"/>
      <c r="TU75" s="10"/>
      <c r="TV75" s="10"/>
      <c r="TW75" s="10"/>
      <c r="TX75" s="10"/>
      <c r="TY75" s="10"/>
      <c r="TZ75" s="10"/>
      <c r="UA75" s="10"/>
      <c r="UB75" s="10"/>
      <c r="UC75" s="10"/>
      <c r="UD75" s="10"/>
      <c r="UE75" s="10"/>
      <c r="UF75" s="10"/>
      <c r="UG75" s="10"/>
      <c r="UH75" s="10"/>
      <c r="UI75" s="10"/>
      <c r="UJ75" s="10"/>
      <c r="UK75" s="10"/>
      <c r="UL75" s="10"/>
      <c r="UM75" s="10"/>
      <c r="UN75" s="10"/>
      <c r="UO75" s="10"/>
      <c r="UP75" s="10"/>
      <c r="UQ75" s="10"/>
      <c r="UR75" s="10"/>
      <c r="US75" s="10"/>
      <c r="UT75" s="10"/>
      <c r="UU75" s="10"/>
      <c r="UV75" s="10"/>
      <c r="UW75" s="10"/>
      <c r="UX75" s="10"/>
      <c r="UY75" s="10"/>
      <c r="UZ75" s="10"/>
    </row>
    <row r="76" spans="1:572" s="17" customFormat="1" ht="15" thickBot="1" x14ac:dyDescent="0.25">
      <c r="A76" s="37"/>
      <c r="B76" s="44"/>
      <c r="C76" s="39"/>
      <c r="D76" s="40"/>
      <c r="E76" s="50"/>
      <c r="F76" s="58"/>
      <c r="G76" s="43"/>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10"/>
      <c r="KB76" s="10"/>
      <c r="KC76" s="10"/>
      <c r="KD76" s="10"/>
      <c r="KE76" s="10"/>
      <c r="KF76" s="10"/>
      <c r="KG76" s="10"/>
      <c r="KH76" s="10"/>
      <c r="KI76" s="10"/>
      <c r="KJ76" s="10"/>
      <c r="KK76" s="10"/>
      <c r="KL76" s="10"/>
      <c r="KM76" s="10"/>
      <c r="KN76" s="10"/>
      <c r="KO76" s="10"/>
      <c r="KP76" s="10"/>
      <c r="KQ76" s="10"/>
      <c r="KR76" s="10"/>
      <c r="KS76" s="10"/>
      <c r="KT76" s="10"/>
      <c r="KU76" s="10"/>
      <c r="KV76" s="10"/>
      <c r="KW76" s="10"/>
      <c r="KX76" s="10"/>
      <c r="KY76" s="10"/>
      <c r="KZ76" s="10"/>
      <c r="LA76" s="10"/>
      <c r="LB76" s="10"/>
      <c r="LC76" s="10"/>
      <c r="LD76" s="10"/>
      <c r="LE76" s="10"/>
      <c r="LF76" s="10"/>
      <c r="LG76" s="10"/>
      <c r="LH76" s="10"/>
      <c r="LI76" s="10"/>
      <c r="LJ76" s="10"/>
      <c r="LK76" s="10"/>
      <c r="LL76" s="10"/>
      <c r="LM76" s="10"/>
      <c r="LN76" s="10"/>
      <c r="LO76" s="10"/>
      <c r="LP76" s="10"/>
      <c r="LQ76" s="10"/>
      <c r="LR76" s="10"/>
      <c r="LS76" s="10"/>
      <c r="LT76" s="10"/>
      <c r="LU76" s="10"/>
      <c r="LV76" s="10"/>
      <c r="LW76" s="10"/>
      <c r="LX76" s="10"/>
      <c r="LY76" s="10"/>
      <c r="LZ76" s="10"/>
      <c r="MA76" s="10"/>
      <c r="MB76" s="10"/>
      <c r="MC76" s="10"/>
      <c r="MD76" s="10"/>
      <c r="ME76" s="10"/>
      <c r="MF76" s="10"/>
      <c r="MG76" s="10"/>
      <c r="MH76" s="10"/>
      <c r="MI76" s="10"/>
      <c r="MJ76" s="10"/>
      <c r="MK76" s="10"/>
      <c r="ML76" s="10"/>
      <c r="MM76" s="10"/>
      <c r="MN76" s="10"/>
      <c r="MO76" s="10"/>
      <c r="MP76" s="10"/>
      <c r="MQ76" s="10"/>
      <c r="MR76" s="10"/>
      <c r="MS76" s="10"/>
      <c r="MT76" s="10"/>
      <c r="MU76" s="10"/>
      <c r="MV76" s="10"/>
      <c r="MW76" s="10"/>
      <c r="MX76" s="10"/>
      <c r="MY76" s="10"/>
      <c r="MZ76" s="10"/>
      <c r="NA76" s="10"/>
      <c r="NB76" s="10"/>
      <c r="NC76" s="10"/>
      <c r="ND76" s="10"/>
      <c r="NE76" s="10"/>
      <c r="NF76" s="10"/>
      <c r="NG76" s="10"/>
      <c r="NH76" s="10"/>
      <c r="NI76" s="10"/>
      <c r="NJ76" s="10"/>
      <c r="NK76" s="10"/>
      <c r="NL76" s="10"/>
      <c r="NM76" s="10"/>
      <c r="NN76" s="10"/>
      <c r="NO76" s="10"/>
      <c r="NP76" s="10"/>
      <c r="NQ76" s="10"/>
      <c r="NR76" s="10"/>
      <c r="NS76" s="10"/>
      <c r="NT76" s="10"/>
      <c r="NU76" s="10"/>
      <c r="NV76" s="10"/>
      <c r="NW76" s="10"/>
      <c r="NX76" s="10"/>
      <c r="NY76" s="10"/>
      <c r="NZ76" s="10"/>
      <c r="OA76" s="10"/>
      <c r="OB76" s="10"/>
      <c r="OC76" s="10"/>
      <c r="OD76" s="10"/>
      <c r="OE76" s="10"/>
      <c r="OF76" s="10"/>
      <c r="OG76" s="10"/>
      <c r="OH76" s="10"/>
      <c r="OI76" s="10"/>
      <c r="OJ76" s="10"/>
      <c r="OK76" s="10"/>
      <c r="OL76" s="10"/>
      <c r="OM76" s="10"/>
      <c r="ON76" s="10"/>
      <c r="OO76" s="10"/>
      <c r="OP76" s="10"/>
      <c r="OQ76" s="10"/>
      <c r="OR76" s="10"/>
      <c r="OS76" s="10"/>
      <c r="OT76" s="10"/>
      <c r="OU76" s="10"/>
      <c r="OV76" s="10"/>
      <c r="OW76" s="10"/>
      <c r="OX76" s="10"/>
      <c r="OY76" s="10"/>
      <c r="OZ76" s="10"/>
      <c r="PA76" s="10"/>
      <c r="PB76" s="10"/>
      <c r="PC76" s="10"/>
      <c r="PD76" s="10"/>
      <c r="PE76" s="10"/>
      <c r="PF76" s="10"/>
      <c r="PG76" s="10"/>
      <c r="PH76" s="10"/>
      <c r="PI76" s="10"/>
      <c r="PJ76" s="10"/>
      <c r="PK76" s="10"/>
      <c r="PL76" s="10"/>
      <c r="PM76" s="10"/>
      <c r="PN76" s="10"/>
      <c r="PO76" s="10"/>
      <c r="PP76" s="10"/>
      <c r="PQ76" s="10"/>
      <c r="PR76" s="10"/>
      <c r="PS76" s="10"/>
      <c r="PT76" s="10"/>
      <c r="PU76" s="10"/>
      <c r="PV76" s="10"/>
      <c r="PW76" s="10"/>
      <c r="PX76" s="10"/>
      <c r="PY76" s="10"/>
      <c r="PZ76" s="10"/>
      <c r="QA76" s="10"/>
      <c r="QB76" s="10"/>
      <c r="QC76" s="10"/>
      <c r="QD76" s="10"/>
      <c r="QE76" s="10"/>
      <c r="QF76" s="10"/>
      <c r="QG76" s="10"/>
      <c r="QH76" s="10"/>
      <c r="QI76" s="10"/>
      <c r="QJ76" s="10"/>
      <c r="QK76" s="10"/>
      <c r="QL76" s="10"/>
      <c r="QM76" s="10"/>
      <c r="QN76" s="10"/>
      <c r="QO76" s="10"/>
      <c r="QP76" s="10"/>
      <c r="QQ76" s="10"/>
      <c r="QR76" s="10"/>
      <c r="QS76" s="10"/>
      <c r="QT76" s="10"/>
      <c r="QU76" s="10"/>
      <c r="QV76" s="10"/>
      <c r="QW76" s="10"/>
      <c r="QX76" s="10"/>
      <c r="QY76" s="10"/>
      <c r="QZ76" s="10"/>
      <c r="RA76" s="10"/>
      <c r="RB76" s="10"/>
      <c r="RC76" s="10"/>
      <c r="RD76" s="10"/>
      <c r="RE76" s="10"/>
      <c r="RF76" s="10"/>
      <c r="RG76" s="10"/>
      <c r="RH76" s="10"/>
      <c r="RI76" s="10"/>
      <c r="RJ76" s="10"/>
      <c r="RK76" s="10"/>
      <c r="RL76" s="10"/>
      <c r="RM76" s="10"/>
      <c r="RN76" s="10"/>
      <c r="RO76" s="10"/>
      <c r="RP76" s="10"/>
      <c r="RQ76" s="10"/>
      <c r="RR76" s="10"/>
      <c r="RS76" s="10"/>
      <c r="RT76" s="10"/>
      <c r="RU76" s="10"/>
      <c r="RV76" s="10"/>
      <c r="RW76" s="10"/>
      <c r="RX76" s="10"/>
      <c r="RY76" s="10"/>
      <c r="RZ76" s="10"/>
      <c r="SA76" s="10"/>
      <c r="SB76" s="10"/>
      <c r="SC76" s="10"/>
      <c r="SD76" s="10"/>
      <c r="SE76" s="10"/>
      <c r="SF76" s="10"/>
      <c r="SG76" s="10"/>
      <c r="SH76" s="10"/>
      <c r="SI76" s="10"/>
      <c r="SJ76" s="10"/>
      <c r="SK76" s="10"/>
      <c r="SL76" s="10"/>
      <c r="SM76" s="10"/>
      <c r="SN76" s="10"/>
      <c r="SO76" s="10"/>
      <c r="SP76" s="10"/>
      <c r="SQ76" s="10"/>
      <c r="SR76" s="10"/>
      <c r="SS76" s="10"/>
      <c r="ST76" s="10"/>
      <c r="SU76" s="10"/>
      <c r="SV76" s="10"/>
      <c r="SW76" s="10"/>
      <c r="SX76" s="10"/>
      <c r="SY76" s="10"/>
      <c r="SZ76" s="10"/>
      <c r="TA76" s="10"/>
      <c r="TB76" s="10"/>
      <c r="TC76" s="10"/>
      <c r="TD76" s="10"/>
      <c r="TE76" s="10"/>
      <c r="TF76" s="10"/>
      <c r="TG76" s="10"/>
      <c r="TH76" s="10"/>
      <c r="TI76" s="10"/>
      <c r="TJ76" s="10"/>
      <c r="TK76" s="10"/>
      <c r="TL76" s="10"/>
      <c r="TM76" s="10"/>
      <c r="TN76" s="10"/>
      <c r="TO76" s="10"/>
      <c r="TP76" s="10"/>
      <c r="TQ76" s="10"/>
      <c r="TR76" s="10"/>
      <c r="TS76" s="10"/>
      <c r="TT76" s="10"/>
      <c r="TU76" s="10"/>
      <c r="TV76" s="10"/>
      <c r="TW76" s="10"/>
      <c r="TX76" s="10"/>
      <c r="TY76" s="10"/>
      <c r="TZ76" s="10"/>
      <c r="UA76" s="10"/>
      <c r="UB76" s="10"/>
      <c r="UC76" s="10"/>
      <c r="UD76" s="10"/>
      <c r="UE76" s="10"/>
      <c r="UF76" s="10"/>
      <c r="UG76" s="10"/>
      <c r="UH76" s="10"/>
      <c r="UI76" s="10"/>
      <c r="UJ76" s="10"/>
      <c r="UK76" s="10"/>
      <c r="UL76" s="10"/>
      <c r="UM76" s="10"/>
      <c r="UN76" s="10"/>
      <c r="UO76" s="10"/>
      <c r="UP76" s="10"/>
      <c r="UQ76" s="10"/>
      <c r="UR76" s="10"/>
      <c r="US76" s="10"/>
      <c r="UT76" s="10"/>
      <c r="UU76" s="10"/>
      <c r="UV76" s="10"/>
      <c r="UW76" s="10"/>
      <c r="UX76" s="10"/>
      <c r="UY76" s="10"/>
      <c r="UZ76" s="10"/>
    </row>
    <row r="77" spans="1:572" x14ac:dyDescent="0.25">
      <c r="A77" s="21"/>
      <c r="B77" s="32"/>
      <c r="C77" s="23"/>
      <c r="D77" s="33"/>
      <c r="E77" s="30" t="s">
        <v>13</v>
      </c>
      <c r="F77" s="31">
        <f>SUM(F70:F76)</f>
        <v>0</v>
      </c>
      <c r="G77" s="22"/>
    </row>
    <row r="78" spans="1:572" s="15" customFormat="1" ht="15" x14ac:dyDescent="0.25">
      <c r="A78" s="79">
        <v>10</v>
      </c>
      <c r="B78" s="80" t="s">
        <v>97</v>
      </c>
      <c r="C78" s="20"/>
      <c r="D78" s="20"/>
      <c r="E78" s="20"/>
      <c r="F78" s="20"/>
      <c r="G78" s="20"/>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c r="TH78" s="14"/>
      <c r="TI78" s="14"/>
      <c r="TJ78" s="14"/>
      <c r="TK78" s="14"/>
      <c r="TL78" s="14"/>
      <c r="TM78" s="14"/>
      <c r="TN78" s="14"/>
      <c r="TO78" s="14"/>
      <c r="TP78" s="14"/>
      <c r="TQ78" s="14"/>
      <c r="TR78" s="14"/>
      <c r="TS78" s="14"/>
      <c r="TT78" s="14"/>
      <c r="TU78" s="14"/>
      <c r="TV78" s="14"/>
      <c r="TW78" s="14"/>
      <c r="TX78" s="14"/>
      <c r="TY78" s="14"/>
      <c r="TZ78" s="14"/>
      <c r="UA78" s="14"/>
      <c r="UB78" s="14"/>
      <c r="UC78" s="14"/>
      <c r="UD78" s="14"/>
      <c r="UE78" s="14"/>
      <c r="UF78" s="14"/>
      <c r="UG78" s="14"/>
      <c r="UH78" s="14"/>
      <c r="UI78" s="14"/>
      <c r="UJ78" s="14"/>
      <c r="UK78" s="14"/>
      <c r="UL78" s="14"/>
      <c r="UM78" s="14"/>
      <c r="UN78" s="14"/>
      <c r="UO78" s="14"/>
      <c r="UP78" s="14"/>
      <c r="UQ78" s="14"/>
      <c r="UR78" s="14"/>
      <c r="US78" s="14"/>
      <c r="UT78" s="14"/>
      <c r="UU78" s="14"/>
      <c r="UV78" s="14"/>
      <c r="UW78" s="14"/>
      <c r="UX78" s="14"/>
      <c r="UY78" s="14"/>
      <c r="UZ78" s="14"/>
    </row>
    <row r="79" spans="1:572" x14ac:dyDescent="0.2">
      <c r="A79" s="46">
        <f>+A78+0.1</f>
        <v>10.1</v>
      </c>
      <c r="B79" s="38" t="s">
        <v>84</v>
      </c>
      <c r="C79" s="23">
        <v>1</v>
      </c>
      <c r="D79" s="33" t="s">
        <v>8</v>
      </c>
      <c r="E79" s="25">
        <v>0</v>
      </c>
      <c r="F79" s="34">
        <f>C79*E79</f>
        <v>0</v>
      </c>
      <c r="G79" s="22"/>
    </row>
    <row r="80" spans="1:572" x14ac:dyDescent="0.2">
      <c r="A80" s="46">
        <f>+A79+0.1</f>
        <v>10.199999999999999</v>
      </c>
      <c r="B80" s="43" t="s">
        <v>88</v>
      </c>
      <c r="C80" s="23">
        <v>1</v>
      </c>
      <c r="D80" s="33" t="s">
        <v>8</v>
      </c>
      <c r="E80" s="25">
        <v>0</v>
      </c>
      <c r="F80" s="34">
        <f t="shared" ref="F80:F83" si="18">C80*E80</f>
        <v>0</v>
      </c>
      <c r="G80" s="22"/>
    </row>
    <row r="81" spans="1:572" x14ac:dyDescent="0.2">
      <c r="A81" s="46">
        <f t="shared" ref="A81:A84" si="19">+A80+0.1</f>
        <v>10.299999999999999</v>
      </c>
      <c r="B81" s="43" t="s">
        <v>68</v>
      </c>
      <c r="C81" s="23">
        <v>1</v>
      </c>
      <c r="D81" s="33" t="s">
        <v>8</v>
      </c>
      <c r="E81" s="25">
        <v>0</v>
      </c>
      <c r="F81" s="34">
        <f t="shared" ref="F81" si="20">C81*E81</f>
        <v>0</v>
      </c>
      <c r="G81" s="22"/>
    </row>
    <row r="82" spans="1:572" x14ac:dyDescent="0.2">
      <c r="A82" s="46">
        <f t="shared" si="19"/>
        <v>10.399999999999999</v>
      </c>
      <c r="B82" s="38" t="s">
        <v>29</v>
      </c>
      <c r="C82" s="23">
        <v>1</v>
      </c>
      <c r="D82" s="33" t="s">
        <v>8</v>
      </c>
      <c r="E82" s="25">
        <v>0</v>
      </c>
      <c r="F82" s="34">
        <f t="shared" si="18"/>
        <v>0</v>
      </c>
      <c r="G82" s="22"/>
    </row>
    <row r="83" spans="1:572" x14ac:dyDescent="0.2">
      <c r="A83" s="46">
        <f t="shared" si="19"/>
        <v>10.499999999999998</v>
      </c>
      <c r="B83" s="38" t="s">
        <v>30</v>
      </c>
      <c r="C83" s="23">
        <v>1</v>
      </c>
      <c r="D83" s="33" t="s">
        <v>8</v>
      </c>
      <c r="E83" s="25">
        <v>0</v>
      </c>
      <c r="F83" s="34">
        <f t="shared" si="18"/>
        <v>0</v>
      </c>
      <c r="G83" s="22"/>
    </row>
    <row r="84" spans="1:572" x14ac:dyDescent="0.2">
      <c r="A84" s="46">
        <f t="shared" si="19"/>
        <v>10.599999999999998</v>
      </c>
      <c r="B84" s="43" t="s">
        <v>62</v>
      </c>
      <c r="C84" s="23">
        <v>1</v>
      </c>
      <c r="D84" s="33" t="s">
        <v>8</v>
      </c>
      <c r="E84" s="25">
        <v>0</v>
      </c>
      <c r="F84" s="55">
        <f t="shared" ref="F84" si="21">C84*E84</f>
        <v>0</v>
      </c>
      <c r="G84" s="22"/>
    </row>
    <row r="85" spans="1:572" ht="15" thickBot="1" x14ac:dyDescent="0.25">
      <c r="A85" s="46"/>
      <c r="B85" s="43"/>
      <c r="C85" s="23"/>
      <c r="D85" s="33"/>
      <c r="E85" s="27"/>
      <c r="F85" s="36"/>
      <c r="G85" s="22"/>
    </row>
    <row r="86" spans="1:572" x14ac:dyDescent="0.25">
      <c r="A86" s="21"/>
      <c r="B86" s="32"/>
      <c r="C86" s="23"/>
      <c r="D86" s="33"/>
      <c r="E86" s="30" t="s">
        <v>13</v>
      </c>
      <c r="F86" s="31">
        <f>SUM(F79:F85)</f>
        <v>0</v>
      </c>
      <c r="G86" s="22"/>
    </row>
    <row r="87" spans="1:572" s="15" customFormat="1" ht="15" x14ac:dyDescent="0.25">
      <c r="A87" s="79">
        <v>22</v>
      </c>
      <c r="B87" s="80" t="s">
        <v>101</v>
      </c>
      <c r="C87" s="20"/>
      <c r="D87" s="20"/>
      <c r="E87" s="20"/>
      <c r="F87" s="20"/>
      <c r="G87" s="20"/>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row>
    <row r="88" spans="1:572" s="17" customFormat="1" x14ac:dyDescent="0.2">
      <c r="A88" s="46">
        <f>+A87+0.1</f>
        <v>22.1</v>
      </c>
      <c r="B88" s="38" t="s">
        <v>42</v>
      </c>
      <c r="C88" s="23">
        <v>1</v>
      </c>
      <c r="D88" s="33" t="s">
        <v>8</v>
      </c>
      <c r="E88" s="25">
        <v>0</v>
      </c>
      <c r="F88" s="34">
        <f t="shared" ref="F88:F89" si="22">C88*E88</f>
        <v>0</v>
      </c>
      <c r="G88" s="43"/>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c r="IZ88" s="10"/>
      <c r="JA88" s="10"/>
      <c r="JB88" s="10"/>
      <c r="JC88" s="10"/>
      <c r="JD88" s="10"/>
      <c r="JE88" s="10"/>
      <c r="JF88" s="10"/>
      <c r="JG88" s="10"/>
      <c r="JH88" s="10"/>
      <c r="JI88" s="10"/>
      <c r="JJ88" s="10"/>
      <c r="JK88" s="10"/>
      <c r="JL88" s="10"/>
      <c r="JM88" s="10"/>
      <c r="JN88" s="10"/>
      <c r="JO88" s="10"/>
      <c r="JP88" s="10"/>
      <c r="JQ88" s="10"/>
      <c r="JR88" s="10"/>
      <c r="JS88" s="10"/>
      <c r="JT88" s="10"/>
      <c r="JU88" s="10"/>
      <c r="JV88" s="10"/>
      <c r="JW88" s="10"/>
      <c r="JX88" s="10"/>
      <c r="JY88" s="10"/>
      <c r="JZ88" s="10"/>
      <c r="KA88" s="10"/>
      <c r="KB88" s="10"/>
      <c r="KC88" s="10"/>
      <c r="KD88" s="10"/>
      <c r="KE88" s="10"/>
      <c r="KF88" s="10"/>
      <c r="KG88" s="10"/>
      <c r="KH88" s="10"/>
      <c r="KI88" s="10"/>
      <c r="KJ88" s="10"/>
      <c r="KK88" s="10"/>
      <c r="KL88" s="10"/>
      <c r="KM88" s="10"/>
      <c r="KN88" s="10"/>
      <c r="KO88" s="10"/>
      <c r="KP88" s="10"/>
      <c r="KQ88" s="10"/>
      <c r="KR88" s="10"/>
      <c r="KS88" s="10"/>
      <c r="KT88" s="10"/>
      <c r="KU88" s="10"/>
      <c r="KV88" s="10"/>
      <c r="KW88" s="10"/>
      <c r="KX88" s="10"/>
      <c r="KY88" s="10"/>
      <c r="KZ88" s="10"/>
      <c r="LA88" s="10"/>
      <c r="LB88" s="10"/>
      <c r="LC88" s="10"/>
      <c r="LD88" s="10"/>
      <c r="LE88" s="10"/>
      <c r="LF88" s="10"/>
      <c r="LG88" s="10"/>
      <c r="LH88" s="10"/>
      <c r="LI88" s="10"/>
      <c r="LJ88" s="10"/>
      <c r="LK88" s="10"/>
      <c r="LL88" s="10"/>
      <c r="LM88" s="10"/>
      <c r="LN88" s="10"/>
      <c r="LO88" s="10"/>
      <c r="LP88" s="10"/>
      <c r="LQ88" s="10"/>
      <c r="LR88" s="10"/>
      <c r="LS88" s="10"/>
      <c r="LT88" s="10"/>
      <c r="LU88" s="10"/>
      <c r="LV88" s="10"/>
      <c r="LW88" s="10"/>
      <c r="LX88" s="10"/>
      <c r="LY88" s="10"/>
      <c r="LZ88" s="10"/>
      <c r="MA88" s="10"/>
      <c r="MB88" s="10"/>
      <c r="MC88" s="10"/>
      <c r="MD88" s="10"/>
      <c r="ME88" s="10"/>
      <c r="MF88" s="10"/>
      <c r="MG88" s="10"/>
      <c r="MH88" s="10"/>
      <c r="MI88" s="10"/>
      <c r="MJ88" s="10"/>
      <c r="MK88" s="10"/>
      <c r="ML88" s="10"/>
      <c r="MM88" s="10"/>
      <c r="MN88" s="10"/>
      <c r="MO88" s="10"/>
      <c r="MP88" s="10"/>
      <c r="MQ88" s="10"/>
      <c r="MR88" s="10"/>
      <c r="MS88" s="10"/>
      <c r="MT88" s="10"/>
      <c r="MU88" s="10"/>
      <c r="MV88" s="10"/>
      <c r="MW88" s="10"/>
      <c r="MX88" s="10"/>
      <c r="MY88" s="10"/>
      <c r="MZ88" s="10"/>
      <c r="NA88" s="10"/>
      <c r="NB88" s="10"/>
      <c r="NC88" s="10"/>
      <c r="ND88" s="10"/>
      <c r="NE88" s="10"/>
      <c r="NF88" s="10"/>
      <c r="NG88" s="10"/>
      <c r="NH88" s="10"/>
      <c r="NI88" s="10"/>
      <c r="NJ88" s="10"/>
      <c r="NK88" s="10"/>
      <c r="NL88" s="10"/>
      <c r="NM88" s="10"/>
      <c r="NN88" s="10"/>
      <c r="NO88" s="10"/>
      <c r="NP88" s="10"/>
      <c r="NQ88" s="10"/>
      <c r="NR88" s="10"/>
      <c r="NS88" s="10"/>
      <c r="NT88" s="10"/>
      <c r="NU88" s="10"/>
      <c r="NV88" s="10"/>
      <c r="NW88" s="10"/>
      <c r="NX88" s="10"/>
      <c r="NY88" s="10"/>
      <c r="NZ88" s="10"/>
      <c r="OA88" s="10"/>
      <c r="OB88" s="10"/>
      <c r="OC88" s="10"/>
      <c r="OD88" s="10"/>
      <c r="OE88" s="10"/>
      <c r="OF88" s="10"/>
      <c r="OG88" s="10"/>
      <c r="OH88" s="10"/>
      <c r="OI88" s="10"/>
      <c r="OJ88" s="10"/>
      <c r="OK88" s="10"/>
      <c r="OL88" s="10"/>
      <c r="OM88" s="10"/>
      <c r="ON88" s="10"/>
      <c r="OO88" s="10"/>
      <c r="OP88" s="10"/>
      <c r="OQ88" s="10"/>
      <c r="OR88" s="10"/>
      <c r="OS88" s="10"/>
      <c r="OT88" s="10"/>
      <c r="OU88" s="10"/>
      <c r="OV88" s="10"/>
      <c r="OW88" s="10"/>
      <c r="OX88" s="10"/>
      <c r="OY88" s="10"/>
      <c r="OZ88" s="10"/>
      <c r="PA88" s="10"/>
      <c r="PB88" s="10"/>
      <c r="PC88" s="10"/>
      <c r="PD88" s="10"/>
      <c r="PE88" s="10"/>
      <c r="PF88" s="10"/>
      <c r="PG88" s="10"/>
      <c r="PH88" s="10"/>
      <c r="PI88" s="10"/>
      <c r="PJ88" s="10"/>
      <c r="PK88" s="10"/>
      <c r="PL88" s="10"/>
      <c r="PM88" s="10"/>
      <c r="PN88" s="10"/>
      <c r="PO88" s="10"/>
      <c r="PP88" s="10"/>
      <c r="PQ88" s="10"/>
      <c r="PR88" s="10"/>
      <c r="PS88" s="10"/>
      <c r="PT88" s="10"/>
      <c r="PU88" s="10"/>
      <c r="PV88" s="10"/>
      <c r="PW88" s="10"/>
      <c r="PX88" s="10"/>
      <c r="PY88" s="10"/>
      <c r="PZ88" s="10"/>
      <c r="QA88" s="10"/>
      <c r="QB88" s="10"/>
      <c r="QC88" s="10"/>
      <c r="QD88" s="10"/>
      <c r="QE88" s="10"/>
      <c r="QF88" s="10"/>
      <c r="QG88" s="10"/>
      <c r="QH88" s="10"/>
      <c r="QI88" s="10"/>
      <c r="QJ88" s="10"/>
      <c r="QK88" s="10"/>
      <c r="QL88" s="10"/>
      <c r="QM88" s="10"/>
      <c r="QN88" s="10"/>
      <c r="QO88" s="10"/>
      <c r="QP88" s="10"/>
      <c r="QQ88" s="10"/>
      <c r="QR88" s="10"/>
      <c r="QS88" s="10"/>
      <c r="QT88" s="10"/>
      <c r="QU88" s="10"/>
      <c r="QV88" s="10"/>
      <c r="QW88" s="10"/>
      <c r="QX88" s="10"/>
      <c r="QY88" s="10"/>
      <c r="QZ88" s="10"/>
      <c r="RA88" s="10"/>
      <c r="RB88" s="10"/>
      <c r="RC88" s="10"/>
      <c r="RD88" s="10"/>
      <c r="RE88" s="10"/>
      <c r="RF88" s="10"/>
      <c r="RG88" s="10"/>
      <c r="RH88" s="10"/>
      <c r="RI88" s="10"/>
      <c r="RJ88" s="10"/>
      <c r="RK88" s="10"/>
      <c r="RL88" s="10"/>
      <c r="RM88" s="10"/>
      <c r="RN88" s="10"/>
      <c r="RO88" s="10"/>
      <c r="RP88" s="10"/>
      <c r="RQ88" s="10"/>
      <c r="RR88" s="10"/>
      <c r="RS88" s="10"/>
      <c r="RT88" s="10"/>
      <c r="RU88" s="10"/>
      <c r="RV88" s="10"/>
      <c r="RW88" s="10"/>
      <c r="RX88" s="10"/>
      <c r="RY88" s="10"/>
      <c r="RZ88" s="10"/>
      <c r="SA88" s="10"/>
      <c r="SB88" s="10"/>
      <c r="SC88" s="10"/>
      <c r="SD88" s="10"/>
      <c r="SE88" s="10"/>
      <c r="SF88" s="10"/>
      <c r="SG88" s="10"/>
      <c r="SH88" s="10"/>
      <c r="SI88" s="10"/>
      <c r="SJ88" s="10"/>
      <c r="SK88" s="10"/>
      <c r="SL88" s="10"/>
      <c r="SM88" s="10"/>
      <c r="SN88" s="10"/>
      <c r="SO88" s="10"/>
      <c r="SP88" s="10"/>
      <c r="SQ88" s="10"/>
      <c r="SR88" s="10"/>
      <c r="SS88" s="10"/>
      <c r="ST88" s="10"/>
      <c r="SU88" s="10"/>
      <c r="SV88" s="10"/>
      <c r="SW88" s="10"/>
      <c r="SX88" s="10"/>
      <c r="SY88" s="10"/>
      <c r="SZ88" s="10"/>
      <c r="TA88" s="10"/>
      <c r="TB88" s="10"/>
      <c r="TC88" s="10"/>
      <c r="TD88" s="10"/>
      <c r="TE88" s="10"/>
      <c r="TF88" s="10"/>
      <c r="TG88" s="10"/>
      <c r="TH88" s="10"/>
      <c r="TI88" s="10"/>
      <c r="TJ88" s="10"/>
      <c r="TK88" s="10"/>
      <c r="TL88" s="10"/>
      <c r="TM88" s="10"/>
      <c r="TN88" s="10"/>
      <c r="TO88" s="10"/>
      <c r="TP88" s="10"/>
      <c r="TQ88" s="10"/>
      <c r="TR88" s="10"/>
      <c r="TS88" s="10"/>
      <c r="TT88" s="10"/>
      <c r="TU88" s="10"/>
      <c r="TV88" s="10"/>
      <c r="TW88" s="10"/>
      <c r="TX88" s="10"/>
      <c r="TY88" s="10"/>
      <c r="TZ88" s="10"/>
      <c r="UA88" s="10"/>
      <c r="UB88" s="10"/>
      <c r="UC88" s="10"/>
      <c r="UD88" s="10"/>
      <c r="UE88" s="10"/>
      <c r="UF88" s="10"/>
      <c r="UG88" s="10"/>
      <c r="UH88" s="10"/>
      <c r="UI88" s="10"/>
      <c r="UJ88" s="10"/>
      <c r="UK88" s="10"/>
      <c r="UL88" s="10"/>
      <c r="UM88" s="10"/>
      <c r="UN88" s="10"/>
      <c r="UO88" s="10"/>
      <c r="UP88" s="10"/>
      <c r="UQ88" s="10"/>
      <c r="UR88" s="10"/>
      <c r="US88" s="10"/>
      <c r="UT88" s="10"/>
      <c r="UU88" s="10"/>
      <c r="UV88" s="10"/>
      <c r="UW88" s="10"/>
      <c r="UX88" s="10"/>
      <c r="UY88" s="10"/>
      <c r="UZ88" s="10"/>
    </row>
    <row r="89" spans="1:572" s="17" customFormat="1" x14ac:dyDescent="0.2">
      <c r="A89" s="46">
        <f t="shared" ref="A89" si="23">+A88+0.1</f>
        <v>22.200000000000003</v>
      </c>
      <c r="B89" s="38" t="s">
        <v>23</v>
      </c>
      <c r="C89" s="23">
        <v>1</v>
      </c>
      <c r="D89" s="33" t="s">
        <v>8</v>
      </c>
      <c r="E89" s="25">
        <v>0</v>
      </c>
      <c r="F89" s="34">
        <f t="shared" si="22"/>
        <v>0</v>
      </c>
      <c r="G89" s="43"/>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c r="JW89" s="10"/>
      <c r="JX89" s="10"/>
      <c r="JY89" s="10"/>
      <c r="JZ89" s="10"/>
      <c r="KA89" s="10"/>
      <c r="KB89" s="10"/>
      <c r="KC89" s="10"/>
      <c r="KD89" s="10"/>
      <c r="KE89" s="10"/>
      <c r="KF89" s="10"/>
      <c r="KG89" s="10"/>
      <c r="KH89" s="10"/>
      <c r="KI89" s="10"/>
      <c r="KJ89" s="10"/>
      <c r="KK89" s="10"/>
      <c r="KL89" s="10"/>
      <c r="KM89" s="10"/>
      <c r="KN89" s="10"/>
      <c r="KO89" s="10"/>
      <c r="KP89" s="10"/>
      <c r="KQ89" s="10"/>
      <c r="KR89" s="10"/>
      <c r="KS89" s="10"/>
      <c r="KT89" s="10"/>
      <c r="KU89" s="10"/>
      <c r="KV89" s="10"/>
      <c r="KW89" s="10"/>
      <c r="KX89" s="10"/>
      <c r="KY89" s="10"/>
      <c r="KZ89" s="10"/>
      <c r="LA89" s="10"/>
      <c r="LB89" s="10"/>
      <c r="LC89" s="10"/>
      <c r="LD89" s="10"/>
      <c r="LE89" s="10"/>
      <c r="LF89" s="10"/>
      <c r="LG89" s="10"/>
      <c r="LH89" s="10"/>
      <c r="LI89" s="10"/>
      <c r="LJ89" s="10"/>
      <c r="LK89" s="10"/>
      <c r="LL89" s="10"/>
      <c r="LM89" s="10"/>
      <c r="LN89" s="10"/>
      <c r="LO89" s="10"/>
      <c r="LP89" s="10"/>
      <c r="LQ89" s="10"/>
      <c r="LR89" s="10"/>
      <c r="LS89" s="10"/>
      <c r="LT89" s="10"/>
      <c r="LU89" s="10"/>
      <c r="LV89" s="10"/>
      <c r="LW89" s="10"/>
      <c r="LX89" s="10"/>
      <c r="LY89" s="10"/>
      <c r="LZ89" s="10"/>
      <c r="MA89" s="10"/>
      <c r="MB89" s="10"/>
      <c r="MC89" s="10"/>
      <c r="MD89" s="10"/>
      <c r="ME89" s="10"/>
      <c r="MF89" s="10"/>
      <c r="MG89" s="10"/>
      <c r="MH89" s="10"/>
      <c r="MI89" s="10"/>
      <c r="MJ89" s="10"/>
      <c r="MK89" s="10"/>
      <c r="ML89" s="10"/>
      <c r="MM89" s="10"/>
      <c r="MN89" s="10"/>
      <c r="MO89" s="10"/>
      <c r="MP89" s="10"/>
      <c r="MQ89" s="10"/>
      <c r="MR89" s="10"/>
      <c r="MS89" s="10"/>
      <c r="MT89" s="10"/>
      <c r="MU89" s="10"/>
      <c r="MV89" s="10"/>
      <c r="MW89" s="10"/>
      <c r="MX89" s="10"/>
      <c r="MY89" s="10"/>
      <c r="MZ89" s="10"/>
      <c r="NA89" s="10"/>
      <c r="NB89" s="10"/>
      <c r="NC89" s="10"/>
      <c r="ND89" s="10"/>
      <c r="NE89" s="10"/>
      <c r="NF89" s="10"/>
      <c r="NG89" s="10"/>
      <c r="NH89" s="10"/>
      <c r="NI89" s="10"/>
      <c r="NJ89" s="10"/>
      <c r="NK89" s="10"/>
      <c r="NL89" s="10"/>
      <c r="NM89" s="10"/>
      <c r="NN89" s="10"/>
      <c r="NO89" s="10"/>
      <c r="NP89" s="10"/>
      <c r="NQ89" s="10"/>
      <c r="NR89" s="10"/>
      <c r="NS89" s="10"/>
      <c r="NT89" s="10"/>
      <c r="NU89" s="10"/>
      <c r="NV89" s="10"/>
      <c r="NW89" s="10"/>
      <c r="NX89" s="10"/>
      <c r="NY89" s="10"/>
      <c r="NZ89" s="10"/>
      <c r="OA89" s="10"/>
      <c r="OB89" s="10"/>
      <c r="OC89" s="10"/>
      <c r="OD89" s="10"/>
      <c r="OE89" s="10"/>
      <c r="OF89" s="10"/>
      <c r="OG89" s="10"/>
      <c r="OH89" s="10"/>
      <c r="OI89" s="10"/>
      <c r="OJ89" s="10"/>
      <c r="OK89" s="10"/>
      <c r="OL89" s="10"/>
      <c r="OM89" s="10"/>
      <c r="ON89" s="10"/>
      <c r="OO89" s="10"/>
      <c r="OP89" s="10"/>
      <c r="OQ89" s="10"/>
      <c r="OR89" s="10"/>
      <c r="OS89" s="10"/>
      <c r="OT89" s="10"/>
      <c r="OU89" s="10"/>
      <c r="OV89" s="10"/>
      <c r="OW89" s="10"/>
      <c r="OX89" s="10"/>
      <c r="OY89" s="10"/>
      <c r="OZ89" s="10"/>
      <c r="PA89" s="10"/>
      <c r="PB89" s="10"/>
      <c r="PC89" s="10"/>
      <c r="PD89" s="10"/>
      <c r="PE89" s="10"/>
      <c r="PF89" s="10"/>
      <c r="PG89" s="10"/>
      <c r="PH89" s="10"/>
      <c r="PI89" s="10"/>
      <c r="PJ89" s="10"/>
      <c r="PK89" s="10"/>
      <c r="PL89" s="10"/>
      <c r="PM89" s="10"/>
      <c r="PN89" s="10"/>
      <c r="PO89" s="10"/>
      <c r="PP89" s="10"/>
      <c r="PQ89" s="10"/>
      <c r="PR89" s="10"/>
      <c r="PS89" s="10"/>
      <c r="PT89" s="10"/>
      <c r="PU89" s="10"/>
      <c r="PV89" s="10"/>
      <c r="PW89" s="10"/>
      <c r="PX89" s="10"/>
      <c r="PY89" s="10"/>
      <c r="PZ89" s="10"/>
      <c r="QA89" s="10"/>
      <c r="QB89" s="10"/>
      <c r="QC89" s="10"/>
      <c r="QD89" s="10"/>
      <c r="QE89" s="10"/>
      <c r="QF89" s="10"/>
      <c r="QG89" s="10"/>
      <c r="QH89" s="10"/>
      <c r="QI89" s="10"/>
      <c r="QJ89" s="10"/>
      <c r="QK89" s="10"/>
      <c r="QL89" s="10"/>
      <c r="QM89" s="10"/>
      <c r="QN89" s="10"/>
      <c r="QO89" s="10"/>
      <c r="QP89" s="10"/>
      <c r="QQ89" s="10"/>
      <c r="QR89" s="10"/>
      <c r="QS89" s="10"/>
      <c r="QT89" s="10"/>
      <c r="QU89" s="10"/>
      <c r="QV89" s="10"/>
      <c r="QW89" s="10"/>
      <c r="QX89" s="10"/>
      <c r="QY89" s="10"/>
      <c r="QZ89" s="10"/>
      <c r="RA89" s="10"/>
      <c r="RB89" s="10"/>
      <c r="RC89" s="10"/>
      <c r="RD89" s="10"/>
      <c r="RE89" s="10"/>
      <c r="RF89" s="10"/>
      <c r="RG89" s="10"/>
      <c r="RH89" s="10"/>
      <c r="RI89" s="10"/>
      <c r="RJ89" s="10"/>
      <c r="RK89" s="10"/>
      <c r="RL89" s="10"/>
      <c r="RM89" s="10"/>
      <c r="RN89" s="10"/>
      <c r="RO89" s="10"/>
      <c r="RP89" s="10"/>
      <c r="RQ89" s="10"/>
      <c r="RR89" s="10"/>
      <c r="RS89" s="10"/>
      <c r="RT89" s="10"/>
      <c r="RU89" s="10"/>
      <c r="RV89" s="10"/>
      <c r="RW89" s="10"/>
      <c r="RX89" s="10"/>
      <c r="RY89" s="10"/>
      <c r="RZ89" s="10"/>
      <c r="SA89" s="10"/>
      <c r="SB89" s="10"/>
      <c r="SC89" s="10"/>
      <c r="SD89" s="10"/>
      <c r="SE89" s="10"/>
      <c r="SF89" s="10"/>
      <c r="SG89" s="10"/>
      <c r="SH89" s="10"/>
      <c r="SI89" s="10"/>
      <c r="SJ89" s="10"/>
      <c r="SK89" s="10"/>
      <c r="SL89" s="10"/>
      <c r="SM89" s="10"/>
      <c r="SN89" s="10"/>
      <c r="SO89" s="10"/>
      <c r="SP89" s="10"/>
      <c r="SQ89" s="10"/>
      <c r="SR89" s="10"/>
      <c r="SS89" s="10"/>
      <c r="ST89" s="10"/>
      <c r="SU89" s="10"/>
      <c r="SV89" s="10"/>
      <c r="SW89" s="10"/>
      <c r="SX89" s="10"/>
      <c r="SY89" s="10"/>
      <c r="SZ89" s="10"/>
      <c r="TA89" s="10"/>
      <c r="TB89" s="10"/>
      <c r="TC89" s="10"/>
      <c r="TD89" s="10"/>
      <c r="TE89" s="10"/>
      <c r="TF89" s="10"/>
      <c r="TG89" s="10"/>
      <c r="TH89" s="10"/>
      <c r="TI89" s="10"/>
      <c r="TJ89" s="10"/>
      <c r="TK89" s="10"/>
      <c r="TL89" s="10"/>
      <c r="TM89" s="10"/>
      <c r="TN89" s="10"/>
      <c r="TO89" s="10"/>
      <c r="TP89" s="10"/>
      <c r="TQ89" s="10"/>
      <c r="TR89" s="10"/>
      <c r="TS89" s="10"/>
      <c r="TT89" s="10"/>
      <c r="TU89" s="10"/>
      <c r="TV89" s="10"/>
      <c r="TW89" s="10"/>
      <c r="TX89" s="10"/>
      <c r="TY89" s="10"/>
      <c r="TZ89" s="10"/>
      <c r="UA89" s="10"/>
      <c r="UB89" s="10"/>
      <c r="UC89" s="10"/>
      <c r="UD89" s="10"/>
      <c r="UE89" s="10"/>
      <c r="UF89" s="10"/>
      <c r="UG89" s="10"/>
      <c r="UH89" s="10"/>
      <c r="UI89" s="10"/>
      <c r="UJ89" s="10"/>
      <c r="UK89" s="10"/>
      <c r="UL89" s="10"/>
      <c r="UM89" s="10"/>
      <c r="UN89" s="10"/>
      <c r="UO89" s="10"/>
      <c r="UP89" s="10"/>
      <c r="UQ89" s="10"/>
      <c r="UR89" s="10"/>
      <c r="US89" s="10"/>
      <c r="UT89" s="10"/>
      <c r="UU89" s="10"/>
      <c r="UV89" s="10"/>
      <c r="UW89" s="10"/>
      <c r="UX89" s="10"/>
      <c r="UY89" s="10"/>
      <c r="UZ89" s="10"/>
    </row>
    <row r="90" spans="1:572" s="17" customFormat="1" x14ac:dyDescent="0.2">
      <c r="A90" s="46"/>
      <c r="B90" s="54"/>
      <c r="C90" s="23"/>
      <c r="D90" s="33"/>
      <c r="E90" s="25"/>
      <c r="F90" s="34"/>
      <c r="G90" s="43"/>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c r="JW90" s="10"/>
      <c r="JX90" s="10"/>
      <c r="JY90" s="10"/>
      <c r="JZ90" s="10"/>
      <c r="KA90" s="10"/>
      <c r="KB90" s="10"/>
      <c r="KC90" s="10"/>
      <c r="KD90" s="10"/>
      <c r="KE90" s="10"/>
      <c r="KF90" s="10"/>
      <c r="KG90" s="10"/>
      <c r="KH90" s="10"/>
      <c r="KI90" s="10"/>
      <c r="KJ90" s="10"/>
      <c r="KK90" s="10"/>
      <c r="KL90" s="10"/>
      <c r="KM90" s="10"/>
      <c r="KN90" s="10"/>
      <c r="KO90" s="10"/>
      <c r="KP90" s="10"/>
      <c r="KQ90" s="10"/>
      <c r="KR90" s="10"/>
      <c r="KS90" s="10"/>
      <c r="KT90" s="10"/>
      <c r="KU90" s="10"/>
      <c r="KV90" s="10"/>
      <c r="KW90" s="10"/>
      <c r="KX90" s="10"/>
      <c r="KY90" s="10"/>
      <c r="KZ90" s="10"/>
      <c r="LA90" s="10"/>
      <c r="LB90" s="10"/>
      <c r="LC90" s="10"/>
      <c r="LD90" s="10"/>
      <c r="LE90" s="10"/>
      <c r="LF90" s="10"/>
      <c r="LG90" s="10"/>
      <c r="LH90" s="10"/>
      <c r="LI90" s="10"/>
      <c r="LJ90" s="10"/>
      <c r="LK90" s="10"/>
      <c r="LL90" s="10"/>
      <c r="LM90" s="10"/>
      <c r="LN90" s="10"/>
      <c r="LO90" s="10"/>
      <c r="LP90" s="10"/>
      <c r="LQ90" s="10"/>
      <c r="LR90" s="10"/>
      <c r="LS90" s="10"/>
      <c r="LT90" s="10"/>
      <c r="LU90" s="10"/>
      <c r="LV90" s="10"/>
      <c r="LW90" s="10"/>
      <c r="LX90" s="10"/>
      <c r="LY90" s="10"/>
      <c r="LZ90" s="10"/>
      <c r="MA90" s="10"/>
      <c r="MB90" s="10"/>
      <c r="MC90" s="10"/>
      <c r="MD90" s="10"/>
      <c r="ME90" s="10"/>
      <c r="MF90" s="10"/>
      <c r="MG90" s="10"/>
      <c r="MH90" s="10"/>
      <c r="MI90" s="10"/>
      <c r="MJ90" s="10"/>
      <c r="MK90" s="10"/>
      <c r="ML90" s="10"/>
      <c r="MM90" s="10"/>
      <c r="MN90" s="10"/>
      <c r="MO90" s="10"/>
      <c r="MP90" s="10"/>
      <c r="MQ90" s="10"/>
      <c r="MR90" s="10"/>
      <c r="MS90" s="10"/>
      <c r="MT90" s="10"/>
      <c r="MU90" s="10"/>
      <c r="MV90" s="10"/>
      <c r="MW90" s="10"/>
      <c r="MX90" s="10"/>
      <c r="MY90" s="10"/>
      <c r="MZ90" s="10"/>
      <c r="NA90" s="10"/>
      <c r="NB90" s="10"/>
      <c r="NC90" s="10"/>
      <c r="ND90" s="10"/>
      <c r="NE90" s="10"/>
      <c r="NF90" s="10"/>
      <c r="NG90" s="10"/>
      <c r="NH90" s="10"/>
      <c r="NI90" s="10"/>
      <c r="NJ90" s="10"/>
      <c r="NK90" s="10"/>
      <c r="NL90" s="10"/>
      <c r="NM90" s="10"/>
      <c r="NN90" s="10"/>
      <c r="NO90" s="10"/>
      <c r="NP90" s="10"/>
      <c r="NQ90" s="10"/>
      <c r="NR90" s="10"/>
      <c r="NS90" s="10"/>
      <c r="NT90" s="10"/>
      <c r="NU90" s="10"/>
      <c r="NV90" s="10"/>
      <c r="NW90" s="10"/>
      <c r="NX90" s="10"/>
      <c r="NY90" s="10"/>
      <c r="NZ90" s="10"/>
      <c r="OA90" s="10"/>
      <c r="OB90" s="10"/>
      <c r="OC90" s="10"/>
      <c r="OD90" s="10"/>
      <c r="OE90" s="10"/>
      <c r="OF90" s="10"/>
      <c r="OG90" s="10"/>
      <c r="OH90" s="10"/>
      <c r="OI90" s="10"/>
      <c r="OJ90" s="10"/>
      <c r="OK90" s="10"/>
      <c r="OL90" s="10"/>
      <c r="OM90" s="10"/>
      <c r="ON90" s="10"/>
      <c r="OO90" s="10"/>
      <c r="OP90" s="10"/>
      <c r="OQ90" s="10"/>
      <c r="OR90" s="10"/>
      <c r="OS90" s="10"/>
      <c r="OT90" s="10"/>
      <c r="OU90" s="10"/>
      <c r="OV90" s="10"/>
      <c r="OW90" s="10"/>
      <c r="OX90" s="10"/>
      <c r="OY90" s="10"/>
      <c r="OZ90" s="10"/>
      <c r="PA90" s="10"/>
      <c r="PB90" s="10"/>
      <c r="PC90" s="10"/>
      <c r="PD90" s="10"/>
      <c r="PE90" s="10"/>
      <c r="PF90" s="10"/>
      <c r="PG90" s="10"/>
      <c r="PH90" s="10"/>
      <c r="PI90" s="10"/>
      <c r="PJ90" s="10"/>
      <c r="PK90" s="10"/>
      <c r="PL90" s="10"/>
      <c r="PM90" s="10"/>
      <c r="PN90" s="10"/>
      <c r="PO90" s="10"/>
      <c r="PP90" s="10"/>
      <c r="PQ90" s="10"/>
      <c r="PR90" s="10"/>
      <c r="PS90" s="10"/>
      <c r="PT90" s="10"/>
      <c r="PU90" s="10"/>
      <c r="PV90" s="10"/>
      <c r="PW90" s="10"/>
      <c r="PX90" s="10"/>
      <c r="PY90" s="10"/>
      <c r="PZ90" s="10"/>
      <c r="QA90" s="10"/>
      <c r="QB90" s="10"/>
      <c r="QC90" s="10"/>
      <c r="QD90" s="10"/>
      <c r="QE90" s="10"/>
      <c r="QF90" s="10"/>
      <c r="QG90" s="10"/>
      <c r="QH90" s="10"/>
      <c r="QI90" s="10"/>
      <c r="QJ90" s="10"/>
      <c r="QK90" s="10"/>
      <c r="QL90" s="10"/>
      <c r="QM90" s="10"/>
      <c r="QN90" s="10"/>
      <c r="QO90" s="10"/>
      <c r="QP90" s="10"/>
      <c r="QQ90" s="10"/>
      <c r="QR90" s="10"/>
      <c r="QS90" s="10"/>
      <c r="QT90" s="10"/>
      <c r="QU90" s="10"/>
      <c r="QV90" s="10"/>
      <c r="QW90" s="10"/>
      <c r="QX90" s="10"/>
      <c r="QY90" s="10"/>
      <c r="QZ90" s="10"/>
      <c r="RA90" s="10"/>
      <c r="RB90" s="10"/>
      <c r="RC90" s="10"/>
      <c r="RD90" s="10"/>
      <c r="RE90" s="10"/>
      <c r="RF90" s="10"/>
      <c r="RG90" s="10"/>
      <c r="RH90" s="10"/>
      <c r="RI90" s="10"/>
      <c r="RJ90" s="10"/>
      <c r="RK90" s="10"/>
      <c r="RL90" s="10"/>
      <c r="RM90" s="10"/>
      <c r="RN90" s="10"/>
      <c r="RO90" s="10"/>
      <c r="RP90" s="10"/>
      <c r="RQ90" s="10"/>
      <c r="RR90" s="10"/>
      <c r="RS90" s="10"/>
      <c r="RT90" s="10"/>
      <c r="RU90" s="10"/>
      <c r="RV90" s="10"/>
      <c r="RW90" s="10"/>
      <c r="RX90" s="10"/>
      <c r="RY90" s="10"/>
      <c r="RZ90" s="10"/>
      <c r="SA90" s="10"/>
      <c r="SB90" s="10"/>
      <c r="SC90" s="10"/>
      <c r="SD90" s="10"/>
      <c r="SE90" s="10"/>
      <c r="SF90" s="10"/>
      <c r="SG90" s="10"/>
      <c r="SH90" s="10"/>
      <c r="SI90" s="10"/>
      <c r="SJ90" s="10"/>
      <c r="SK90" s="10"/>
      <c r="SL90" s="10"/>
      <c r="SM90" s="10"/>
      <c r="SN90" s="10"/>
      <c r="SO90" s="10"/>
      <c r="SP90" s="10"/>
      <c r="SQ90" s="10"/>
      <c r="SR90" s="10"/>
      <c r="SS90" s="10"/>
      <c r="ST90" s="10"/>
      <c r="SU90" s="10"/>
      <c r="SV90" s="10"/>
      <c r="SW90" s="10"/>
      <c r="SX90" s="10"/>
      <c r="SY90" s="10"/>
      <c r="SZ90" s="10"/>
      <c r="TA90" s="10"/>
      <c r="TB90" s="10"/>
      <c r="TC90" s="10"/>
      <c r="TD90" s="10"/>
      <c r="TE90" s="10"/>
      <c r="TF90" s="10"/>
      <c r="TG90" s="10"/>
      <c r="TH90" s="10"/>
      <c r="TI90" s="10"/>
      <c r="TJ90" s="10"/>
      <c r="TK90" s="10"/>
      <c r="TL90" s="10"/>
      <c r="TM90" s="10"/>
      <c r="TN90" s="10"/>
      <c r="TO90" s="10"/>
      <c r="TP90" s="10"/>
      <c r="TQ90" s="10"/>
      <c r="TR90" s="10"/>
      <c r="TS90" s="10"/>
      <c r="TT90" s="10"/>
      <c r="TU90" s="10"/>
      <c r="TV90" s="10"/>
      <c r="TW90" s="10"/>
      <c r="TX90" s="10"/>
      <c r="TY90" s="10"/>
      <c r="TZ90" s="10"/>
      <c r="UA90" s="10"/>
      <c r="UB90" s="10"/>
      <c r="UC90" s="10"/>
      <c r="UD90" s="10"/>
      <c r="UE90" s="10"/>
      <c r="UF90" s="10"/>
      <c r="UG90" s="10"/>
      <c r="UH90" s="10"/>
      <c r="UI90" s="10"/>
      <c r="UJ90" s="10"/>
      <c r="UK90" s="10"/>
      <c r="UL90" s="10"/>
      <c r="UM90" s="10"/>
      <c r="UN90" s="10"/>
      <c r="UO90" s="10"/>
      <c r="UP90" s="10"/>
      <c r="UQ90" s="10"/>
      <c r="UR90" s="10"/>
      <c r="US90" s="10"/>
      <c r="UT90" s="10"/>
      <c r="UU90" s="10"/>
      <c r="UV90" s="10"/>
      <c r="UW90" s="10"/>
      <c r="UX90" s="10"/>
      <c r="UY90" s="10"/>
      <c r="UZ90" s="10"/>
    </row>
    <row r="91" spans="1:572" s="17" customFormat="1" ht="15" thickBot="1" x14ac:dyDescent="0.3">
      <c r="A91" s="59"/>
      <c r="B91" s="32"/>
      <c r="C91" s="23"/>
      <c r="D91" s="33"/>
      <c r="E91" s="25"/>
      <c r="F91" s="36"/>
      <c r="G91" s="43"/>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c r="LH91" s="10"/>
      <c r="LI91" s="10"/>
      <c r="LJ91" s="10"/>
      <c r="LK91" s="10"/>
      <c r="LL91" s="10"/>
      <c r="LM91" s="10"/>
      <c r="LN91" s="10"/>
      <c r="LO91" s="10"/>
      <c r="LP91" s="10"/>
      <c r="LQ91" s="10"/>
      <c r="LR91" s="10"/>
      <c r="LS91" s="10"/>
      <c r="LT91" s="10"/>
      <c r="LU91" s="10"/>
      <c r="LV91" s="10"/>
      <c r="LW91" s="10"/>
      <c r="LX91" s="10"/>
      <c r="LY91" s="10"/>
      <c r="LZ91" s="10"/>
      <c r="MA91" s="10"/>
      <c r="MB91" s="10"/>
      <c r="MC91" s="10"/>
      <c r="MD91" s="10"/>
      <c r="ME91" s="10"/>
      <c r="MF91" s="10"/>
      <c r="MG91" s="10"/>
      <c r="MH91" s="10"/>
      <c r="MI91" s="10"/>
      <c r="MJ91" s="10"/>
      <c r="MK91" s="10"/>
      <c r="ML91" s="10"/>
      <c r="MM91" s="10"/>
      <c r="MN91" s="10"/>
      <c r="MO91" s="10"/>
      <c r="MP91" s="10"/>
      <c r="MQ91" s="10"/>
      <c r="MR91" s="10"/>
      <c r="MS91" s="10"/>
      <c r="MT91" s="10"/>
      <c r="MU91" s="10"/>
      <c r="MV91" s="10"/>
      <c r="MW91" s="10"/>
      <c r="MX91" s="10"/>
      <c r="MY91" s="10"/>
      <c r="MZ91" s="10"/>
      <c r="NA91" s="10"/>
      <c r="NB91" s="10"/>
      <c r="NC91" s="10"/>
      <c r="ND91" s="10"/>
      <c r="NE91" s="10"/>
      <c r="NF91" s="10"/>
      <c r="NG91" s="10"/>
      <c r="NH91" s="10"/>
      <c r="NI91" s="10"/>
      <c r="NJ91" s="10"/>
      <c r="NK91" s="10"/>
      <c r="NL91" s="10"/>
      <c r="NM91" s="10"/>
      <c r="NN91" s="10"/>
      <c r="NO91" s="10"/>
      <c r="NP91" s="10"/>
      <c r="NQ91" s="10"/>
      <c r="NR91" s="10"/>
      <c r="NS91" s="10"/>
      <c r="NT91" s="10"/>
      <c r="NU91" s="10"/>
      <c r="NV91" s="10"/>
      <c r="NW91" s="10"/>
      <c r="NX91" s="10"/>
      <c r="NY91" s="10"/>
      <c r="NZ91" s="10"/>
      <c r="OA91" s="10"/>
      <c r="OB91" s="10"/>
      <c r="OC91" s="10"/>
      <c r="OD91" s="10"/>
      <c r="OE91" s="10"/>
      <c r="OF91" s="10"/>
      <c r="OG91" s="10"/>
      <c r="OH91" s="10"/>
      <c r="OI91" s="10"/>
      <c r="OJ91" s="10"/>
      <c r="OK91" s="10"/>
      <c r="OL91" s="10"/>
      <c r="OM91" s="10"/>
      <c r="ON91" s="10"/>
      <c r="OO91" s="10"/>
      <c r="OP91" s="10"/>
      <c r="OQ91" s="10"/>
      <c r="OR91" s="10"/>
      <c r="OS91" s="10"/>
      <c r="OT91" s="10"/>
      <c r="OU91" s="10"/>
      <c r="OV91" s="10"/>
      <c r="OW91" s="10"/>
      <c r="OX91" s="10"/>
      <c r="OY91" s="10"/>
      <c r="OZ91" s="10"/>
      <c r="PA91" s="10"/>
      <c r="PB91" s="10"/>
      <c r="PC91" s="10"/>
      <c r="PD91" s="10"/>
      <c r="PE91" s="10"/>
      <c r="PF91" s="10"/>
      <c r="PG91" s="10"/>
      <c r="PH91" s="10"/>
      <c r="PI91" s="10"/>
      <c r="PJ91" s="10"/>
      <c r="PK91" s="10"/>
      <c r="PL91" s="10"/>
      <c r="PM91" s="10"/>
      <c r="PN91" s="10"/>
      <c r="PO91" s="10"/>
      <c r="PP91" s="10"/>
      <c r="PQ91" s="10"/>
      <c r="PR91" s="10"/>
      <c r="PS91" s="10"/>
      <c r="PT91" s="10"/>
      <c r="PU91" s="10"/>
      <c r="PV91" s="10"/>
      <c r="PW91" s="10"/>
      <c r="PX91" s="10"/>
      <c r="PY91" s="10"/>
      <c r="PZ91" s="10"/>
      <c r="QA91" s="10"/>
      <c r="QB91" s="10"/>
      <c r="QC91" s="10"/>
      <c r="QD91" s="10"/>
      <c r="QE91" s="10"/>
      <c r="QF91" s="10"/>
      <c r="QG91" s="10"/>
      <c r="QH91" s="10"/>
      <c r="QI91" s="10"/>
      <c r="QJ91" s="10"/>
      <c r="QK91" s="10"/>
      <c r="QL91" s="10"/>
      <c r="QM91" s="10"/>
      <c r="QN91" s="10"/>
      <c r="QO91" s="10"/>
      <c r="QP91" s="10"/>
      <c r="QQ91" s="10"/>
      <c r="QR91" s="10"/>
      <c r="QS91" s="10"/>
      <c r="QT91" s="10"/>
      <c r="QU91" s="10"/>
      <c r="QV91" s="10"/>
      <c r="QW91" s="10"/>
      <c r="QX91" s="10"/>
      <c r="QY91" s="10"/>
      <c r="QZ91" s="10"/>
      <c r="RA91" s="10"/>
      <c r="RB91" s="10"/>
      <c r="RC91" s="10"/>
      <c r="RD91" s="10"/>
      <c r="RE91" s="10"/>
      <c r="RF91" s="10"/>
      <c r="RG91" s="10"/>
      <c r="RH91" s="10"/>
      <c r="RI91" s="10"/>
      <c r="RJ91" s="10"/>
      <c r="RK91" s="10"/>
      <c r="RL91" s="10"/>
      <c r="RM91" s="10"/>
      <c r="RN91" s="10"/>
      <c r="RO91" s="10"/>
      <c r="RP91" s="10"/>
      <c r="RQ91" s="10"/>
      <c r="RR91" s="10"/>
      <c r="RS91" s="10"/>
      <c r="RT91" s="10"/>
      <c r="RU91" s="10"/>
      <c r="RV91" s="10"/>
      <c r="RW91" s="10"/>
      <c r="RX91" s="10"/>
      <c r="RY91" s="10"/>
      <c r="RZ91" s="10"/>
      <c r="SA91" s="10"/>
      <c r="SB91" s="10"/>
      <c r="SC91" s="10"/>
      <c r="SD91" s="10"/>
      <c r="SE91" s="10"/>
      <c r="SF91" s="10"/>
      <c r="SG91" s="10"/>
      <c r="SH91" s="10"/>
      <c r="SI91" s="10"/>
      <c r="SJ91" s="10"/>
      <c r="SK91" s="10"/>
      <c r="SL91" s="10"/>
      <c r="SM91" s="10"/>
      <c r="SN91" s="10"/>
      <c r="SO91" s="10"/>
      <c r="SP91" s="10"/>
      <c r="SQ91" s="10"/>
      <c r="SR91" s="10"/>
      <c r="SS91" s="10"/>
      <c r="ST91" s="10"/>
      <c r="SU91" s="10"/>
      <c r="SV91" s="10"/>
      <c r="SW91" s="10"/>
      <c r="SX91" s="10"/>
      <c r="SY91" s="10"/>
      <c r="SZ91" s="10"/>
      <c r="TA91" s="10"/>
      <c r="TB91" s="10"/>
      <c r="TC91" s="10"/>
      <c r="TD91" s="10"/>
      <c r="TE91" s="10"/>
      <c r="TF91" s="10"/>
      <c r="TG91" s="10"/>
      <c r="TH91" s="10"/>
      <c r="TI91" s="10"/>
      <c r="TJ91" s="10"/>
      <c r="TK91" s="10"/>
      <c r="TL91" s="10"/>
      <c r="TM91" s="10"/>
      <c r="TN91" s="10"/>
      <c r="TO91" s="10"/>
      <c r="TP91" s="10"/>
      <c r="TQ91" s="10"/>
      <c r="TR91" s="10"/>
      <c r="TS91" s="10"/>
      <c r="TT91" s="10"/>
      <c r="TU91" s="10"/>
      <c r="TV91" s="10"/>
      <c r="TW91" s="10"/>
      <c r="TX91" s="10"/>
      <c r="TY91" s="10"/>
      <c r="TZ91" s="10"/>
      <c r="UA91" s="10"/>
      <c r="UB91" s="10"/>
      <c r="UC91" s="10"/>
      <c r="UD91" s="10"/>
      <c r="UE91" s="10"/>
      <c r="UF91" s="10"/>
      <c r="UG91" s="10"/>
      <c r="UH91" s="10"/>
      <c r="UI91" s="10"/>
      <c r="UJ91" s="10"/>
      <c r="UK91" s="10"/>
      <c r="UL91" s="10"/>
      <c r="UM91" s="10"/>
      <c r="UN91" s="10"/>
      <c r="UO91" s="10"/>
      <c r="UP91" s="10"/>
      <c r="UQ91" s="10"/>
      <c r="UR91" s="10"/>
      <c r="US91" s="10"/>
      <c r="UT91" s="10"/>
      <c r="UU91" s="10"/>
      <c r="UV91" s="10"/>
      <c r="UW91" s="10"/>
      <c r="UX91" s="10"/>
      <c r="UY91" s="10"/>
      <c r="UZ91" s="10"/>
    </row>
    <row r="92" spans="1:572" x14ac:dyDescent="0.25">
      <c r="A92" s="49"/>
      <c r="B92" s="32"/>
      <c r="C92" s="23"/>
      <c r="D92" s="33"/>
      <c r="E92" s="30" t="s">
        <v>13</v>
      </c>
      <c r="F92" s="31">
        <f>SUM(F88:F91)</f>
        <v>0</v>
      </c>
      <c r="G92" s="22"/>
    </row>
    <row r="93" spans="1:572" s="15" customFormat="1" ht="15" x14ac:dyDescent="0.25">
      <c r="A93" s="18">
        <v>23</v>
      </c>
      <c r="B93" s="19" t="s">
        <v>100</v>
      </c>
      <c r="C93" s="20"/>
      <c r="D93" s="20"/>
      <c r="E93" s="20"/>
      <c r="F93" s="20"/>
      <c r="G93" s="20"/>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row>
    <row r="94" spans="1:572" x14ac:dyDescent="0.2">
      <c r="A94" s="46">
        <f>+A93+0.1</f>
        <v>23.1</v>
      </c>
      <c r="B94" s="45" t="s">
        <v>72</v>
      </c>
      <c r="C94" s="23">
        <v>1</v>
      </c>
      <c r="D94" s="33" t="s">
        <v>8</v>
      </c>
      <c r="E94" s="25">
        <v>0</v>
      </c>
      <c r="F94" s="34">
        <f t="shared" ref="F94:F95" si="24">C94*E94</f>
        <v>0</v>
      </c>
      <c r="G94" s="22"/>
    </row>
    <row r="95" spans="1:572" x14ac:dyDescent="0.2">
      <c r="A95" s="46">
        <f t="shared" ref="A95" si="25">+A94+0.1</f>
        <v>23.200000000000003</v>
      </c>
      <c r="B95" s="45" t="s">
        <v>73</v>
      </c>
      <c r="C95" s="23">
        <v>1</v>
      </c>
      <c r="D95" s="33" t="s">
        <v>8</v>
      </c>
      <c r="E95" s="25">
        <v>0</v>
      </c>
      <c r="F95" s="34">
        <f t="shared" si="24"/>
        <v>0</v>
      </c>
      <c r="G95" s="22"/>
    </row>
    <row r="96" spans="1:572" x14ac:dyDescent="0.2">
      <c r="A96" s="46"/>
      <c r="B96" s="45"/>
      <c r="C96" s="23"/>
      <c r="D96" s="33"/>
      <c r="E96" s="25"/>
      <c r="F96" s="34"/>
      <c r="G96" s="22"/>
    </row>
    <row r="97" spans="1:572" ht="15" thickBot="1" x14ac:dyDescent="0.3">
      <c r="A97" s="21"/>
      <c r="B97" s="32"/>
      <c r="C97" s="23"/>
      <c r="D97" s="33"/>
      <c r="E97" s="25"/>
      <c r="F97" s="36"/>
      <c r="G97" s="22"/>
    </row>
    <row r="98" spans="1:572" x14ac:dyDescent="0.25">
      <c r="A98" s="21"/>
      <c r="B98" s="32"/>
      <c r="C98" s="23"/>
      <c r="D98" s="33"/>
      <c r="E98" s="30" t="s">
        <v>13</v>
      </c>
      <c r="F98" s="31">
        <f>SUM(F94:F97)</f>
        <v>0</v>
      </c>
      <c r="G98" s="22"/>
    </row>
    <row r="99" spans="1:572" s="15" customFormat="1" ht="15" x14ac:dyDescent="0.25">
      <c r="A99" s="79">
        <v>26</v>
      </c>
      <c r="B99" s="80" t="s">
        <v>77</v>
      </c>
      <c r="C99" s="20"/>
      <c r="D99" s="20"/>
      <c r="E99" s="20"/>
      <c r="F99" s="20"/>
      <c r="G99" s="20"/>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row>
    <row r="100" spans="1:572" x14ac:dyDescent="0.2">
      <c r="A100" s="46">
        <f>+A99+0.1</f>
        <v>26.1</v>
      </c>
      <c r="B100" s="45" t="s">
        <v>70</v>
      </c>
      <c r="C100" s="23">
        <v>1</v>
      </c>
      <c r="D100" s="33" t="s">
        <v>8</v>
      </c>
      <c r="E100" s="25">
        <v>0</v>
      </c>
      <c r="F100" s="34">
        <f>C100*E100</f>
        <v>0</v>
      </c>
      <c r="G100" s="22"/>
    </row>
    <row r="101" spans="1:572" x14ac:dyDescent="0.2">
      <c r="A101" s="46">
        <f t="shared" ref="A101:A103" si="26">+A100+0.1</f>
        <v>26.200000000000003</v>
      </c>
      <c r="B101" s="45" t="s">
        <v>24</v>
      </c>
      <c r="C101" s="23">
        <v>1</v>
      </c>
      <c r="D101" s="33" t="s">
        <v>8</v>
      </c>
      <c r="E101" s="25">
        <v>0</v>
      </c>
      <c r="F101" s="34">
        <f t="shared" ref="F101:F102" si="27">C101*E101</f>
        <v>0</v>
      </c>
      <c r="G101" s="22"/>
    </row>
    <row r="102" spans="1:572" x14ac:dyDescent="0.2">
      <c r="A102" s="46">
        <f t="shared" si="26"/>
        <v>26.300000000000004</v>
      </c>
      <c r="B102" s="45" t="s">
        <v>31</v>
      </c>
      <c r="C102" s="23">
        <v>1</v>
      </c>
      <c r="D102" s="33" t="s">
        <v>8</v>
      </c>
      <c r="E102" s="25">
        <v>0</v>
      </c>
      <c r="F102" s="34">
        <f t="shared" si="27"/>
        <v>0</v>
      </c>
      <c r="G102" s="22"/>
    </row>
    <row r="103" spans="1:572" x14ac:dyDescent="0.2">
      <c r="A103" s="46">
        <f t="shared" si="26"/>
        <v>26.400000000000006</v>
      </c>
      <c r="B103" s="45" t="s">
        <v>61</v>
      </c>
      <c r="C103" s="23">
        <v>1</v>
      </c>
      <c r="D103" s="33" t="s">
        <v>8</v>
      </c>
      <c r="E103" s="25">
        <v>0</v>
      </c>
      <c r="F103" s="34">
        <f t="shared" ref="F103" si="28">C103*E103</f>
        <v>0</v>
      </c>
      <c r="G103" s="22"/>
    </row>
    <row r="104" spans="1:572" ht="15" thickBot="1" x14ac:dyDescent="0.25">
      <c r="A104" s="46"/>
      <c r="B104" s="45"/>
      <c r="C104" s="23"/>
      <c r="D104" s="33"/>
      <c r="E104" s="27"/>
      <c r="F104" s="36"/>
      <c r="G104" s="22"/>
    </row>
    <row r="105" spans="1:572" x14ac:dyDescent="0.25">
      <c r="A105" s="21"/>
      <c r="B105" s="32"/>
      <c r="C105" s="23"/>
      <c r="D105" s="33"/>
      <c r="E105" s="30" t="s">
        <v>13</v>
      </c>
      <c r="F105" s="31">
        <f>SUM(F100:F104)</f>
        <v>0</v>
      </c>
      <c r="G105" s="22"/>
    </row>
    <row r="106" spans="1:572" s="15" customFormat="1" ht="15" x14ac:dyDescent="0.25">
      <c r="A106" s="79">
        <v>27</v>
      </c>
      <c r="B106" s="80" t="s">
        <v>98</v>
      </c>
      <c r="C106" s="20"/>
      <c r="D106" s="20"/>
      <c r="E106" s="20"/>
      <c r="F106" s="20"/>
      <c r="G106" s="20"/>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row>
    <row r="107" spans="1:572" x14ac:dyDescent="0.2">
      <c r="A107" s="46">
        <f>+A106+0.1</f>
        <v>27.1</v>
      </c>
      <c r="B107" s="45" t="s">
        <v>17</v>
      </c>
      <c r="C107" s="23">
        <v>1</v>
      </c>
      <c r="D107" s="33" t="s">
        <v>8</v>
      </c>
      <c r="E107" s="25">
        <v>0</v>
      </c>
      <c r="F107" s="34">
        <f>C107*E107</f>
        <v>0</v>
      </c>
      <c r="G107" s="22"/>
    </row>
    <row r="108" spans="1:572" ht="25.5" x14ac:dyDescent="0.2">
      <c r="A108" s="60">
        <f>+A107+0.1</f>
        <v>27.200000000000003</v>
      </c>
      <c r="B108" s="61" t="s">
        <v>85</v>
      </c>
      <c r="C108" s="23">
        <v>1</v>
      </c>
      <c r="D108" s="33" t="s">
        <v>8</v>
      </c>
      <c r="E108" s="62">
        <v>0</v>
      </c>
      <c r="F108" s="63">
        <f>C108*E108</f>
        <v>0</v>
      </c>
      <c r="G108" s="22"/>
    </row>
    <row r="109" spans="1:572" ht="15" thickBot="1" x14ac:dyDescent="0.3">
      <c r="A109" s="21"/>
      <c r="B109" s="32"/>
      <c r="C109" s="23"/>
      <c r="D109" s="33"/>
      <c r="E109" s="25"/>
      <c r="F109" s="36"/>
      <c r="G109" s="22"/>
    </row>
    <row r="110" spans="1:572" x14ac:dyDescent="0.25">
      <c r="A110" s="21"/>
      <c r="B110" s="32"/>
      <c r="C110" s="23"/>
      <c r="D110" s="33"/>
      <c r="E110" s="29" t="s">
        <v>13</v>
      </c>
      <c r="F110" s="31">
        <f>SUM(F107:F109)</f>
        <v>0</v>
      </c>
      <c r="G110" s="22"/>
    </row>
    <row r="111" spans="1:572" s="15" customFormat="1" ht="15" x14ac:dyDescent="0.25">
      <c r="A111" s="79">
        <v>32</v>
      </c>
      <c r="B111" s="80" t="s">
        <v>99</v>
      </c>
      <c r="C111" s="20"/>
      <c r="D111" s="20"/>
      <c r="E111" s="20"/>
      <c r="F111" s="20"/>
      <c r="G111" s="20"/>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row>
    <row r="112" spans="1:572" ht="18.75" customHeight="1" x14ac:dyDescent="0.25">
      <c r="A112" s="60">
        <f>+A111+0.1</f>
        <v>32.1</v>
      </c>
      <c r="B112" s="102" t="s">
        <v>71</v>
      </c>
      <c r="C112" s="23">
        <v>1</v>
      </c>
      <c r="D112" s="33" t="s">
        <v>8</v>
      </c>
      <c r="E112" s="25">
        <v>0</v>
      </c>
      <c r="F112" s="34">
        <f t="shared" ref="F112" si="29">C112*E112</f>
        <v>0</v>
      </c>
      <c r="G112" s="22"/>
    </row>
    <row r="113" spans="1:572" ht="18.75" customHeight="1" x14ac:dyDescent="0.25">
      <c r="A113" s="60">
        <f t="shared" ref="A113:A118" si="30">+A112+0.1</f>
        <v>32.200000000000003</v>
      </c>
      <c r="B113" s="102" t="s">
        <v>51</v>
      </c>
      <c r="C113" s="23">
        <v>1</v>
      </c>
      <c r="D113" s="33" t="s">
        <v>8</v>
      </c>
      <c r="E113" s="25">
        <v>0</v>
      </c>
      <c r="F113" s="34">
        <f t="shared" ref="F113:F118" si="31">C113*E113</f>
        <v>0</v>
      </c>
      <c r="G113" s="22"/>
    </row>
    <row r="114" spans="1:572" ht="18.75" customHeight="1" x14ac:dyDescent="0.25">
      <c r="A114" s="60">
        <f t="shared" si="30"/>
        <v>32.300000000000004</v>
      </c>
      <c r="B114" s="102" t="s">
        <v>56</v>
      </c>
      <c r="C114" s="23">
        <v>1</v>
      </c>
      <c r="D114" s="33" t="s">
        <v>8</v>
      </c>
      <c r="E114" s="25">
        <v>0</v>
      </c>
      <c r="F114" s="34">
        <f t="shared" ref="F114" si="32">C114*E114</f>
        <v>0</v>
      </c>
      <c r="G114" s="22"/>
    </row>
    <row r="115" spans="1:572" ht="18.75" customHeight="1" x14ac:dyDescent="0.25">
      <c r="A115" s="60">
        <f t="shared" si="30"/>
        <v>32.400000000000006</v>
      </c>
      <c r="B115" s="102" t="s">
        <v>74</v>
      </c>
      <c r="C115" s="23">
        <v>1</v>
      </c>
      <c r="D115" s="33" t="s">
        <v>8</v>
      </c>
      <c r="E115" s="25">
        <v>0</v>
      </c>
      <c r="F115" s="34">
        <f t="shared" si="31"/>
        <v>0</v>
      </c>
      <c r="G115" s="22"/>
    </row>
    <row r="116" spans="1:572" ht="18.75" customHeight="1" x14ac:dyDescent="0.25">
      <c r="A116" s="60">
        <f t="shared" si="30"/>
        <v>32.500000000000007</v>
      </c>
      <c r="B116" s="102" t="s">
        <v>75</v>
      </c>
      <c r="C116" s="23">
        <v>1</v>
      </c>
      <c r="D116" s="33" t="s">
        <v>8</v>
      </c>
      <c r="E116" s="25">
        <v>0</v>
      </c>
      <c r="F116" s="34">
        <f t="shared" ref="F116" si="33">C116*E116</f>
        <v>0</v>
      </c>
      <c r="G116" s="22"/>
    </row>
    <row r="117" spans="1:572" ht="18.75" customHeight="1" x14ac:dyDescent="0.25">
      <c r="A117" s="60">
        <f t="shared" si="30"/>
        <v>32.600000000000009</v>
      </c>
      <c r="B117" s="102" t="s">
        <v>29</v>
      </c>
      <c r="C117" s="23">
        <v>1</v>
      </c>
      <c r="D117" s="33" t="s">
        <v>8</v>
      </c>
      <c r="E117" s="25">
        <v>0</v>
      </c>
      <c r="F117" s="34">
        <f t="shared" si="31"/>
        <v>0</v>
      </c>
      <c r="G117" s="22"/>
    </row>
    <row r="118" spans="1:572" x14ac:dyDescent="0.25">
      <c r="A118" s="60">
        <f t="shared" si="30"/>
        <v>32.70000000000001</v>
      </c>
      <c r="B118" s="103" t="s">
        <v>35</v>
      </c>
      <c r="C118" s="23">
        <v>1</v>
      </c>
      <c r="D118" s="33" t="s">
        <v>8</v>
      </c>
      <c r="E118" s="25">
        <v>0</v>
      </c>
      <c r="F118" s="34">
        <f t="shared" si="31"/>
        <v>0</v>
      </c>
      <c r="G118" s="22"/>
    </row>
    <row r="119" spans="1:572" ht="15" thickBot="1" x14ac:dyDescent="0.25">
      <c r="A119" s="46"/>
      <c r="B119" s="45"/>
      <c r="C119" s="23"/>
      <c r="D119" s="33"/>
      <c r="E119" s="25"/>
      <c r="F119" s="36"/>
      <c r="G119" s="22"/>
    </row>
    <row r="120" spans="1:572" x14ac:dyDescent="0.2">
      <c r="A120" s="46"/>
      <c r="B120" s="35"/>
      <c r="C120" s="23"/>
      <c r="D120" s="33"/>
      <c r="E120" s="29" t="s">
        <v>13</v>
      </c>
      <c r="F120" s="31">
        <f>SUM(F112:F119)</f>
        <v>0</v>
      </c>
      <c r="G120" s="22"/>
    </row>
    <row r="121" spans="1:572" s="15" customFormat="1" ht="15" x14ac:dyDescent="0.25">
      <c r="A121" s="79">
        <v>33</v>
      </c>
      <c r="B121" s="80" t="s">
        <v>86</v>
      </c>
      <c r="C121" s="20"/>
      <c r="D121" s="20"/>
      <c r="E121" s="20"/>
      <c r="F121" s="20"/>
      <c r="G121" s="20"/>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row>
    <row r="122" spans="1:572" ht="27.75" customHeight="1" x14ac:dyDescent="0.25">
      <c r="A122" s="60">
        <v>33.1</v>
      </c>
      <c r="B122" s="32" t="s">
        <v>87</v>
      </c>
      <c r="C122" s="23">
        <v>1</v>
      </c>
      <c r="D122" s="33" t="s">
        <v>8</v>
      </c>
      <c r="E122" s="25">
        <v>0</v>
      </c>
      <c r="F122" s="34">
        <f t="shared" ref="F122" si="34">C122*E122</f>
        <v>0</v>
      </c>
      <c r="G122" s="22"/>
    </row>
    <row r="123" spans="1:572" ht="21" customHeight="1" thickBot="1" x14ac:dyDescent="0.25">
      <c r="A123" s="46"/>
      <c r="B123" s="32"/>
      <c r="C123" s="23"/>
      <c r="D123" s="33"/>
      <c r="E123" s="29"/>
      <c r="F123" s="58"/>
      <c r="G123" s="22"/>
    </row>
    <row r="124" spans="1:572" ht="18" customHeight="1" x14ac:dyDescent="0.2">
      <c r="A124" s="46"/>
      <c r="B124" s="32"/>
      <c r="C124" s="23"/>
      <c r="D124" s="33"/>
      <c r="E124" s="87" t="s">
        <v>13</v>
      </c>
      <c r="F124" s="89">
        <f>SUM(F122:F123)</f>
        <v>0</v>
      </c>
      <c r="G124" s="22"/>
    </row>
    <row r="125" spans="1:572" ht="15.75" thickBot="1" x14ac:dyDescent="0.25">
      <c r="A125" s="101"/>
      <c r="B125" s="80"/>
      <c r="C125" s="20"/>
      <c r="D125" s="20"/>
      <c r="E125" s="20"/>
      <c r="F125" s="85"/>
      <c r="G125" s="20"/>
    </row>
    <row r="126" spans="1:572" ht="23.25" customHeight="1" thickTop="1" x14ac:dyDescent="0.25">
      <c r="A126" s="33"/>
      <c r="B126" s="22"/>
      <c r="C126" s="22"/>
      <c r="D126" s="22"/>
      <c r="E126" s="87" t="s">
        <v>33</v>
      </c>
      <c r="F126" s="88">
        <f>F120+F110+F105+F98+F92+F86+F77+F68+F60+F52+F46+F40+F34+F25+F15+F124</f>
        <v>0</v>
      </c>
      <c r="G126" s="22"/>
    </row>
    <row r="127" spans="1:572" ht="23.25" customHeight="1" x14ac:dyDescent="0.25">
      <c r="A127" s="33"/>
      <c r="B127" s="22"/>
      <c r="C127" s="22"/>
      <c r="D127" s="22"/>
      <c r="E127" s="29"/>
      <c r="F127" s="86"/>
      <c r="G127" s="22"/>
    </row>
    <row r="128" spans="1:572" ht="23.25" customHeight="1" thickBot="1" x14ac:dyDescent="0.3">
      <c r="A128" s="64"/>
      <c r="B128" s="95" t="s">
        <v>14</v>
      </c>
      <c r="C128" s="97">
        <v>1</v>
      </c>
      <c r="D128" s="98" t="s">
        <v>8</v>
      </c>
      <c r="E128" s="99">
        <v>0</v>
      </c>
      <c r="F128" s="100">
        <f>+C128*E128</f>
        <v>0</v>
      </c>
      <c r="G128" s="22"/>
    </row>
    <row r="129" spans="1:572" ht="24" customHeight="1" x14ac:dyDescent="0.25">
      <c r="A129" s="53"/>
      <c r="B129" s="81" t="s">
        <v>65</v>
      </c>
      <c r="C129" s="33"/>
      <c r="D129" s="33"/>
      <c r="E129" s="25"/>
      <c r="F129" s="66">
        <f>+F128+F126</f>
        <v>0</v>
      </c>
      <c r="G129" s="34"/>
      <c r="Q129"/>
    </row>
    <row r="130" spans="1:572" ht="18.75" customHeight="1" x14ac:dyDescent="0.25">
      <c r="A130" s="67"/>
      <c r="B130" s="90" t="s">
        <v>15</v>
      </c>
      <c r="C130" s="91">
        <v>1</v>
      </c>
      <c r="D130" s="92" t="s">
        <v>8</v>
      </c>
      <c r="E130" s="93">
        <v>40000</v>
      </c>
      <c r="F130" s="94">
        <f>C130*E130</f>
        <v>40000</v>
      </c>
      <c r="G130" s="22"/>
    </row>
    <row r="131" spans="1:572" ht="15" thickBot="1" x14ac:dyDescent="0.3">
      <c r="A131" s="68"/>
      <c r="B131" s="16"/>
      <c r="C131" s="22"/>
      <c r="D131" s="22"/>
      <c r="E131" s="22"/>
      <c r="F131" s="69"/>
      <c r="G131" s="22"/>
    </row>
    <row r="132" spans="1:572" ht="21" customHeight="1" thickTop="1" x14ac:dyDescent="0.25">
      <c r="A132" s="65"/>
      <c r="B132" s="95" t="s">
        <v>66</v>
      </c>
      <c r="C132" s="96"/>
      <c r="D132" s="96"/>
      <c r="E132" s="96"/>
      <c r="F132" s="89">
        <f>F129+F130</f>
        <v>40000</v>
      </c>
      <c r="G132" s="22"/>
    </row>
    <row r="133" spans="1:572" s="17" customFormat="1" ht="30.75" customHeight="1" x14ac:dyDescent="0.25">
      <c r="A133" s="104" t="s">
        <v>89</v>
      </c>
      <c r="B133" s="105"/>
      <c r="C133" s="105"/>
      <c r="D133" s="105"/>
      <c r="E133" s="105"/>
      <c r="F133" s="105"/>
      <c r="G133" s="72"/>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c r="TH133" s="10"/>
      <c r="TI133" s="10"/>
      <c r="TJ133" s="10"/>
      <c r="TK133" s="10"/>
      <c r="TL133" s="10"/>
      <c r="TM133" s="10"/>
      <c r="TN133" s="10"/>
      <c r="TO133" s="10"/>
      <c r="TP133" s="10"/>
      <c r="TQ133" s="10"/>
      <c r="TR133" s="10"/>
      <c r="TS133" s="10"/>
      <c r="TT133" s="10"/>
      <c r="TU133" s="10"/>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row>
    <row r="134" spans="1:572" s="17" customFormat="1" x14ac:dyDescent="0.25">
      <c r="A134" s="73" t="s">
        <v>69</v>
      </c>
      <c r="B134" s="70"/>
      <c r="C134" s="70"/>
      <c r="D134" s="70"/>
      <c r="E134" s="70"/>
      <c r="F134" s="70"/>
      <c r="G134" s="71"/>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c r="TH134" s="10"/>
      <c r="TI134" s="10"/>
      <c r="TJ134" s="10"/>
      <c r="TK134" s="10"/>
      <c r="TL134" s="10"/>
      <c r="TM134" s="10"/>
      <c r="TN134" s="10"/>
      <c r="TO134" s="10"/>
      <c r="TP134" s="10"/>
      <c r="TQ134" s="10"/>
      <c r="TR134" s="10"/>
      <c r="TS134" s="10"/>
      <c r="TT134" s="10"/>
      <c r="TU134" s="10"/>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row>
    <row r="135" spans="1:572" s="17" customFormat="1" x14ac:dyDescent="0.25">
      <c r="A135" s="74"/>
      <c r="B135" s="75"/>
      <c r="C135" s="76"/>
      <c r="D135" s="76"/>
      <c r="E135" s="76"/>
      <c r="F135" s="77"/>
      <c r="G135" s="78"/>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c r="TH135" s="10"/>
      <c r="TI135" s="10"/>
      <c r="TJ135" s="10"/>
      <c r="TK135" s="10"/>
      <c r="TL135" s="10"/>
      <c r="TM135" s="10"/>
      <c r="TN135" s="10"/>
      <c r="TO135" s="10"/>
      <c r="TP135" s="10"/>
      <c r="TQ135" s="10"/>
      <c r="TR135" s="10"/>
      <c r="TS135" s="10"/>
      <c r="TT135" s="10"/>
      <c r="TU135" s="10"/>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row>
  </sheetData>
  <mergeCells count="1">
    <mergeCell ref="A133:F133"/>
  </mergeCells>
  <printOptions horizontalCentered="1"/>
  <pageMargins left="0.25" right="0.25" top="0.75" bottom="0.75" header="0.3" footer="0.3"/>
  <pageSetup scale="58" fitToHeight="0" orientation="portrait" r:id="rId1"/>
  <rowBreaks count="1" manualBreakCount="1">
    <brk id="6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SOV BR Pool</vt:lpstr>
      <vt:lpstr>'SOV BR Pool'!Print_Area</vt:lpstr>
      <vt:lpstr>'SOV BR Pool'!Print_Titles</vt:lpstr>
    </vt:vector>
  </TitlesOfParts>
  <Company>Seminole Tribe of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 Serur</dc:creator>
  <cp:lastModifiedBy>Pat</cp:lastModifiedBy>
  <cp:lastPrinted>2016-10-11T18:07:58Z</cp:lastPrinted>
  <dcterms:created xsi:type="dcterms:W3CDTF">2016-04-28T15:22:57Z</dcterms:created>
  <dcterms:modified xsi:type="dcterms:W3CDTF">2016-10-18T12:58:08Z</dcterms:modified>
</cp:coreProperties>
</file>