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0" windowWidth="14955" windowHeight="7545" activeTab="0"/>
  </bookViews>
  <sheets>
    <sheet name="National Ranking" sheetId="1" r:id="rId1"/>
    <sheet name="Regional Ranking" sheetId="2" r:id="rId2"/>
  </sheets>
  <definedNames>
    <definedName name="_xlnm.Print_Area" localSheetId="1">'Regional Ranking'!$A:$J</definedName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<sst xmlns="http://schemas.openxmlformats.org/spreadsheetml/2006/main" count="1338" uniqueCount="575">
  <si>
    <t>Cascades West Financial Services Inc</t>
  </si>
  <si>
    <t>Rural Enterprises of Oklahoma Inc</t>
  </si>
  <si>
    <t>GA Resource Capital Inc</t>
  </si>
  <si>
    <t>High Plains Financial Inc</t>
  </si>
  <si>
    <t>Mentor Econ Assistance Corp</t>
  </si>
  <si>
    <t>Granite State EDC</t>
  </si>
  <si>
    <t>Southland EDC</t>
  </si>
  <si>
    <t>Nebraska EDC</t>
  </si>
  <si>
    <t>Siouxland EDC</t>
  </si>
  <si>
    <t>Rappahannock EDC</t>
  </si>
  <si>
    <t>Prairieland EDC</t>
  </si>
  <si>
    <t>Tulsa EDC</t>
  </si>
  <si>
    <t>Tampa Bay EDC</t>
  </si>
  <si>
    <t>Mahoning Valley EDC</t>
  </si>
  <si>
    <t>South Shore EDC</t>
  </si>
  <si>
    <t>Rochester EDC</t>
  </si>
  <si>
    <t>Arcata EDC</t>
  </si>
  <si>
    <t>EDC of Fulton County</t>
  </si>
  <si>
    <t>Milwaukee EDC</t>
  </si>
  <si>
    <t>Lehigh Valley EDC</t>
  </si>
  <si>
    <t>Big Sky EDC</t>
  </si>
  <si>
    <t>Empire State CDC</t>
  </si>
  <si>
    <t>California Statewide CDC</t>
  </si>
  <si>
    <t>Capital CDC</t>
  </si>
  <si>
    <t>Michigan CDC</t>
  </si>
  <si>
    <t>Indiana Statewide CDC</t>
  </si>
  <si>
    <t>CDC of South Carolina</t>
  </si>
  <si>
    <t>Advantage CDC</t>
  </si>
  <si>
    <t>North Texas CDC</t>
  </si>
  <si>
    <t>Georgia CDC</t>
  </si>
  <si>
    <t>New England CDC</t>
  </si>
  <si>
    <t>CDC of Tulare County</t>
  </si>
  <si>
    <t>Landmark CDC</t>
  </si>
  <si>
    <t>Mohawk Valley CDC</t>
  </si>
  <si>
    <t>CDC of Warren County Inc</t>
  </si>
  <si>
    <t>West Virginia CDC</t>
  </si>
  <si>
    <t>Twin Cities-Metro CDC</t>
  </si>
  <si>
    <t>Enchantment Land CDC</t>
  </si>
  <si>
    <t>Utah CDC</t>
  </si>
  <si>
    <t>Texas CDC Inc</t>
  </si>
  <si>
    <t>Capital Partners CDC</t>
  </si>
  <si>
    <t>Dakota CDC</t>
  </si>
  <si>
    <t>Frontier CDC</t>
  </si>
  <si>
    <t>Louisiana Capital CDC Inc</t>
  </si>
  <si>
    <t>Greater East Texas CDC</t>
  </si>
  <si>
    <t>California Coastal CDC</t>
  </si>
  <si>
    <t>Central Texas CDC</t>
  </si>
  <si>
    <t>Houston-Galveston Area LDC</t>
  </si>
  <si>
    <t>SEDA-COG LDC</t>
  </si>
  <si>
    <t>CSRA LDC</t>
  </si>
  <si>
    <t>HEDCO LDC</t>
  </si>
  <si>
    <t>Rockford LDC</t>
  </si>
  <si>
    <t>Birmingham Citywide LDC</t>
  </si>
  <si>
    <t>Prince George's Financial Services Corp</t>
  </si>
  <si>
    <t>Brownsville LDC</t>
  </si>
  <si>
    <t>Lake County Partnership for Econ Dev</t>
  </si>
  <si>
    <t>03-665</t>
  </si>
  <si>
    <t>05-249</t>
  </si>
  <si>
    <t>05-449</t>
  </si>
  <si>
    <t>Minneapolis EDC</t>
  </si>
  <si>
    <t>St Louis LDC</t>
  </si>
  <si>
    <t>07-187</t>
  </si>
  <si>
    <t>North Puerto Rico LDC</t>
  </si>
  <si>
    <t>Nat'l</t>
  </si>
  <si>
    <t>Reg'l</t>
  </si>
  <si>
    <t>CDC #</t>
  </si>
  <si>
    <t>CDCName</t>
  </si>
  <si>
    <t># Loans</t>
  </si>
  <si>
    <t>$ Amt Loans</t>
  </si>
  <si>
    <t xml:space="preserve">Grand Totals </t>
  </si>
  <si>
    <t xml:space="preserve">Note: </t>
  </si>
  <si>
    <t>09-024</t>
  </si>
  <si>
    <t>04-622</t>
  </si>
  <si>
    <t>09-111</t>
  </si>
  <si>
    <t>04-493</t>
  </si>
  <si>
    <t>09-655</t>
  </si>
  <si>
    <t>08-067</t>
  </si>
  <si>
    <t>01-311</t>
  </si>
  <si>
    <t>08-631</t>
  </si>
  <si>
    <t>02-109</t>
  </si>
  <si>
    <t>05-270</t>
  </si>
  <si>
    <t>03-286</t>
  </si>
  <si>
    <t>05-172</t>
  </si>
  <si>
    <t>05-644</t>
  </si>
  <si>
    <t>05-625</t>
  </si>
  <si>
    <t>10-011</t>
  </si>
  <si>
    <t>09-058</t>
  </si>
  <si>
    <t>09-261</t>
  </si>
  <si>
    <t>09-609</t>
  </si>
  <si>
    <t>09-429</t>
  </si>
  <si>
    <t>09-013</t>
  </si>
  <si>
    <t>06-640</t>
  </si>
  <si>
    <t>05-398</t>
  </si>
  <si>
    <t>10-132</t>
  </si>
  <si>
    <t>09-188</t>
  </si>
  <si>
    <t>09-654</t>
  </si>
  <si>
    <t>10-421</t>
  </si>
  <si>
    <t>07-371</t>
  </si>
  <si>
    <t>06-284</t>
  </si>
  <si>
    <t>05-305</t>
  </si>
  <si>
    <t>06-615</t>
  </si>
  <si>
    <t>09-594</t>
  </si>
  <si>
    <t>08-103</t>
  </si>
  <si>
    <t>05-174</t>
  </si>
  <si>
    <t>SPEDCO</t>
  </si>
  <si>
    <t>08-577</t>
  </si>
  <si>
    <t>01-086</t>
  </si>
  <si>
    <t>02-650</t>
  </si>
  <si>
    <t>01-092</t>
  </si>
  <si>
    <t>06-102</t>
  </si>
  <si>
    <t>05-272</t>
  </si>
  <si>
    <t>07-616</t>
  </si>
  <si>
    <t>04-645</t>
  </si>
  <si>
    <t>Self-Help Ventures Fund</t>
  </si>
  <si>
    <t>06-623</t>
  </si>
  <si>
    <t>04-642</t>
  </si>
  <si>
    <t>04-290</t>
  </si>
  <si>
    <t>05-465</t>
  </si>
  <si>
    <t>04-381</t>
  </si>
  <si>
    <t>02-308</t>
  </si>
  <si>
    <t>09-529</t>
  </si>
  <si>
    <t>09-054</t>
  </si>
  <si>
    <t>03-390</t>
  </si>
  <si>
    <t>05-413</t>
  </si>
  <si>
    <t>05-647</t>
  </si>
  <si>
    <t>08-040</t>
  </si>
  <si>
    <t>07-128</t>
  </si>
  <si>
    <t>09-540</t>
  </si>
  <si>
    <t>05-330</t>
  </si>
  <si>
    <t>06-253</t>
  </si>
  <si>
    <t>05-179</t>
  </si>
  <si>
    <t>09-073</t>
  </si>
  <si>
    <t>05-038</t>
  </si>
  <si>
    <t>04-134</t>
  </si>
  <si>
    <t>01-315</t>
  </si>
  <si>
    <t>04-548</t>
  </si>
  <si>
    <t>03-213</t>
  </si>
  <si>
    <t>03-207</t>
  </si>
  <si>
    <t>03-464</t>
  </si>
  <si>
    <t>08-223</t>
  </si>
  <si>
    <t>07-072</t>
  </si>
  <si>
    <t>04-422</t>
  </si>
  <si>
    <t>04-656</t>
  </si>
  <si>
    <t>03-293</t>
  </si>
  <si>
    <t>04-113</t>
  </si>
  <si>
    <t>05-139</t>
  </si>
  <si>
    <t>03-541</t>
  </si>
  <si>
    <t>04-243</t>
  </si>
  <si>
    <t>04-652</t>
  </si>
  <si>
    <t>01-246</t>
  </si>
  <si>
    <t>05-361</t>
  </si>
  <si>
    <t>01-019</t>
  </si>
  <si>
    <t>05-524</t>
  </si>
  <si>
    <t>05-285</t>
  </si>
  <si>
    <t>09-593</t>
  </si>
  <si>
    <t>04-632</t>
  </si>
  <si>
    <t>09-118</t>
  </si>
  <si>
    <t>05-244</t>
  </si>
  <si>
    <t>03-662</t>
  </si>
  <si>
    <t>05-200</t>
  </si>
  <si>
    <t>08-031</t>
  </si>
  <si>
    <t>04-163</t>
  </si>
  <si>
    <t>05-264</t>
  </si>
  <si>
    <t>06-329</t>
  </si>
  <si>
    <t>04-302</t>
  </si>
  <si>
    <t>04-089</t>
  </si>
  <si>
    <t>08-392</t>
  </si>
  <si>
    <t>09-628</t>
  </si>
  <si>
    <t>07-021</t>
  </si>
  <si>
    <t>08-426</t>
  </si>
  <si>
    <t>05-499</t>
  </si>
  <si>
    <t>01-324</t>
  </si>
  <si>
    <t>06-478</t>
  </si>
  <si>
    <t>05-581</t>
  </si>
  <si>
    <t>10-220</t>
  </si>
  <si>
    <t>10-046</t>
  </si>
  <si>
    <t>05-672</t>
  </si>
  <si>
    <t>10-468</t>
  </si>
  <si>
    <t>06-649</t>
  </si>
  <si>
    <t>01-494</t>
  </si>
  <si>
    <t>05-586</t>
  </si>
  <si>
    <t>Lakeshore 504</t>
  </si>
  <si>
    <t>09-511</t>
  </si>
  <si>
    <t>06-151</t>
  </si>
  <si>
    <t>08-416</t>
  </si>
  <si>
    <t>06-281</t>
  </si>
  <si>
    <t>07-393</t>
  </si>
  <si>
    <t>03-675</t>
  </si>
  <si>
    <t>10-434</t>
  </si>
  <si>
    <t>04-431</t>
  </si>
  <si>
    <t>07-611</t>
  </si>
  <si>
    <t>05-476</t>
  </si>
  <si>
    <t>02-150</t>
  </si>
  <si>
    <t>07-042</t>
  </si>
  <si>
    <t>06-551</t>
  </si>
  <si>
    <t>10-422</t>
  </si>
  <si>
    <t>04-354</t>
  </si>
  <si>
    <t>05-436</t>
  </si>
  <si>
    <t>04-263</t>
  </si>
  <si>
    <t>06-313</t>
  </si>
  <si>
    <t>06-637</t>
  </si>
  <si>
    <t>07-590</t>
  </si>
  <si>
    <t>02-658</t>
  </si>
  <si>
    <t>09-362</t>
  </si>
  <si>
    <t>04-153</t>
  </si>
  <si>
    <t>04-198</t>
  </si>
  <si>
    <t>09-669</t>
  </si>
  <si>
    <t>06-017</t>
  </si>
  <si>
    <t>04-288</t>
  </si>
  <si>
    <t>08-488</t>
  </si>
  <si>
    <t>08-262</t>
  </si>
  <si>
    <t>04-389</t>
  </si>
  <si>
    <t>07-367</t>
  </si>
  <si>
    <t>04-230</t>
  </si>
  <si>
    <t>09-497</t>
  </si>
  <si>
    <t>04-247</t>
  </si>
  <si>
    <t>02-555</t>
  </si>
  <si>
    <t>07-438</t>
  </si>
  <si>
    <t>07-417</t>
  </si>
  <si>
    <t>09-015</t>
  </si>
  <si>
    <t>05-484</t>
  </si>
  <si>
    <t>01-232</t>
  </si>
  <si>
    <t>04-679</t>
  </si>
  <si>
    <t>07-171</t>
  </si>
  <si>
    <t>03-610</t>
  </si>
  <si>
    <t>10-453</t>
  </si>
  <si>
    <t>05-122</t>
  </si>
  <si>
    <t>02-053</t>
  </si>
  <si>
    <t>01-190</t>
  </si>
  <si>
    <t>03-676</t>
  </si>
  <si>
    <t>05-634</t>
  </si>
  <si>
    <t>03-318</t>
  </si>
  <si>
    <t>06-201</t>
  </si>
  <si>
    <t>01-037</t>
  </si>
  <si>
    <t>04-538</t>
  </si>
  <si>
    <t>01-131</t>
  </si>
  <si>
    <t>01-219</t>
  </si>
  <si>
    <t>07-356</t>
  </si>
  <si>
    <t>05-203</t>
  </si>
  <si>
    <t>04-069</t>
  </si>
  <si>
    <t>04-242</t>
  </si>
  <si>
    <t>10-349</t>
  </si>
  <si>
    <t>08-549</t>
  </si>
  <si>
    <t>10-276</t>
  </si>
  <si>
    <t>06-496</t>
  </si>
  <si>
    <t>06-424</t>
  </si>
  <si>
    <t>04-641</t>
  </si>
  <si>
    <t>05-507</t>
  </si>
  <si>
    <t>05-050</t>
  </si>
  <si>
    <t>07-006</t>
  </si>
  <si>
    <t>04-657</t>
  </si>
  <si>
    <t>04-667</t>
  </si>
  <si>
    <t>07-307</t>
  </si>
  <si>
    <t>10-280</t>
  </si>
  <si>
    <t>02-274</t>
  </si>
  <si>
    <t>04-267</t>
  </si>
  <si>
    <t>03-265</t>
  </si>
  <si>
    <t>02-377</t>
  </si>
  <si>
    <t>06-373</t>
  </si>
  <si>
    <t>02-562</t>
  </si>
  <si>
    <t>06-365</t>
  </si>
  <si>
    <t>06-425</t>
  </si>
  <si>
    <t>02-663</t>
  </si>
  <si>
    <t>09-409</t>
  </si>
  <si>
    <t>04-666</t>
  </si>
  <si>
    <t>05-129</t>
  </si>
  <si>
    <t>04-229</t>
  </si>
  <si>
    <t>04-328</t>
  </si>
  <si>
    <t>06-428</t>
  </si>
  <si>
    <t>06-627</t>
  </si>
  <si>
    <t>07-598</t>
  </si>
  <si>
    <t>02-369</t>
  </si>
  <si>
    <t>01-009</t>
  </si>
  <si>
    <t>04-602</t>
  </si>
  <si>
    <t>06-202</t>
  </si>
  <si>
    <t>03-018</t>
  </si>
  <si>
    <t>05-664</t>
  </si>
  <si>
    <t>05-044</t>
  </si>
  <si>
    <t>07-020</t>
  </si>
  <si>
    <t>04-683</t>
  </si>
  <si>
    <t>03-678</t>
  </si>
  <si>
    <t>02-567</t>
  </si>
  <si>
    <t>04-360</t>
  </si>
  <si>
    <t>05-123</t>
  </si>
  <si>
    <t>03-471</t>
  </si>
  <si>
    <t>05-501</t>
  </si>
  <si>
    <t>09-105</t>
  </si>
  <si>
    <t>06-238</t>
  </si>
  <si>
    <t>05-572</t>
  </si>
  <si>
    <t>03-585</t>
  </si>
  <si>
    <t>06-626</t>
  </si>
  <si>
    <t>04-235</t>
  </si>
  <si>
    <t>06-403</t>
  </si>
  <si>
    <t>07-646</t>
  </si>
  <si>
    <t>07-303</t>
  </si>
  <si>
    <t>05-056</t>
  </si>
  <si>
    <t>07-236</t>
  </si>
  <si>
    <t>04-316</t>
  </si>
  <si>
    <t>04-670</t>
  </si>
  <si>
    <t>05-335</t>
  </si>
  <si>
    <t>04-317</t>
  </si>
  <si>
    <t>05-420</t>
  </si>
  <si>
    <t>07-366</t>
  </si>
  <si>
    <t>03-312</t>
  </si>
  <si>
    <t>05-250</t>
  </si>
  <si>
    <t>03-480</t>
  </si>
  <si>
    <t>07-204</t>
  </si>
  <si>
    <t>08-680</t>
  </si>
  <si>
    <t>08-684</t>
  </si>
  <si>
    <t>06-186</t>
  </si>
  <si>
    <t>Premier Capital Corp</t>
  </si>
  <si>
    <t>Enterprise Funding Corp</t>
  </si>
  <si>
    <t>Growth Capital Corp</t>
  </si>
  <si>
    <t>Great Lakes Asset Corp</t>
  </si>
  <si>
    <t>Vermont 504 Corp</t>
  </si>
  <si>
    <t>EDC Loan Corp</t>
  </si>
  <si>
    <t>Oakland County Bus Fin Corp</t>
  </si>
  <si>
    <t>Success Capital Expansion &amp; Dev Corp</t>
  </si>
  <si>
    <t>JEDCO Dev Corp</t>
  </si>
  <si>
    <t>Capital Matrix Inc</t>
  </si>
  <si>
    <t>06-690</t>
  </si>
  <si>
    <t>02-689</t>
  </si>
  <si>
    <t>01-685</t>
  </si>
  <si>
    <t>06-688</t>
  </si>
  <si>
    <t>08-687</t>
  </si>
  <si>
    <t>05-677</t>
  </si>
  <si>
    <t>CDC of the Southwest</t>
  </si>
  <si>
    <t>Lake Agassiz CDC</t>
  </si>
  <si>
    <t>Business Finance Group, Inc.</t>
  </si>
  <si>
    <t>10-695</t>
  </si>
  <si>
    <t>Ameritrust CDC</t>
  </si>
  <si>
    <t>08-691</t>
  </si>
  <si>
    <t>Dakota Business Finance</t>
  </si>
  <si>
    <t>02-692</t>
  </si>
  <si>
    <t>Across Nations Pioneers, Inc.</t>
  </si>
  <si>
    <t>02-694</t>
  </si>
  <si>
    <t>09-697</t>
  </si>
  <si>
    <t>AMPAC Tri State CDC</t>
  </si>
  <si>
    <t>03-693</t>
  </si>
  <si>
    <t>SEED Corp</t>
  </si>
  <si>
    <t>Business Initiative Corp. of New York</t>
  </si>
  <si>
    <t>504 Corporation</t>
  </si>
  <si>
    <t>Preferred Lending Partners</t>
  </si>
  <si>
    <t>Colorado Lending Source</t>
  </si>
  <si>
    <t>Superior California EDC</t>
  </si>
  <si>
    <t>PYMES Financial Partners, Inc.</t>
  </si>
  <si>
    <t>06-696</t>
  </si>
  <si>
    <t>ACCION Texas, Inc.</t>
  </si>
  <si>
    <t>03-699</t>
  </si>
  <si>
    <t>EDC Finance Corporation</t>
  </si>
  <si>
    <t>Essential Capital</t>
  </si>
  <si>
    <t>Capital Access Corp - KY</t>
  </si>
  <si>
    <t>Region 2</t>
  </si>
  <si>
    <t>Region 3</t>
  </si>
  <si>
    <t>Region 4</t>
  </si>
  <si>
    <t>Region 5</t>
  </si>
  <si>
    <t>Region 6</t>
  </si>
  <si>
    <t>Region 7</t>
  </si>
  <si>
    <t>Region 10</t>
  </si>
  <si>
    <t>Cascade Capital Corp</t>
  </si>
  <si>
    <t>BCL of Texas</t>
  </si>
  <si>
    <t>EDC of San Juan</t>
  </si>
  <si>
    <t>Capital Funding</t>
  </si>
  <si>
    <t>Business Lending Partners</t>
  </si>
  <si>
    <t>Frontier Financial Partners Inc.</t>
  </si>
  <si>
    <t>Six Bridges Capital Corp</t>
  </si>
  <si>
    <t>09-698</t>
  </si>
  <si>
    <t>San Fernando Valley Small Business</t>
  </si>
  <si>
    <t>04-702</t>
  </si>
  <si>
    <t>03-704</t>
  </si>
  <si>
    <t>Community Development Resource</t>
  </si>
  <si>
    <t>Region 1</t>
  </si>
  <si>
    <t>Region 1 Subtotals</t>
  </si>
  <si>
    <t>Region 2 Subtotals</t>
  </si>
  <si>
    <t>Region 3 Subtotals</t>
  </si>
  <si>
    <t>Region 4 Subtotals</t>
  </si>
  <si>
    <t>Region 5 Subtotals</t>
  </si>
  <si>
    <t>Region 6 Subtotals</t>
  </si>
  <si>
    <t>Region 7 Subtotals</t>
  </si>
  <si>
    <t>Region 8 Subtotals</t>
  </si>
  <si>
    <t>Region 9 Subtotals</t>
  </si>
  <si>
    <t>Region 10 Subtotals</t>
  </si>
  <si>
    <t>09-708</t>
  </si>
  <si>
    <t>So Cal CDC</t>
  </si>
  <si>
    <t>10-709</t>
  </si>
  <si>
    <t>Hawaii Community Reinvestment Corp.</t>
  </si>
  <si>
    <t>08-707</t>
  </si>
  <si>
    <t>Lewis &amp; Clark CDC</t>
  </si>
  <si>
    <t>09-713</t>
  </si>
  <si>
    <t>04-710</t>
  </si>
  <si>
    <t>Statewide CDC, Inc.</t>
  </si>
  <si>
    <t>05-711</t>
  </si>
  <si>
    <t>-</t>
  </si>
  <si>
    <t>Region 8</t>
  </si>
  <si>
    <t>Region 9</t>
  </si>
  <si>
    <t>FY13</t>
  </si>
  <si>
    <t>thru 08-31-13</t>
  </si>
  <si>
    <t>Brightbridge, Inc.</t>
  </si>
  <si>
    <t>Cen Cal Business Finance Group</t>
  </si>
  <si>
    <t>Bridgeway Capital CDC</t>
  </si>
  <si>
    <t>Alliance Lending Corporation</t>
  </si>
  <si>
    <t>The Development Company</t>
  </si>
  <si>
    <t>Evergreen Business Capital</t>
  </si>
  <si>
    <t>Regional Loan Corp</t>
  </si>
  <si>
    <t>Pine Tree State CDC</t>
  </si>
  <si>
    <t>01-712</t>
  </si>
  <si>
    <t>REDC Community Capital Group</t>
  </si>
  <si>
    <t>Small Business Access Partners</t>
  </si>
  <si>
    <t>% CH #</t>
  </si>
  <si>
    <t>% Ch $</t>
  </si>
  <si>
    <t>Florida Busisness Development Corp</t>
  </si>
  <si>
    <t>CDC Small Business Finance Corp</t>
  </si>
  <si>
    <t>TMC Financing</t>
  </si>
  <si>
    <t>Florida First Capital Finance Corp Inc</t>
  </si>
  <si>
    <t>Small Business Growth Corp</t>
  </si>
  <si>
    <t>Wisconsin Business Development Fin Corp</t>
  </si>
  <si>
    <t>Mountain West Small Business Finance</t>
  </si>
  <si>
    <t>SomerCor 504, Inc</t>
  </si>
  <si>
    <t>Capital Access Group, Inc.</t>
  </si>
  <si>
    <t>Bay Colony Development Corp</t>
  </si>
  <si>
    <t>Business Finance Capital</t>
  </si>
  <si>
    <t>Bay Area Development Co</t>
  </si>
  <si>
    <t>Minnesota Business Finance Corp</t>
  </si>
  <si>
    <t>Northwest Business Development Assn</t>
  </si>
  <si>
    <t>Pacific West CDC</t>
  </si>
  <si>
    <t>Business Development Finance Corp</t>
  </si>
  <si>
    <t>Business Expansion Funding Corp</t>
  </si>
  <si>
    <t>Rural Missouri, Inc.</t>
  </si>
  <si>
    <t>New Jersey Business Finance Corp</t>
  </si>
  <si>
    <t>Economic Development Foundation Certified</t>
  </si>
  <si>
    <t>Nevada State Development Corp</t>
  </si>
  <si>
    <t>Connecticut Community Investment Corp</t>
  </si>
  <si>
    <t>Tidewater Business Financing Corp</t>
  </si>
  <si>
    <t>Iowa Business Growth Co</t>
  </si>
  <si>
    <t>Regional Development Company</t>
  </si>
  <si>
    <t>Regional Business Assistance Corp</t>
  </si>
  <si>
    <t>Ohio Statewide Development Corp</t>
  </si>
  <si>
    <t>Southern Development Council</t>
  </si>
  <si>
    <t>Mid State Development Corp</t>
  </si>
  <si>
    <t>St. Charles County Economic Dev Council</t>
  </si>
  <si>
    <t>GulfCoast Business Finance, Inc</t>
  </si>
  <si>
    <t>Community Certified Development Corp</t>
  </si>
  <si>
    <t>Hamilton County Development Company</t>
  </si>
  <si>
    <t>Wessex 504 Corp</t>
  </si>
  <si>
    <t>Pikes Peak Regional Development Corp</t>
  </si>
  <si>
    <t>Central Minnesota Development Co</t>
  </si>
  <si>
    <t>Heartland Business Capital, Inc</t>
  </si>
  <si>
    <t>Business Development Corp</t>
  </si>
  <si>
    <t>Small Business Capital Corp</t>
  </si>
  <si>
    <t>Community Capital Development Corp</t>
  </si>
  <si>
    <t>Black Hawk Economic Development Inc</t>
  </si>
  <si>
    <t>Marketing Small Business Finance Corp</t>
  </si>
  <si>
    <t>First District Development Co</t>
  </si>
  <si>
    <t>Ocean State Business Development Authority</t>
  </si>
  <si>
    <t>Chesapeake Business Finance Corp</t>
  </si>
  <si>
    <t>Seedcopa</t>
  </si>
  <si>
    <t>Business Finance Corp of St Louis</t>
  </si>
  <si>
    <t>Metro Area Development Corp</t>
  </si>
  <si>
    <t>CEDCO Small Business Development Corp</t>
  </si>
  <si>
    <t>Community Development Corp of Fort Wayne</t>
  </si>
  <si>
    <t>Coastal Business Finance</t>
  </si>
  <si>
    <t>Montana Community Finance Corp</t>
  </si>
  <si>
    <t>Greater Syracuse Business Development Corp</t>
  </si>
  <si>
    <t>DelVal Business Finance Corp</t>
  </si>
  <si>
    <t>Regional Development Funding Corp</t>
  </si>
  <si>
    <t>Southwestern Business Financing Corp</t>
  </si>
  <si>
    <t>Eastern Idaho Development Corp</t>
  </si>
  <si>
    <t>Illinois Business Financial Services</t>
  </si>
  <si>
    <t>Access Business Development and Finance</t>
  </si>
  <si>
    <t>Pennsylvania Community Dev. and Fin. Corp</t>
  </si>
  <si>
    <t>Provident Business Financial Services, Inc.</t>
  </si>
  <si>
    <t>Independent Development Services Corp</t>
  </si>
  <si>
    <t>Appalachian Development Corp</t>
  </si>
  <si>
    <t>Stark Development Board Finance Corp</t>
  </si>
  <si>
    <t>Northwest Ohio Development Assistance Corp</t>
  </si>
  <si>
    <t>Mid-Cumberland Area Development Corp</t>
  </si>
  <si>
    <t>Wakarusa Valley Development Inc</t>
  </si>
  <si>
    <t>Region IV Development Corp</t>
  </si>
  <si>
    <t>Enterprise Development Corp</t>
  </si>
  <si>
    <t>Council Finance, Inc.</t>
  </si>
  <si>
    <t>Capital Regional Development Council</t>
  </si>
  <si>
    <t>Lake County Small Business Corp</t>
  </si>
  <si>
    <t>Centralina Development Corp, Inc.</t>
  </si>
  <si>
    <t>Small Business Assistance Corp</t>
  </si>
  <si>
    <t>Monroe County Industrial Development Corp</t>
  </si>
  <si>
    <t>Neuse River Development Authority</t>
  </si>
  <si>
    <t>Black Hills Community Economic Dev Inc</t>
  </si>
  <si>
    <t>Puerto Rico Business Development Corp</t>
  </si>
  <si>
    <t>Texas Panhandle Regional Development Corp</t>
  </si>
  <si>
    <t>Areawide Development Corp</t>
  </si>
  <si>
    <t>South Dakota Development Corp</t>
  </si>
  <si>
    <t>Community Ventures Corp</t>
  </si>
  <si>
    <t>Cape &amp; Islands Community Development, Inc.</t>
  </si>
  <si>
    <t>Avista Business Development Corp</t>
  </si>
  <si>
    <t>Midwest Small Business Finance</t>
  </si>
  <si>
    <t>07-705</t>
  </si>
  <si>
    <t>EDC of Jefferson County, MO</t>
  </si>
  <si>
    <t>Three Rivers Local Development Co., Inc</t>
  </si>
  <si>
    <t>SBA Denver Finance Center (EDF)</t>
  </si>
  <si>
    <t>Greater Mobile Development Corp</t>
  </si>
  <si>
    <t xml:space="preserve">Delaware Community Development Corp </t>
  </si>
  <si>
    <t>West Central Partnership, Inc.</t>
  </si>
  <si>
    <t>Corp for Econ. Development in Des Moines</t>
  </si>
  <si>
    <t>ECIA Business Growth Inc</t>
  </si>
  <si>
    <t>Georgia Small Business Lender, Inc.</t>
  </si>
  <si>
    <t>S. Central Tennessee Business Dev. Corp</t>
  </si>
  <si>
    <t>Northeastern Economic Development Co.</t>
  </si>
  <si>
    <t>Catawba Regional Development Corp</t>
  </si>
  <si>
    <t>Metropolitan Growth and Development Corp</t>
  </si>
  <si>
    <t>Coastal Area District Dev. Authority Inc</t>
  </si>
  <si>
    <t>Mo-Kan Development Inc.</t>
  </si>
  <si>
    <t>Central Mississippi Development Co., Inc</t>
  </si>
  <si>
    <t>Northwest Small Business Finance Corp</t>
  </si>
  <si>
    <t>Purchase Area Development District</t>
  </si>
  <si>
    <t>Louisiana Business Loans Inc.</t>
  </si>
  <si>
    <t>Wilmington Industrial Development, Inc.</t>
  </si>
  <si>
    <t>Pioneer Country Development Inc.</t>
  </si>
  <si>
    <t>Mid-Atlantic Business Finance Co.</t>
  </si>
  <si>
    <t>Citywide Small Business Development Corp</t>
  </si>
  <si>
    <t>Caprock Business Finance Corp., Inc</t>
  </si>
  <si>
    <t>Meramec Regional Development Corp</t>
  </si>
  <si>
    <t>County Corp Development</t>
  </si>
  <si>
    <t>Ark-Tex Regional Development Co., Inc</t>
  </si>
  <si>
    <t>Southeast Kentucky Economic Dev. Corp</t>
  </si>
  <si>
    <t>Eastern Maine Development Corp</t>
  </si>
  <si>
    <t>CenterPoint 504, Inc.</t>
  </si>
  <si>
    <t>Housatonic Industrial Development Corp</t>
  </si>
  <si>
    <t>NGCDC, Inc.</t>
  </si>
  <si>
    <t>Oregon Business Development Corp</t>
  </si>
  <si>
    <t>South Georgia Area Development Corp</t>
  </si>
  <si>
    <t>Ark-La-Tex Investment &amp; Development Corp</t>
  </si>
  <si>
    <t>Coastal Enterprises, Inc.</t>
  </si>
  <si>
    <t>South Central Kansas Economic Dev. District</t>
  </si>
  <si>
    <t>Mid-America, Inc.</t>
  </si>
  <si>
    <t>Altoona-Blair County Development Corp</t>
  </si>
  <si>
    <t>Worcester Business Development Corp</t>
  </si>
  <si>
    <t>Operation Oswego County, Inc.</t>
  </si>
  <si>
    <t>Northwest Piedmont Development Corp, Inc.</t>
  </si>
  <si>
    <t>Greater Eastern Oregon Development Corp</t>
  </si>
  <si>
    <t>East Texas Regional Development Co., Inc</t>
  </si>
  <si>
    <t>Clark County Development Corp</t>
  </si>
  <si>
    <t>Smoky Mountain Development Corp</t>
  </si>
  <si>
    <t>CCD Business Development Corp</t>
  </si>
  <si>
    <t>Southeast Texas Economic Dev. Foundation</t>
  </si>
  <si>
    <t>SCEDD Development Company</t>
  </si>
  <si>
    <t>Northern Community Investment Corp</t>
  </si>
  <si>
    <t>Corp for Business Assistance in New Jersey</t>
  </si>
  <si>
    <t>James River Development Corp</t>
  </si>
  <si>
    <t>Tennessee Business Development Corp</t>
  </si>
  <si>
    <t>Region E Development Corp</t>
  </si>
  <si>
    <t>Region D Development Corp</t>
  </si>
  <si>
    <t>S. Central IL Regional Plan &amp; Dev Comm</t>
  </si>
  <si>
    <t>South Central Business Finance &amp; EDC</t>
  </si>
  <si>
    <t>03-714</t>
  </si>
  <si>
    <t>NEPA Alliance Business Finance Corp</t>
  </si>
  <si>
    <t>02-715</t>
  </si>
  <si>
    <t>UCEDC</t>
  </si>
  <si>
    <t>Percent +/- FY14 compared with FY13 thru 08-31-14</t>
  </si>
  <si>
    <t>Average Loan Size FY14 compared with FY13 thru 08-31-14</t>
  </si>
  <si>
    <t xml:space="preserve">Average Loan Size for YTD FY 2014 and 2013 with Growth YTD % </t>
  </si>
  <si>
    <r>
      <t xml:space="preserve">The CDCs not ranked for FY2014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FY2014 in the SBA database. If these</t>
    </r>
  </si>
  <si>
    <t xml:space="preserve">CDCs do in fact have loan approvals for FY2014, they should contact their district office to correct the discrepancy. </t>
  </si>
  <si>
    <t>Crater Development Co</t>
  </si>
  <si>
    <t>OVIBDC CDC, Inc.</t>
  </si>
  <si>
    <t>Allegheny-Pittsburgh Business Dev. Corp</t>
  </si>
  <si>
    <t>Growth Finance Corp</t>
  </si>
  <si>
    <t>W. Central Arkansas Planning &amp; Dev Dist</t>
  </si>
  <si>
    <t>Dallas Business Finance Corp</t>
  </si>
  <si>
    <t>Central Ozarks Development, Inc.</t>
  </si>
  <si>
    <t>Great Plains Development, Inc.</t>
  </si>
  <si>
    <t>New Ventures Capital Development Co.</t>
  </si>
  <si>
    <t>Panhandle Area Council, Inc.</t>
  </si>
  <si>
    <t>FY 13 to FY 14</t>
  </si>
  <si>
    <t>thru 08-31-14</t>
  </si>
  <si>
    <t>FY14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</si>
</sst>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"/>
    <numFmt numFmtId="170" formatCode="_(&quot;$&quot;* #,##0.000_);_(&quot;$&quot;* \(#,##0.000\);_(&quot;$&quot;* &quot;-&quot;??_);_(@_)"/>
    <numFmt numFmtId="171" formatCode="_([$$-409]* #,##0.00_);_([$$-409]* \(#,##0.00\);_([$$-409]* &quot;-&quot;??_);_(@_)"/>
    <numFmt numFmtId="172" formatCode="_([$$-409]* #,##0.0_);_([$$-409]* \(#,##0.0\);_([$$-409]* &quot;-&quot;??_);_(@_)"/>
    <numFmt numFmtId="173" formatCode="_([$$-409]* #,##0_);_([$$-409]* \(#,##0\);_([$$-409]* &quot;-&quot;??_);_(@_)"/>
    <numFmt numFmtId="174" formatCode="0;[Red]0"/>
  </numFmts>
  <fonts count="3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7" fontId="0" fillId="0" borderId="0" xfId="44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68" fontId="2" fillId="0" borderId="12" xfId="60" applyNumberFormat="1" applyFont="1" applyBorder="1" applyAlignment="1">
      <alignment/>
    </xf>
    <xf numFmtId="9" fontId="2" fillId="0" borderId="12" xfId="60" applyFont="1" applyBorder="1" applyAlignment="1">
      <alignment/>
    </xf>
    <xf numFmtId="0" fontId="2" fillId="0" borderId="10" xfId="0" applyFont="1" applyBorder="1" applyAlignment="1">
      <alignment horizontal="left"/>
    </xf>
    <xf numFmtId="165" fontId="2" fillId="0" borderId="10" xfId="42" applyNumberFormat="1" applyFont="1" applyBorder="1" applyAlignment="1">
      <alignment/>
    </xf>
    <xf numFmtId="167" fontId="2" fillId="0" borderId="10" xfId="44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68" fontId="2" fillId="0" borderId="11" xfId="6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1" fontId="1" fillId="0" borderId="16" xfId="42" applyNumberFormat="1" applyFont="1" applyBorder="1" applyAlignment="1">
      <alignment/>
    </xf>
    <xf numFmtId="1" fontId="1" fillId="0" borderId="16" xfId="42" applyNumberFormat="1" applyFont="1" applyBorder="1" applyAlignment="1">
      <alignment horizontal="right"/>
    </xf>
    <xf numFmtId="1" fontId="1" fillId="0" borderId="16" xfId="42" applyNumberFormat="1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1" fontId="1" fillId="0" borderId="16" xfId="44" applyNumberFormat="1" applyFont="1" applyBorder="1" applyAlignment="1">
      <alignment/>
    </xf>
    <xf numFmtId="173" fontId="1" fillId="0" borderId="16" xfId="44" applyNumberFormat="1" applyFont="1" applyBorder="1" applyAlignment="1">
      <alignment/>
    </xf>
    <xf numFmtId="173" fontId="1" fillId="0" borderId="17" xfId="44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1" fontId="1" fillId="0" borderId="14" xfId="42" applyNumberFormat="1" applyFont="1" applyBorder="1" applyAlignment="1">
      <alignment/>
    </xf>
    <xf numFmtId="167" fontId="1" fillId="0" borderId="14" xfId="44" applyNumberFormat="1" applyFont="1" applyBorder="1" applyAlignment="1">
      <alignment/>
    </xf>
    <xf numFmtId="167" fontId="1" fillId="0" borderId="20" xfId="44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167" fontId="1" fillId="0" borderId="22" xfId="44" applyNumberFormat="1" applyFont="1" applyBorder="1" applyAlignment="1">
      <alignment/>
    </xf>
    <xf numFmtId="1" fontId="1" fillId="0" borderId="22" xfId="44" applyNumberFormat="1" applyFont="1" applyBorder="1" applyAlignment="1">
      <alignment/>
    </xf>
    <xf numFmtId="1" fontId="1" fillId="0" borderId="19" xfId="44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9" fontId="2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4" xfId="0" applyFont="1" applyBorder="1" applyAlignment="1">
      <alignment horizontal="center"/>
    </xf>
    <xf numFmtId="165" fontId="2" fillId="0" borderId="11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167" fontId="1" fillId="0" borderId="26" xfId="44" applyNumberFormat="1" applyFont="1" applyBorder="1" applyAlignment="1">
      <alignment/>
    </xf>
    <xf numFmtId="165" fontId="1" fillId="0" borderId="0" xfId="42" applyNumberFormat="1" applyFont="1" applyAlignment="1">
      <alignment/>
    </xf>
    <xf numFmtId="167" fontId="1" fillId="0" borderId="0" xfId="44" applyNumberFormat="1" applyFont="1" applyAlignment="1">
      <alignment/>
    </xf>
    <xf numFmtId="165" fontId="2" fillId="0" borderId="0" xfId="42" applyNumberFormat="1" applyFont="1" applyAlignment="1">
      <alignment/>
    </xf>
    <xf numFmtId="167" fontId="2" fillId="0" borderId="0" xfId="44" applyNumberFormat="1" applyFont="1" applyAlignment="1">
      <alignment/>
    </xf>
    <xf numFmtId="168" fontId="2" fillId="0" borderId="0" xfId="60" applyNumberFormat="1" applyFont="1" applyAlignment="1">
      <alignment/>
    </xf>
    <xf numFmtId="165" fontId="1" fillId="0" borderId="0" xfId="42" applyNumberFormat="1" applyFont="1" applyBorder="1" applyAlignment="1">
      <alignment/>
    </xf>
    <xf numFmtId="167" fontId="2" fillId="0" borderId="12" xfId="44" applyNumberFormat="1" applyFont="1" applyBorder="1" applyAlignment="1">
      <alignment/>
    </xf>
    <xf numFmtId="167" fontId="1" fillId="0" borderId="16" xfId="44" applyNumberFormat="1" applyFont="1" applyFill="1" applyBorder="1" applyAlignment="1">
      <alignment/>
    </xf>
    <xf numFmtId="167" fontId="1" fillId="0" borderId="16" xfId="44" applyNumberFormat="1" applyFont="1" applyBorder="1" applyAlignment="1">
      <alignment/>
    </xf>
    <xf numFmtId="165" fontId="2" fillId="0" borderId="12" xfId="42" applyNumberFormat="1" applyFont="1" applyBorder="1" applyAlignment="1">
      <alignment horizontal="center"/>
    </xf>
    <xf numFmtId="167" fontId="2" fillId="0" borderId="12" xfId="44" applyNumberFormat="1" applyFont="1" applyBorder="1" applyAlignment="1">
      <alignment horizontal="center"/>
    </xf>
    <xf numFmtId="167" fontId="1" fillId="0" borderId="27" xfId="44" applyNumberFormat="1" applyFont="1" applyBorder="1" applyAlignment="1">
      <alignment/>
    </xf>
    <xf numFmtId="167" fontId="1" fillId="0" borderId="28" xfId="44" applyNumberFormat="1" applyFont="1" applyBorder="1" applyAlignment="1">
      <alignment/>
    </xf>
    <xf numFmtId="167" fontId="1" fillId="0" borderId="17" xfId="44" applyNumberFormat="1" applyFont="1" applyFill="1" applyBorder="1" applyAlignment="1">
      <alignment/>
    </xf>
    <xf numFmtId="165" fontId="1" fillId="0" borderId="17" xfId="57" applyNumberFormat="1" applyFont="1" applyFill="1" applyBorder="1">
      <alignment/>
      <protection/>
    </xf>
    <xf numFmtId="167" fontId="1" fillId="0" borderId="17" xfId="44" applyNumberFormat="1" applyFont="1" applyBorder="1" applyAlignment="1">
      <alignment/>
    </xf>
    <xf numFmtId="165" fontId="1" fillId="0" borderId="26" xfId="57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165" fontId="1" fillId="0" borderId="29" xfId="57" applyNumberFormat="1" applyFont="1" applyFill="1" applyBorder="1">
      <alignment/>
      <protection/>
    </xf>
    <xf numFmtId="1" fontId="1" fillId="0" borderId="30" xfId="42" applyNumberFormat="1" applyFont="1" applyBorder="1" applyAlignment="1">
      <alignment/>
    </xf>
    <xf numFmtId="0" fontId="1" fillId="0" borderId="27" xfId="0" applyFont="1" applyBorder="1" applyAlignment="1">
      <alignment/>
    </xf>
    <xf numFmtId="1" fontId="1" fillId="0" borderId="31" xfId="42" applyNumberFormat="1" applyFont="1" applyBorder="1" applyAlignment="1">
      <alignment/>
    </xf>
    <xf numFmtId="167" fontId="1" fillId="0" borderId="32" xfId="44" applyNumberFormat="1" applyFont="1" applyBorder="1" applyAlignment="1">
      <alignment/>
    </xf>
    <xf numFmtId="0" fontId="1" fillId="0" borderId="33" xfId="0" applyFont="1" applyBorder="1" applyAlignment="1">
      <alignment/>
    </xf>
    <xf numFmtId="167" fontId="1" fillId="0" borderId="34" xfId="44" applyNumberFormat="1" applyFont="1" applyBorder="1" applyAlignment="1">
      <alignment/>
    </xf>
    <xf numFmtId="167" fontId="1" fillId="0" borderId="19" xfId="44" applyNumberFormat="1" applyFont="1" applyBorder="1" applyAlignment="1">
      <alignment/>
    </xf>
    <xf numFmtId="1" fontId="1" fillId="0" borderId="31" xfId="44" applyNumberFormat="1" applyFont="1" applyBorder="1" applyAlignment="1">
      <alignment/>
    </xf>
    <xf numFmtId="1" fontId="1" fillId="0" borderId="19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" fontId="1" fillId="0" borderId="35" xfId="44" applyNumberFormat="1" applyFont="1" applyBorder="1" applyAlignment="1">
      <alignment/>
    </xf>
    <xf numFmtId="167" fontId="1" fillId="0" borderId="36" xfId="44" applyNumberFormat="1" applyFont="1" applyBorder="1" applyAlignment="1">
      <alignment/>
    </xf>
    <xf numFmtId="0" fontId="1" fillId="0" borderId="37" xfId="0" applyFont="1" applyBorder="1" applyAlignment="1">
      <alignment/>
    </xf>
    <xf numFmtId="167" fontId="1" fillId="0" borderId="38" xfId="44" applyNumberFormat="1" applyFont="1" applyBorder="1" applyAlignment="1">
      <alignment/>
    </xf>
    <xf numFmtId="1" fontId="1" fillId="0" borderId="31" xfId="42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9" fontId="2" fillId="0" borderId="11" xfId="60" applyFont="1" applyBorder="1" applyAlignment="1">
      <alignment/>
    </xf>
    <xf numFmtId="0" fontId="1" fillId="0" borderId="39" xfId="0" applyFont="1" applyBorder="1" applyAlignment="1">
      <alignment/>
    </xf>
    <xf numFmtId="165" fontId="2" fillId="0" borderId="31" xfId="0" applyNumberFormat="1" applyFont="1" applyBorder="1" applyAlignment="1">
      <alignment/>
    </xf>
    <xf numFmtId="167" fontId="2" fillId="0" borderId="33" xfId="0" applyNumberFormat="1" applyFont="1" applyBorder="1" applyAlignment="1">
      <alignment/>
    </xf>
    <xf numFmtId="165" fontId="2" fillId="0" borderId="33" xfId="0" applyNumberFormat="1" applyFont="1" applyBorder="1" applyAlignment="1">
      <alignment/>
    </xf>
    <xf numFmtId="167" fontId="2" fillId="0" borderId="34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2"/>
  <sheetViews>
    <sheetView tabSelected="1" view="pageLayout" zoomScale="160" zoomScalePageLayoutView="160" workbookViewId="0" topLeftCell="A1">
      <selection activeCell="A1" sqref="A1"/>
    </sheetView>
  </sheetViews>
  <sheetFormatPr defaultColWidth="9.140625" defaultRowHeight="12.75"/>
  <cols>
    <col min="1" max="1" width="4.57421875" style="4" bestFit="1" customWidth="1"/>
    <col min="2" max="2" width="4.7109375" style="4" customWidth="1"/>
    <col min="3" max="3" width="6.00390625" style="3" bestFit="1" customWidth="1"/>
    <col min="4" max="4" width="27.7109375" style="4" bestFit="1" customWidth="1"/>
    <col min="5" max="5" width="11.00390625" style="4" customWidth="1"/>
    <col min="6" max="6" width="12.8515625" style="4" customWidth="1"/>
    <col min="7" max="7" width="11.00390625" style="4" customWidth="1"/>
    <col min="8" max="8" width="12.8515625" style="4" customWidth="1"/>
    <col min="9" max="9" width="11.57421875" style="4" customWidth="1"/>
    <col min="10" max="10" width="11.421875" style="4" customWidth="1"/>
    <col min="11" max="12" width="9.140625" style="4" customWidth="1"/>
    <col min="13" max="13" width="13.421875" style="4" bestFit="1" customWidth="1"/>
    <col min="14" max="16384" width="9.140625" style="4" customWidth="1"/>
  </cols>
  <sheetData>
    <row r="1" spans="1:8" ht="12" thickBot="1">
      <c r="A1" s="19"/>
      <c r="B1" s="19"/>
      <c r="C1" s="17"/>
      <c r="D1" s="18"/>
      <c r="E1" s="76" t="s">
        <v>395</v>
      </c>
      <c r="F1" s="77" t="s">
        <v>395</v>
      </c>
      <c r="G1" s="76" t="s">
        <v>574</v>
      </c>
      <c r="H1" s="77" t="s">
        <v>574</v>
      </c>
    </row>
    <row r="2" spans="1:8" ht="12" thickBot="1">
      <c r="A2" s="17"/>
      <c r="B2" s="17"/>
      <c r="C2" s="17"/>
      <c r="D2" s="18"/>
      <c r="E2" s="19" t="s">
        <v>396</v>
      </c>
      <c r="F2" s="19" t="s">
        <v>396</v>
      </c>
      <c r="G2" s="19" t="s">
        <v>573</v>
      </c>
      <c r="H2" s="19" t="s">
        <v>573</v>
      </c>
    </row>
    <row r="3" spans="1:8" ht="12" thickBot="1">
      <c r="A3" s="19" t="s">
        <v>63</v>
      </c>
      <c r="B3" s="19" t="s">
        <v>64</v>
      </c>
      <c r="C3" s="19" t="s">
        <v>65</v>
      </c>
      <c r="D3" s="29" t="s">
        <v>66</v>
      </c>
      <c r="E3" s="19" t="s">
        <v>67</v>
      </c>
      <c r="F3" s="19" t="s">
        <v>68</v>
      </c>
      <c r="G3" s="19" t="s">
        <v>67</v>
      </c>
      <c r="H3" s="19" t="s">
        <v>68</v>
      </c>
    </row>
    <row r="4" spans="1:18" ht="12.75">
      <c r="A4" s="31">
        <v>1</v>
      </c>
      <c r="B4" s="32">
        <v>1</v>
      </c>
      <c r="C4" s="32" t="s">
        <v>71</v>
      </c>
      <c r="D4" s="48" t="s">
        <v>411</v>
      </c>
      <c r="E4" s="49">
        <v>401</v>
      </c>
      <c r="F4" s="50">
        <v>364355000</v>
      </c>
      <c r="G4" s="48">
        <v>289</v>
      </c>
      <c r="H4" s="51">
        <v>256328000</v>
      </c>
      <c r="J4" s="62"/>
      <c r="K4" s="62"/>
      <c r="L4" s="62"/>
      <c r="M4" s="11"/>
      <c r="N4" s="9"/>
      <c r="O4" s="9"/>
      <c r="P4" s="9"/>
      <c r="Q4" s="9"/>
      <c r="R4" s="9"/>
    </row>
    <row r="5" spans="1:18" ht="12.75">
      <c r="A5" s="33">
        <v>2</v>
      </c>
      <c r="B5" s="34">
        <v>1</v>
      </c>
      <c r="C5" s="34" t="s">
        <v>72</v>
      </c>
      <c r="D5" s="35" t="s">
        <v>410</v>
      </c>
      <c r="E5" s="36">
        <v>370</v>
      </c>
      <c r="F5" s="75">
        <v>188834000</v>
      </c>
      <c r="G5" s="35">
        <v>259</v>
      </c>
      <c r="H5" s="82">
        <v>148075000</v>
      </c>
      <c r="J5" s="62"/>
      <c r="K5" s="62"/>
      <c r="L5" s="62"/>
      <c r="M5" s="11"/>
      <c r="N5" s="9"/>
      <c r="O5" s="9"/>
      <c r="P5" s="9"/>
      <c r="Q5" s="9"/>
      <c r="R5" s="9"/>
    </row>
    <row r="6" spans="1:18" ht="12.75">
      <c r="A6" s="33">
        <v>3</v>
      </c>
      <c r="B6" s="34">
        <v>1</v>
      </c>
      <c r="C6" s="34" t="s">
        <v>79</v>
      </c>
      <c r="D6" s="35" t="s">
        <v>21</v>
      </c>
      <c r="E6" s="36">
        <v>217</v>
      </c>
      <c r="F6" s="75">
        <v>191648000</v>
      </c>
      <c r="G6" s="35">
        <v>181</v>
      </c>
      <c r="H6" s="82">
        <v>158902000</v>
      </c>
      <c r="J6" s="62"/>
      <c r="K6" s="62"/>
      <c r="L6" s="62"/>
      <c r="M6" s="11"/>
      <c r="N6" s="9"/>
      <c r="O6" s="9"/>
      <c r="P6" s="9"/>
      <c r="Q6" s="9"/>
      <c r="R6" s="9"/>
    </row>
    <row r="7" spans="1:18" ht="12.75">
      <c r="A7" s="33">
        <v>4</v>
      </c>
      <c r="B7" s="34">
        <v>2</v>
      </c>
      <c r="C7" s="34" t="s">
        <v>75</v>
      </c>
      <c r="D7" s="35" t="s">
        <v>412</v>
      </c>
      <c r="E7" s="36">
        <v>266</v>
      </c>
      <c r="F7" s="75">
        <v>212817000</v>
      </c>
      <c r="G7" s="35">
        <v>180</v>
      </c>
      <c r="H7" s="82">
        <v>186702000</v>
      </c>
      <c r="J7" s="62"/>
      <c r="K7" s="62"/>
      <c r="L7" s="62"/>
      <c r="M7" s="11"/>
      <c r="N7" s="9"/>
      <c r="O7" s="9"/>
      <c r="P7" s="9"/>
      <c r="Q7" s="9"/>
      <c r="R7" s="9"/>
    </row>
    <row r="8" spans="1:18" ht="12.75">
      <c r="A8" s="33">
        <v>5</v>
      </c>
      <c r="B8" s="34">
        <v>2</v>
      </c>
      <c r="C8" s="34" t="s">
        <v>74</v>
      </c>
      <c r="D8" s="35" t="s">
        <v>413</v>
      </c>
      <c r="E8" s="36">
        <v>190</v>
      </c>
      <c r="F8" s="75">
        <v>123683000</v>
      </c>
      <c r="G8" s="35">
        <v>158</v>
      </c>
      <c r="H8" s="82">
        <v>118398000</v>
      </c>
      <c r="J8" s="62"/>
      <c r="K8" s="62"/>
      <c r="L8" s="62"/>
      <c r="M8" s="11"/>
      <c r="N8" s="9"/>
      <c r="O8" s="9"/>
      <c r="P8" s="9"/>
      <c r="Q8" s="9"/>
      <c r="R8" s="9"/>
    </row>
    <row r="9" spans="1:18" ht="12.75">
      <c r="A9" s="33">
        <v>6</v>
      </c>
      <c r="B9" s="34">
        <v>1</v>
      </c>
      <c r="C9" s="34" t="s">
        <v>77</v>
      </c>
      <c r="D9" s="35" t="s">
        <v>5</v>
      </c>
      <c r="E9" s="36">
        <v>207</v>
      </c>
      <c r="F9" s="75">
        <v>101760000</v>
      </c>
      <c r="G9" s="35">
        <v>150</v>
      </c>
      <c r="H9" s="82">
        <v>85244000</v>
      </c>
      <c r="J9" s="62"/>
      <c r="K9" s="62"/>
      <c r="L9" s="62"/>
      <c r="M9" s="11"/>
      <c r="N9" s="9"/>
      <c r="O9" s="9"/>
      <c r="P9" s="9"/>
      <c r="Q9" s="9"/>
      <c r="R9" s="9"/>
    </row>
    <row r="10" spans="1:18" ht="12.75">
      <c r="A10" s="33">
        <v>7</v>
      </c>
      <c r="B10" s="34">
        <v>1</v>
      </c>
      <c r="C10" s="34" t="s">
        <v>76</v>
      </c>
      <c r="D10" s="35" t="s">
        <v>416</v>
      </c>
      <c r="E10" s="36">
        <v>150</v>
      </c>
      <c r="F10" s="75">
        <v>82531000</v>
      </c>
      <c r="G10" s="35">
        <v>145</v>
      </c>
      <c r="H10" s="82">
        <v>110172000</v>
      </c>
      <c r="J10" s="62"/>
      <c r="K10" s="62"/>
      <c r="L10" s="62"/>
      <c r="M10" s="11"/>
      <c r="N10" s="9"/>
      <c r="O10" s="9"/>
      <c r="P10" s="9"/>
      <c r="Q10" s="9"/>
      <c r="R10" s="9"/>
    </row>
    <row r="11" spans="1:18" ht="12.75">
      <c r="A11" s="33">
        <v>8</v>
      </c>
      <c r="B11" s="34">
        <v>1</v>
      </c>
      <c r="C11" s="34" t="s">
        <v>80</v>
      </c>
      <c r="D11" s="35" t="s">
        <v>414</v>
      </c>
      <c r="E11" s="36">
        <v>179</v>
      </c>
      <c r="F11" s="75">
        <v>128526000</v>
      </c>
      <c r="G11" s="35">
        <v>140</v>
      </c>
      <c r="H11" s="82">
        <v>79088000</v>
      </c>
      <c r="J11" s="62"/>
      <c r="K11" s="62"/>
      <c r="L11" s="62"/>
      <c r="M11" s="11"/>
      <c r="N11" s="9"/>
      <c r="O11" s="9"/>
      <c r="P11" s="9"/>
      <c r="Q11" s="9"/>
      <c r="R11" s="9"/>
    </row>
    <row r="12" spans="1:18" ht="12.75">
      <c r="A12" s="33">
        <v>9</v>
      </c>
      <c r="B12" s="34">
        <v>2</v>
      </c>
      <c r="C12" s="34" t="s">
        <v>78</v>
      </c>
      <c r="D12" s="35" t="s">
        <v>343</v>
      </c>
      <c r="E12" s="36">
        <v>182</v>
      </c>
      <c r="F12" s="75">
        <v>104310000</v>
      </c>
      <c r="G12" s="35">
        <v>117</v>
      </c>
      <c r="H12" s="82">
        <v>75931000</v>
      </c>
      <c r="J12" s="62"/>
      <c r="K12" s="62"/>
      <c r="L12" s="62"/>
      <c r="M12" s="11"/>
      <c r="N12" s="9"/>
      <c r="O12" s="9"/>
      <c r="P12" s="9"/>
      <c r="Q12" s="9"/>
      <c r="R12" s="9"/>
    </row>
    <row r="13" spans="1:18" ht="12.75">
      <c r="A13" s="33">
        <v>10</v>
      </c>
      <c r="B13" s="34">
        <v>1</v>
      </c>
      <c r="C13" s="34" t="s">
        <v>85</v>
      </c>
      <c r="D13" s="35" t="s">
        <v>402</v>
      </c>
      <c r="E13" s="36">
        <v>126</v>
      </c>
      <c r="F13" s="75">
        <v>99263000</v>
      </c>
      <c r="G13" s="35">
        <v>111</v>
      </c>
      <c r="H13" s="82">
        <v>74444000</v>
      </c>
      <c r="J13" s="62"/>
      <c r="K13" s="62"/>
      <c r="L13" s="62"/>
      <c r="M13" s="11"/>
      <c r="N13" s="10"/>
      <c r="O13" s="10"/>
      <c r="P13" s="10"/>
      <c r="Q13" s="9"/>
      <c r="R13" s="9"/>
    </row>
    <row r="14" spans="1:18" ht="12.75">
      <c r="A14" s="33">
        <v>11</v>
      </c>
      <c r="B14" s="34">
        <v>3</v>
      </c>
      <c r="C14" s="34" t="s">
        <v>88</v>
      </c>
      <c r="D14" s="35" t="s">
        <v>22</v>
      </c>
      <c r="E14" s="36">
        <v>117</v>
      </c>
      <c r="F14" s="75">
        <v>87400000</v>
      </c>
      <c r="G14" s="35">
        <v>109</v>
      </c>
      <c r="H14" s="82">
        <v>69288000</v>
      </c>
      <c r="J14" s="62"/>
      <c r="K14" s="62"/>
      <c r="L14" s="62"/>
      <c r="M14" s="11"/>
      <c r="N14" s="9"/>
      <c r="O14" s="9"/>
      <c r="P14" s="9"/>
      <c r="Q14" s="9"/>
      <c r="R14" s="9"/>
    </row>
    <row r="15" spans="1:18" ht="14.25" customHeight="1">
      <c r="A15" s="33">
        <v>12</v>
      </c>
      <c r="B15" s="34">
        <v>2</v>
      </c>
      <c r="C15" s="34" t="s">
        <v>83</v>
      </c>
      <c r="D15" s="35" t="s">
        <v>417</v>
      </c>
      <c r="E15" s="36">
        <v>119</v>
      </c>
      <c r="F15" s="75">
        <v>89123000</v>
      </c>
      <c r="G15" s="35">
        <v>104</v>
      </c>
      <c r="H15" s="82">
        <v>75248000</v>
      </c>
      <c r="J15" s="62"/>
      <c r="K15" s="62"/>
      <c r="L15" s="62"/>
      <c r="M15" s="11"/>
      <c r="N15" s="9"/>
      <c r="O15" s="9"/>
      <c r="P15" s="9"/>
      <c r="Q15" s="9"/>
      <c r="R15" s="9"/>
    </row>
    <row r="16" spans="1:18" ht="12.75">
      <c r="A16" s="33">
        <v>13</v>
      </c>
      <c r="B16" s="34">
        <v>3</v>
      </c>
      <c r="C16" s="34" t="s">
        <v>82</v>
      </c>
      <c r="D16" s="35" t="s">
        <v>415</v>
      </c>
      <c r="E16" s="36">
        <v>160</v>
      </c>
      <c r="F16" s="75">
        <v>96216000</v>
      </c>
      <c r="G16" s="35">
        <v>104</v>
      </c>
      <c r="H16" s="82">
        <v>67530000</v>
      </c>
      <c r="J16" s="62"/>
      <c r="K16" s="62"/>
      <c r="L16" s="62"/>
      <c r="M16" s="11"/>
      <c r="N16" s="9"/>
      <c r="O16" s="9"/>
      <c r="P16" s="9"/>
      <c r="Q16" s="9"/>
      <c r="R16" s="9"/>
    </row>
    <row r="17" spans="1:18" ht="12.75">
      <c r="A17" s="33">
        <v>14</v>
      </c>
      <c r="B17" s="34">
        <v>4</v>
      </c>
      <c r="C17" s="34" t="s">
        <v>99</v>
      </c>
      <c r="D17" s="35" t="s">
        <v>24</v>
      </c>
      <c r="E17" s="36">
        <v>119</v>
      </c>
      <c r="F17" s="75">
        <v>66123000</v>
      </c>
      <c r="G17" s="35">
        <v>100</v>
      </c>
      <c r="H17" s="82">
        <v>45779000</v>
      </c>
      <c r="J17" s="62"/>
      <c r="K17" s="62"/>
      <c r="L17" s="62"/>
      <c r="M17" s="11"/>
      <c r="N17" s="9"/>
      <c r="O17" s="9"/>
      <c r="P17" s="9"/>
      <c r="Q17" s="9"/>
      <c r="R17" s="9"/>
    </row>
    <row r="18" spans="1:18" ht="12.75">
      <c r="A18" s="33">
        <v>15</v>
      </c>
      <c r="B18" s="34">
        <v>1</v>
      </c>
      <c r="C18" s="34" t="s">
        <v>91</v>
      </c>
      <c r="D18" s="35" t="s">
        <v>23</v>
      </c>
      <c r="E18" s="36">
        <v>97</v>
      </c>
      <c r="F18" s="75">
        <v>71314000</v>
      </c>
      <c r="G18" s="35">
        <v>92</v>
      </c>
      <c r="H18" s="82">
        <v>72616000</v>
      </c>
      <c r="I18" s="95"/>
      <c r="J18" s="101"/>
      <c r="K18" s="62"/>
      <c r="L18" s="62"/>
      <c r="M18" s="11"/>
      <c r="N18" s="9"/>
      <c r="O18" s="9"/>
      <c r="P18" s="9"/>
      <c r="Q18" s="9"/>
      <c r="R18" s="9"/>
    </row>
    <row r="19" spans="1:18" ht="12.75">
      <c r="A19" s="33">
        <v>16</v>
      </c>
      <c r="B19" s="34">
        <v>2</v>
      </c>
      <c r="C19" s="34" t="s">
        <v>108</v>
      </c>
      <c r="D19" s="35" t="s">
        <v>419</v>
      </c>
      <c r="E19" s="36">
        <v>96</v>
      </c>
      <c r="F19" s="75">
        <v>56410000</v>
      </c>
      <c r="G19" s="35">
        <v>84</v>
      </c>
      <c r="H19" s="82">
        <v>46723000</v>
      </c>
      <c r="I19" s="95"/>
      <c r="J19" s="95"/>
      <c r="K19" s="62"/>
      <c r="L19" s="62"/>
      <c r="M19" s="11"/>
      <c r="N19" s="9"/>
      <c r="O19" s="9"/>
      <c r="P19" s="9"/>
      <c r="Q19" s="9"/>
      <c r="R19" s="9"/>
    </row>
    <row r="20" spans="1:18" ht="12.75">
      <c r="A20" s="33">
        <v>17</v>
      </c>
      <c r="B20" s="34">
        <v>4</v>
      </c>
      <c r="C20" s="34" t="s">
        <v>86</v>
      </c>
      <c r="D20" s="35" t="s">
        <v>421</v>
      </c>
      <c r="E20" s="36">
        <v>85</v>
      </c>
      <c r="F20" s="75">
        <v>58255000</v>
      </c>
      <c r="G20" s="35">
        <v>83</v>
      </c>
      <c r="H20" s="82">
        <v>67032000</v>
      </c>
      <c r="I20" s="30"/>
      <c r="J20" s="30"/>
      <c r="K20" s="62"/>
      <c r="L20" s="62"/>
      <c r="M20" s="11"/>
      <c r="N20" s="9"/>
      <c r="O20" s="9"/>
      <c r="P20" s="9"/>
      <c r="Q20" s="9"/>
      <c r="R20" s="9"/>
    </row>
    <row r="21" spans="1:18" ht="12.75">
      <c r="A21" s="33">
        <v>18</v>
      </c>
      <c r="B21" s="34">
        <v>1</v>
      </c>
      <c r="C21" s="34" t="s">
        <v>81</v>
      </c>
      <c r="D21" s="35" t="s">
        <v>328</v>
      </c>
      <c r="E21" s="36">
        <v>100</v>
      </c>
      <c r="F21" s="75">
        <v>79515000</v>
      </c>
      <c r="G21" s="35">
        <v>82</v>
      </c>
      <c r="H21" s="82">
        <v>56580000</v>
      </c>
      <c r="I21" s="30"/>
      <c r="K21" s="62"/>
      <c r="L21" s="62"/>
      <c r="M21" s="11"/>
      <c r="N21" s="9"/>
      <c r="O21" s="9"/>
      <c r="P21" s="9"/>
      <c r="Q21" s="9"/>
      <c r="R21" s="9"/>
    </row>
    <row r="22" spans="1:18" ht="12.75">
      <c r="A22" s="33">
        <v>19</v>
      </c>
      <c r="B22" s="34">
        <v>5</v>
      </c>
      <c r="C22" s="34" t="s">
        <v>84</v>
      </c>
      <c r="D22" s="35" t="s">
        <v>36</v>
      </c>
      <c r="E22" s="36">
        <v>92</v>
      </c>
      <c r="F22" s="75">
        <v>44248000</v>
      </c>
      <c r="G22" s="35">
        <v>77</v>
      </c>
      <c r="H22" s="82">
        <v>45201000</v>
      </c>
      <c r="J22" s="62"/>
      <c r="K22" s="62"/>
      <c r="L22" s="62"/>
      <c r="M22" s="11"/>
      <c r="N22" s="9"/>
      <c r="O22" s="9"/>
      <c r="P22" s="9"/>
      <c r="Q22" s="9"/>
      <c r="R22" s="9"/>
    </row>
    <row r="23" spans="1:18" ht="12.75">
      <c r="A23" s="33">
        <v>20</v>
      </c>
      <c r="B23" s="34">
        <v>6</v>
      </c>
      <c r="C23" s="34" t="s">
        <v>92</v>
      </c>
      <c r="D23" s="35" t="s">
        <v>422</v>
      </c>
      <c r="E23" s="36">
        <v>85</v>
      </c>
      <c r="F23" s="75">
        <v>50769000</v>
      </c>
      <c r="G23" s="35">
        <v>75</v>
      </c>
      <c r="H23" s="82">
        <v>38820000</v>
      </c>
      <c r="J23" s="62"/>
      <c r="K23" s="62"/>
      <c r="L23" s="62"/>
      <c r="M23" s="11"/>
      <c r="N23" s="9"/>
      <c r="O23" s="9"/>
      <c r="P23" s="9"/>
      <c r="Q23" s="9"/>
      <c r="R23" s="9"/>
    </row>
    <row r="24" spans="1:18" ht="12.75">
      <c r="A24" s="33">
        <v>21</v>
      </c>
      <c r="B24" s="34">
        <v>5</v>
      </c>
      <c r="C24" s="34" t="s">
        <v>95</v>
      </c>
      <c r="D24" s="35" t="s">
        <v>418</v>
      </c>
      <c r="E24" s="36">
        <v>97</v>
      </c>
      <c r="F24" s="75">
        <v>76557000</v>
      </c>
      <c r="G24" s="35">
        <v>65</v>
      </c>
      <c r="H24" s="82">
        <v>50193000</v>
      </c>
      <c r="J24" s="62"/>
      <c r="K24" s="62"/>
      <c r="L24" s="62"/>
      <c r="M24" s="11"/>
      <c r="N24" s="9"/>
      <c r="O24" s="9"/>
      <c r="P24" s="9"/>
      <c r="Q24" s="9"/>
      <c r="R24" s="9"/>
    </row>
    <row r="25" spans="1:18" ht="12.75">
      <c r="A25" s="33">
        <v>22</v>
      </c>
      <c r="B25" s="34">
        <v>2</v>
      </c>
      <c r="C25" s="34" t="s">
        <v>93</v>
      </c>
      <c r="D25" s="35" t="s">
        <v>423</v>
      </c>
      <c r="E25" s="36">
        <v>81</v>
      </c>
      <c r="F25" s="75">
        <v>49219000</v>
      </c>
      <c r="G25" s="35">
        <v>61</v>
      </c>
      <c r="H25" s="82">
        <v>48811000</v>
      </c>
      <c r="J25" s="62"/>
      <c r="K25" s="62"/>
      <c r="L25" s="62"/>
      <c r="M25" s="11"/>
      <c r="N25" s="9"/>
      <c r="O25" s="9"/>
      <c r="P25" s="9"/>
      <c r="Q25" s="9"/>
      <c r="R25" s="9"/>
    </row>
    <row r="26" spans="1:18" ht="12.75">
      <c r="A26" s="33">
        <v>23</v>
      </c>
      <c r="B26" s="34">
        <v>6</v>
      </c>
      <c r="C26" s="34" t="s">
        <v>167</v>
      </c>
      <c r="D26" s="35" t="s">
        <v>420</v>
      </c>
      <c r="E26" s="36">
        <v>88</v>
      </c>
      <c r="F26" s="75">
        <v>109694000</v>
      </c>
      <c r="G26" s="35">
        <v>56</v>
      </c>
      <c r="H26" s="82">
        <v>81382000</v>
      </c>
      <c r="J26" s="62"/>
      <c r="K26" s="62"/>
      <c r="L26" s="62"/>
      <c r="M26" s="11"/>
      <c r="N26" s="9"/>
      <c r="O26" s="9"/>
      <c r="P26" s="9"/>
      <c r="Q26" s="9"/>
      <c r="R26" s="9"/>
    </row>
    <row r="27" spans="1:18" ht="12.75">
      <c r="A27" s="33">
        <v>24</v>
      </c>
      <c r="B27" s="34">
        <v>3</v>
      </c>
      <c r="C27" s="34" t="s">
        <v>149</v>
      </c>
      <c r="D27" s="35" t="s">
        <v>30</v>
      </c>
      <c r="E27" s="36">
        <v>63</v>
      </c>
      <c r="F27" s="75">
        <v>38012000</v>
      </c>
      <c r="G27" s="35">
        <v>56</v>
      </c>
      <c r="H27" s="82">
        <v>39334000</v>
      </c>
      <c r="J27" s="62"/>
      <c r="K27" s="62"/>
      <c r="L27" s="62"/>
      <c r="M27" s="11"/>
      <c r="N27" s="9"/>
      <c r="O27" s="9"/>
      <c r="P27" s="9"/>
      <c r="Q27" s="9"/>
      <c r="R27" s="9"/>
    </row>
    <row r="28" spans="1:18" ht="12.75">
      <c r="A28" s="33">
        <v>25</v>
      </c>
      <c r="B28" s="34">
        <v>7</v>
      </c>
      <c r="C28" s="34" t="s">
        <v>132</v>
      </c>
      <c r="D28" s="35" t="s">
        <v>429</v>
      </c>
      <c r="E28" s="36">
        <v>51</v>
      </c>
      <c r="F28" s="75">
        <v>23798000</v>
      </c>
      <c r="G28" s="35">
        <v>47</v>
      </c>
      <c r="H28" s="82">
        <v>16738000</v>
      </c>
      <c r="J28" s="62"/>
      <c r="K28" s="62"/>
      <c r="L28" s="62"/>
      <c r="M28" s="11"/>
      <c r="N28" s="9"/>
      <c r="O28" s="9"/>
      <c r="P28" s="9"/>
      <c r="Q28" s="9"/>
      <c r="R28" s="9"/>
    </row>
    <row r="29" spans="1:18" ht="12.75">
      <c r="A29" s="33">
        <v>26</v>
      </c>
      <c r="B29" s="34">
        <v>3</v>
      </c>
      <c r="C29" s="34" t="s">
        <v>164</v>
      </c>
      <c r="D29" s="35" t="s">
        <v>426</v>
      </c>
      <c r="E29" s="36">
        <v>54</v>
      </c>
      <c r="F29" s="75">
        <v>27602000</v>
      </c>
      <c r="G29" s="35">
        <v>46</v>
      </c>
      <c r="H29" s="82">
        <v>25641000</v>
      </c>
      <c r="J29" s="62"/>
      <c r="K29" s="62"/>
      <c r="L29" s="62"/>
      <c r="M29" s="11"/>
      <c r="N29" s="9"/>
      <c r="O29" s="9"/>
      <c r="P29" s="9"/>
      <c r="Q29" s="9"/>
      <c r="R29" s="9"/>
    </row>
    <row r="30" spans="1:18" ht="12.75">
      <c r="A30" s="33">
        <v>27</v>
      </c>
      <c r="B30" s="34">
        <v>7</v>
      </c>
      <c r="C30" s="34" t="s">
        <v>388</v>
      </c>
      <c r="D30" s="35" t="s">
        <v>424</v>
      </c>
      <c r="E30" s="36">
        <v>74</v>
      </c>
      <c r="F30" s="75">
        <v>55868000</v>
      </c>
      <c r="G30" s="35">
        <v>45</v>
      </c>
      <c r="H30" s="82">
        <v>36586000</v>
      </c>
      <c r="J30" s="62"/>
      <c r="K30" s="62"/>
      <c r="L30" s="62"/>
      <c r="M30" s="11"/>
      <c r="N30" s="9"/>
      <c r="O30" s="9"/>
      <c r="P30" s="9"/>
      <c r="Q30" s="9"/>
      <c r="R30" s="9"/>
    </row>
    <row r="31" spans="1:18" ht="12.75">
      <c r="A31" s="33">
        <v>28</v>
      </c>
      <c r="B31" s="34">
        <v>3</v>
      </c>
      <c r="C31" s="34" t="s">
        <v>102</v>
      </c>
      <c r="D31" s="35" t="s">
        <v>38</v>
      </c>
      <c r="E31" s="36">
        <v>52</v>
      </c>
      <c r="F31" s="75">
        <v>36654000</v>
      </c>
      <c r="G31" s="35">
        <v>45</v>
      </c>
      <c r="H31" s="82">
        <v>19225000</v>
      </c>
      <c r="J31" s="62"/>
      <c r="K31" s="62"/>
      <c r="L31" s="62"/>
      <c r="M31" s="11"/>
      <c r="N31" s="9"/>
      <c r="O31" s="9"/>
      <c r="P31" s="9"/>
      <c r="Q31" s="9"/>
      <c r="R31" s="9"/>
    </row>
    <row r="32" spans="1:18" ht="12.75">
      <c r="A32" s="33">
        <v>29</v>
      </c>
      <c r="B32" s="34">
        <v>2</v>
      </c>
      <c r="C32" s="34" t="s">
        <v>129</v>
      </c>
      <c r="D32" s="35" t="s">
        <v>28</v>
      </c>
      <c r="E32" s="36">
        <v>76</v>
      </c>
      <c r="F32" s="75">
        <v>76363000</v>
      </c>
      <c r="G32" s="35">
        <v>43</v>
      </c>
      <c r="H32" s="82">
        <v>44172000</v>
      </c>
      <c r="J32" s="62"/>
      <c r="K32" s="62"/>
      <c r="L32" s="62"/>
      <c r="M32" s="11"/>
      <c r="N32" s="9"/>
      <c r="O32" s="9"/>
      <c r="P32" s="9"/>
      <c r="Q32" s="9"/>
      <c r="R32" s="9"/>
    </row>
    <row r="33" spans="1:13" ht="12.75">
      <c r="A33" s="33">
        <v>30</v>
      </c>
      <c r="B33" s="34">
        <v>8</v>
      </c>
      <c r="C33" s="34" t="s">
        <v>89</v>
      </c>
      <c r="D33" s="35" t="s">
        <v>6</v>
      </c>
      <c r="E33" s="36">
        <v>63</v>
      </c>
      <c r="F33" s="75">
        <v>39910000</v>
      </c>
      <c r="G33" s="35">
        <v>43</v>
      </c>
      <c r="H33" s="82">
        <v>27299000</v>
      </c>
      <c r="J33" s="62"/>
      <c r="K33" s="62"/>
      <c r="L33" s="62"/>
      <c r="M33" s="11"/>
    </row>
    <row r="34" spans="1:18" ht="12.75">
      <c r="A34" s="33">
        <v>31</v>
      </c>
      <c r="B34" s="34">
        <v>9</v>
      </c>
      <c r="C34" s="34" t="s">
        <v>87</v>
      </c>
      <c r="D34" s="35" t="s">
        <v>430</v>
      </c>
      <c r="E34" s="36">
        <v>49</v>
      </c>
      <c r="F34" s="75">
        <v>24617000</v>
      </c>
      <c r="G34" s="35">
        <v>42</v>
      </c>
      <c r="H34" s="82">
        <v>16569000</v>
      </c>
      <c r="J34" s="62"/>
      <c r="K34" s="62"/>
      <c r="L34" s="62"/>
      <c r="M34" s="11"/>
      <c r="N34" s="9"/>
      <c r="O34" s="9"/>
      <c r="P34" s="9"/>
      <c r="Q34" s="9"/>
      <c r="R34" s="9"/>
    </row>
    <row r="35" spans="1:13" ht="12.75">
      <c r="A35" s="33">
        <v>32</v>
      </c>
      <c r="B35" s="34">
        <v>10</v>
      </c>
      <c r="C35" s="34" t="s">
        <v>90</v>
      </c>
      <c r="D35" s="35" t="s">
        <v>425</v>
      </c>
      <c r="E35" s="36">
        <v>56</v>
      </c>
      <c r="F35" s="75">
        <v>27518000</v>
      </c>
      <c r="G35" s="35">
        <v>41</v>
      </c>
      <c r="H35" s="82">
        <v>19174000</v>
      </c>
      <c r="I35" s="95"/>
      <c r="J35" s="101"/>
      <c r="K35" s="62"/>
      <c r="L35" s="62"/>
      <c r="M35" s="11"/>
    </row>
    <row r="36" spans="1:18" ht="12.75">
      <c r="A36" s="33">
        <v>33</v>
      </c>
      <c r="B36" s="34">
        <v>2</v>
      </c>
      <c r="C36" s="34" t="s">
        <v>107</v>
      </c>
      <c r="D36" s="35" t="s">
        <v>428</v>
      </c>
      <c r="E36" s="36">
        <v>52</v>
      </c>
      <c r="F36" s="75">
        <v>48570000</v>
      </c>
      <c r="G36" s="35">
        <v>40</v>
      </c>
      <c r="H36" s="82">
        <v>48672000</v>
      </c>
      <c r="I36" s="95"/>
      <c r="J36" s="95"/>
      <c r="K36" s="62"/>
      <c r="L36" s="62"/>
      <c r="M36" s="11"/>
      <c r="N36" s="9"/>
      <c r="O36" s="9"/>
      <c r="P36" s="9"/>
      <c r="Q36" s="9"/>
      <c r="R36" s="9"/>
    </row>
    <row r="37" spans="1:13" ht="12.75">
      <c r="A37" s="33">
        <v>34</v>
      </c>
      <c r="B37" s="34">
        <v>8</v>
      </c>
      <c r="C37" s="34" t="s">
        <v>110</v>
      </c>
      <c r="D37" s="35" t="s">
        <v>310</v>
      </c>
      <c r="E37" s="36">
        <v>43</v>
      </c>
      <c r="F37" s="75">
        <v>18607000</v>
      </c>
      <c r="G37" s="35">
        <v>39</v>
      </c>
      <c r="H37" s="82">
        <v>21521000</v>
      </c>
      <c r="J37" s="62"/>
      <c r="K37" s="62"/>
      <c r="L37" s="62"/>
      <c r="M37" s="11"/>
    </row>
    <row r="38" spans="1:18" ht="12.75">
      <c r="A38" s="33">
        <v>35</v>
      </c>
      <c r="B38" s="34">
        <v>3</v>
      </c>
      <c r="C38" s="34" t="s">
        <v>178</v>
      </c>
      <c r="D38" s="35" t="s">
        <v>44</v>
      </c>
      <c r="E38" s="36">
        <v>57</v>
      </c>
      <c r="F38" s="75">
        <v>50510000</v>
      </c>
      <c r="G38" s="35">
        <v>38</v>
      </c>
      <c r="H38" s="82">
        <v>37168000</v>
      </c>
      <c r="J38" s="62"/>
      <c r="K38" s="62"/>
      <c r="L38" s="62"/>
      <c r="M38" s="11"/>
      <c r="N38" s="9"/>
      <c r="O38" s="9"/>
      <c r="P38" s="9"/>
      <c r="Q38" s="9"/>
      <c r="R38" s="9"/>
    </row>
    <row r="39" spans="1:13" ht="12.75">
      <c r="A39" s="33">
        <v>36</v>
      </c>
      <c r="B39" s="34">
        <v>9</v>
      </c>
      <c r="C39" s="34" t="s">
        <v>117</v>
      </c>
      <c r="D39" s="35" t="s">
        <v>25</v>
      </c>
      <c r="E39" s="36">
        <v>42</v>
      </c>
      <c r="F39" s="75">
        <v>24696000</v>
      </c>
      <c r="G39" s="35">
        <v>37</v>
      </c>
      <c r="H39" s="82">
        <v>21703000</v>
      </c>
      <c r="I39" s="30"/>
      <c r="J39" s="30"/>
      <c r="K39" s="62"/>
      <c r="L39" s="62"/>
      <c r="M39" s="11"/>
    </row>
    <row r="40" spans="1:13" ht="12.75">
      <c r="A40" s="33">
        <v>37</v>
      </c>
      <c r="B40" s="34">
        <v>10</v>
      </c>
      <c r="C40" s="34" t="s">
        <v>103</v>
      </c>
      <c r="D40" s="35" t="s">
        <v>104</v>
      </c>
      <c r="E40" s="36">
        <v>34</v>
      </c>
      <c r="F40" s="75">
        <v>17045000</v>
      </c>
      <c r="G40" s="35">
        <v>36</v>
      </c>
      <c r="H40" s="82">
        <v>16386000</v>
      </c>
      <c r="I40" s="30"/>
      <c r="K40" s="62"/>
      <c r="L40" s="62"/>
      <c r="M40" s="11"/>
    </row>
    <row r="41" spans="1:13" ht="12.75">
      <c r="A41" s="33">
        <v>38</v>
      </c>
      <c r="B41" s="34">
        <v>1</v>
      </c>
      <c r="C41" s="34" t="s">
        <v>97</v>
      </c>
      <c r="D41" s="35" t="s">
        <v>427</v>
      </c>
      <c r="E41" s="36">
        <v>53</v>
      </c>
      <c r="F41" s="75">
        <v>36199000</v>
      </c>
      <c r="G41" s="35">
        <v>35</v>
      </c>
      <c r="H41" s="82">
        <v>22626000</v>
      </c>
      <c r="J41" s="62"/>
      <c r="K41" s="62"/>
      <c r="L41" s="62"/>
      <c r="M41" s="11"/>
    </row>
    <row r="42" spans="1:13" ht="12.75">
      <c r="A42" s="33">
        <v>39</v>
      </c>
      <c r="B42" s="34">
        <v>4</v>
      </c>
      <c r="C42" s="34" t="s">
        <v>106</v>
      </c>
      <c r="D42" s="35" t="s">
        <v>431</v>
      </c>
      <c r="E42" s="36">
        <v>46</v>
      </c>
      <c r="F42" s="75">
        <v>18494000</v>
      </c>
      <c r="G42" s="35">
        <v>35</v>
      </c>
      <c r="H42" s="82">
        <v>22076000</v>
      </c>
      <c r="J42" s="62"/>
      <c r="K42" s="62"/>
      <c r="L42" s="62"/>
      <c r="M42" s="11"/>
    </row>
    <row r="43" spans="1:13" ht="12.75">
      <c r="A43" s="33">
        <v>40</v>
      </c>
      <c r="B43" s="34">
        <v>11</v>
      </c>
      <c r="C43" s="34" t="s">
        <v>145</v>
      </c>
      <c r="D43" s="35" t="s">
        <v>312</v>
      </c>
      <c r="E43" s="36">
        <v>40</v>
      </c>
      <c r="F43" s="75">
        <v>20215000</v>
      </c>
      <c r="G43" s="35">
        <v>35</v>
      </c>
      <c r="H43" s="82">
        <v>15982000</v>
      </c>
      <c r="J43" s="62"/>
      <c r="K43" s="62"/>
      <c r="L43" s="62"/>
      <c r="M43" s="11"/>
    </row>
    <row r="44" spans="1:13" ht="12.75">
      <c r="A44" s="33">
        <v>41</v>
      </c>
      <c r="B44" s="34">
        <v>2</v>
      </c>
      <c r="C44" s="34" t="s">
        <v>122</v>
      </c>
      <c r="D44" s="35" t="s">
        <v>432</v>
      </c>
      <c r="E44" s="36">
        <v>35</v>
      </c>
      <c r="F44" s="75">
        <v>13739000</v>
      </c>
      <c r="G44" s="35">
        <v>35</v>
      </c>
      <c r="H44" s="82">
        <v>11329000</v>
      </c>
      <c r="J44" s="62"/>
      <c r="K44" s="62"/>
      <c r="L44" s="62"/>
      <c r="M44" s="11"/>
    </row>
    <row r="45" spans="1:13" ht="12.75">
      <c r="A45" s="33">
        <v>42</v>
      </c>
      <c r="B45" s="34">
        <v>4</v>
      </c>
      <c r="C45" s="34" t="s">
        <v>346</v>
      </c>
      <c r="D45" s="35" t="s">
        <v>347</v>
      </c>
      <c r="E45" s="37">
        <v>44</v>
      </c>
      <c r="F45" s="75">
        <v>32180000</v>
      </c>
      <c r="G45" s="35">
        <v>34</v>
      </c>
      <c r="H45" s="82">
        <v>33347000</v>
      </c>
      <c r="J45" s="62"/>
      <c r="K45" s="62"/>
      <c r="L45" s="62"/>
      <c r="M45" s="11"/>
    </row>
    <row r="46" spans="1:13" ht="12.75">
      <c r="A46" s="33">
        <v>43</v>
      </c>
      <c r="B46" s="34">
        <v>12</v>
      </c>
      <c r="C46" s="34" t="s">
        <v>123</v>
      </c>
      <c r="D46" s="35" t="s">
        <v>442</v>
      </c>
      <c r="E46" s="36">
        <v>25</v>
      </c>
      <c r="F46" s="75">
        <v>17283000</v>
      </c>
      <c r="G46" s="35">
        <v>34</v>
      </c>
      <c r="H46" s="82">
        <v>17568000</v>
      </c>
      <c r="J46" s="62"/>
      <c r="K46" s="62"/>
      <c r="L46" s="62"/>
      <c r="M46" s="11"/>
    </row>
    <row r="47" spans="1:13" ht="12.75">
      <c r="A47" s="33">
        <v>44</v>
      </c>
      <c r="B47" s="34">
        <v>2</v>
      </c>
      <c r="C47" s="34" t="s">
        <v>111</v>
      </c>
      <c r="D47" s="35" t="s">
        <v>7</v>
      </c>
      <c r="E47" s="36">
        <v>35</v>
      </c>
      <c r="F47" s="75">
        <v>21585000</v>
      </c>
      <c r="G47" s="35">
        <v>31</v>
      </c>
      <c r="H47" s="82">
        <v>25249000</v>
      </c>
      <c r="J47" s="62"/>
      <c r="K47" s="62"/>
      <c r="L47" s="62"/>
      <c r="M47" s="11"/>
    </row>
    <row r="48" spans="1:13" ht="12.75">
      <c r="A48" s="33">
        <v>45</v>
      </c>
      <c r="B48" s="34">
        <v>3</v>
      </c>
      <c r="C48" s="34" t="s">
        <v>321</v>
      </c>
      <c r="D48" s="35" t="s">
        <v>345</v>
      </c>
      <c r="E48" s="36">
        <v>40</v>
      </c>
      <c r="F48" s="75">
        <v>10241000</v>
      </c>
      <c r="G48" s="35">
        <v>31</v>
      </c>
      <c r="H48" s="82">
        <v>10798000</v>
      </c>
      <c r="J48" s="62"/>
      <c r="K48" s="62"/>
      <c r="L48" s="62"/>
      <c r="M48" s="11"/>
    </row>
    <row r="49" spans="1:13" ht="12.75">
      <c r="A49" s="33">
        <v>46</v>
      </c>
      <c r="B49" s="34">
        <v>3</v>
      </c>
      <c r="C49" s="34" t="s">
        <v>329</v>
      </c>
      <c r="D49" s="35" t="s">
        <v>330</v>
      </c>
      <c r="E49" s="36">
        <v>29</v>
      </c>
      <c r="F49" s="75">
        <v>23174000</v>
      </c>
      <c r="G49" s="35">
        <v>30</v>
      </c>
      <c r="H49" s="82">
        <v>24123000</v>
      </c>
      <c r="J49" s="62"/>
      <c r="K49" s="62"/>
      <c r="L49" s="62"/>
      <c r="M49" s="11"/>
    </row>
    <row r="50" spans="1:13" ht="12.75">
      <c r="A50" s="33">
        <v>47</v>
      </c>
      <c r="B50" s="34">
        <v>11</v>
      </c>
      <c r="C50" s="34" t="s">
        <v>156</v>
      </c>
      <c r="D50" s="35" t="s">
        <v>50</v>
      </c>
      <c r="E50" s="36">
        <v>54</v>
      </c>
      <c r="F50" s="75">
        <v>24177000</v>
      </c>
      <c r="G50" s="35">
        <v>29</v>
      </c>
      <c r="H50" s="82">
        <v>19658000</v>
      </c>
      <c r="J50" s="62"/>
      <c r="K50" s="62"/>
      <c r="L50" s="62"/>
      <c r="M50" s="11"/>
    </row>
    <row r="51" spans="1:13" ht="12.75">
      <c r="A51" s="33">
        <v>48</v>
      </c>
      <c r="B51" s="34">
        <v>3</v>
      </c>
      <c r="C51" s="34" t="s">
        <v>168</v>
      </c>
      <c r="D51" s="35" t="s">
        <v>439</v>
      </c>
      <c r="E51" s="36">
        <v>28</v>
      </c>
      <c r="F51" s="75">
        <v>15477000</v>
      </c>
      <c r="G51" s="35">
        <v>29</v>
      </c>
      <c r="H51" s="82">
        <v>15348000</v>
      </c>
      <c r="J51" s="62"/>
      <c r="K51" s="62"/>
      <c r="L51" s="62"/>
      <c r="M51" s="11"/>
    </row>
    <row r="52" spans="1:13" ht="12.75">
      <c r="A52" s="33">
        <v>49</v>
      </c>
      <c r="B52" s="34">
        <v>4</v>
      </c>
      <c r="C52" s="34" t="s">
        <v>140</v>
      </c>
      <c r="D52" s="35" t="s">
        <v>433</v>
      </c>
      <c r="E52" s="36">
        <v>34</v>
      </c>
      <c r="F52" s="75">
        <v>17623000</v>
      </c>
      <c r="G52" s="35">
        <v>27</v>
      </c>
      <c r="H52" s="82">
        <v>14507000</v>
      </c>
      <c r="J52" s="62"/>
      <c r="K52" s="62"/>
      <c r="L52" s="62"/>
      <c r="M52" s="11"/>
    </row>
    <row r="53" spans="1:13" ht="12.75">
      <c r="A53" s="33">
        <v>50</v>
      </c>
      <c r="B53" s="34">
        <v>4</v>
      </c>
      <c r="C53" s="34" t="s">
        <v>112</v>
      </c>
      <c r="D53" s="35" t="s">
        <v>113</v>
      </c>
      <c r="E53" s="36">
        <v>26</v>
      </c>
      <c r="F53" s="75">
        <v>13669000</v>
      </c>
      <c r="G53" s="35">
        <v>27</v>
      </c>
      <c r="H53" s="82">
        <v>13621000</v>
      </c>
      <c r="J53" s="62"/>
      <c r="K53" s="62"/>
      <c r="L53" s="62"/>
      <c r="M53" s="11"/>
    </row>
    <row r="54" spans="1:13" ht="12.75">
      <c r="A54" s="33">
        <v>51</v>
      </c>
      <c r="B54" s="34">
        <v>13</v>
      </c>
      <c r="C54" s="34" t="s">
        <v>153</v>
      </c>
      <c r="D54" s="35" t="s">
        <v>316</v>
      </c>
      <c r="E54" s="36">
        <v>39</v>
      </c>
      <c r="F54" s="75">
        <v>27022000</v>
      </c>
      <c r="G54" s="35">
        <v>27</v>
      </c>
      <c r="H54" s="82">
        <v>12432000</v>
      </c>
      <c r="J54" s="62"/>
      <c r="K54" s="62"/>
      <c r="L54" s="62"/>
      <c r="M54" s="11"/>
    </row>
    <row r="55" spans="1:13" ht="12.75">
      <c r="A55" s="33">
        <v>52</v>
      </c>
      <c r="B55" s="34">
        <v>5</v>
      </c>
      <c r="C55" s="34" t="s">
        <v>320</v>
      </c>
      <c r="D55" s="35" t="s">
        <v>441</v>
      </c>
      <c r="E55" s="36">
        <v>26</v>
      </c>
      <c r="F55" s="75">
        <v>27352000</v>
      </c>
      <c r="G55" s="35">
        <v>26</v>
      </c>
      <c r="H55" s="82">
        <v>28768000</v>
      </c>
      <c r="J55" s="62"/>
      <c r="K55" s="62"/>
      <c r="L55" s="62"/>
      <c r="M55" s="11"/>
    </row>
    <row r="56" spans="1:13" ht="12.75">
      <c r="A56" s="33">
        <v>53</v>
      </c>
      <c r="B56" s="34">
        <v>14</v>
      </c>
      <c r="C56" s="34" t="s">
        <v>128</v>
      </c>
      <c r="D56" s="35" t="s">
        <v>436</v>
      </c>
      <c r="E56" s="36">
        <v>32</v>
      </c>
      <c r="F56" s="75">
        <v>17014000</v>
      </c>
      <c r="G56" s="35">
        <v>26</v>
      </c>
      <c r="H56" s="82">
        <v>15926000</v>
      </c>
      <c r="J56" s="62"/>
      <c r="K56" s="62"/>
      <c r="L56" s="62"/>
      <c r="M56" s="11"/>
    </row>
    <row r="57" spans="1:13" ht="12.75">
      <c r="A57" s="33">
        <v>54</v>
      </c>
      <c r="B57" s="34">
        <v>6</v>
      </c>
      <c r="C57" s="34" t="s">
        <v>109</v>
      </c>
      <c r="D57" s="35" t="s">
        <v>39</v>
      </c>
      <c r="E57" s="36">
        <v>31</v>
      </c>
      <c r="F57" s="75">
        <v>26175000</v>
      </c>
      <c r="G57" s="35">
        <v>25</v>
      </c>
      <c r="H57" s="82">
        <v>22007000</v>
      </c>
      <c r="J57" s="62"/>
      <c r="K57" s="62"/>
      <c r="L57" s="62"/>
      <c r="M57" s="11"/>
    </row>
    <row r="58" spans="1:13" ht="12.75">
      <c r="A58" s="33">
        <v>55</v>
      </c>
      <c r="B58" s="34">
        <v>5</v>
      </c>
      <c r="C58" s="34" t="s">
        <v>118</v>
      </c>
      <c r="D58" s="35" t="s">
        <v>407</v>
      </c>
      <c r="E58" s="36">
        <v>36</v>
      </c>
      <c r="F58" s="75">
        <v>24889000</v>
      </c>
      <c r="G58" s="35">
        <v>25</v>
      </c>
      <c r="H58" s="82">
        <v>21860000</v>
      </c>
      <c r="J58" s="62"/>
      <c r="K58" s="62"/>
      <c r="L58" s="62"/>
      <c r="M58" s="11"/>
    </row>
    <row r="59" spans="1:13" ht="12.75">
      <c r="A59" s="33">
        <v>56</v>
      </c>
      <c r="B59" s="34">
        <v>12</v>
      </c>
      <c r="C59" s="34" t="s">
        <v>101</v>
      </c>
      <c r="D59" s="35" t="s">
        <v>362</v>
      </c>
      <c r="E59" s="36">
        <v>38</v>
      </c>
      <c r="F59" s="75">
        <v>20736000</v>
      </c>
      <c r="G59" s="35">
        <v>25</v>
      </c>
      <c r="H59" s="82">
        <v>20161000</v>
      </c>
      <c r="I59" s="95"/>
      <c r="J59" s="101"/>
      <c r="K59" s="62"/>
      <c r="L59" s="62"/>
      <c r="M59" s="11"/>
    </row>
    <row r="60" spans="1:13" ht="12.75">
      <c r="A60" s="33">
        <v>57</v>
      </c>
      <c r="B60" s="34">
        <v>13</v>
      </c>
      <c r="C60" s="34" t="s">
        <v>219</v>
      </c>
      <c r="D60" s="35" t="s">
        <v>32</v>
      </c>
      <c r="E60" s="36">
        <v>3</v>
      </c>
      <c r="F60" s="75">
        <v>1399000</v>
      </c>
      <c r="G60" s="35">
        <v>25</v>
      </c>
      <c r="H60" s="82">
        <v>16426000</v>
      </c>
      <c r="I60" s="95"/>
      <c r="J60" s="95"/>
      <c r="K60" s="62"/>
      <c r="L60" s="62"/>
      <c r="M60" s="11"/>
    </row>
    <row r="61" spans="1:13" ht="12.75">
      <c r="A61" s="33">
        <v>58</v>
      </c>
      <c r="B61" s="34">
        <v>7</v>
      </c>
      <c r="C61" s="34" t="s">
        <v>100</v>
      </c>
      <c r="D61" s="35" t="s">
        <v>37</v>
      </c>
      <c r="E61" s="36">
        <v>31</v>
      </c>
      <c r="F61" s="75">
        <v>13807000</v>
      </c>
      <c r="G61" s="35">
        <v>25</v>
      </c>
      <c r="H61" s="82">
        <v>14433000</v>
      </c>
      <c r="J61" s="62"/>
      <c r="K61" s="62"/>
      <c r="L61" s="62"/>
      <c r="M61" s="11"/>
    </row>
    <row r="62" spans="1:13" ht="12.75">
      <c r="A62" s="33">
        <v>59</v>
      </c>
      <c r="B62" s="34">
        <v>6</v>
      </c>
      <c r="C62" s="34" t="s">
        <v>141</v>
      </c>
      <c r="D62" s="35" t="s">
        <v>437</v>
      </c>
      <c r="E62" s="36">
        <v>31</v>
      </c>
      <c r="F62" s="75">
        <v>19440000</v>
      </c>
      <c r="G62" s="35">
        <v>25</v>
      </c>
      <c r="H62" s="82">
        <v>13385000</v>
      </c>
      <c r="J62" s="62"/>
      <c r="K62" s="62"/>
      <c r="L62" s="62"/>
      <c r="M62" s="11"/>
    </row>
    <row r="63" spans="1:13" ht="12.75">
      <c r="A63" s="33">
        <v>60</v>
      </c>
      <c r="B63" s="34">
        <v>7</v>
      </c>
      <c r="C63" s="34" t="s">
        <v>222</v>
      </c>
      <c r="D63" s="35" t="s">
        <v>2</v>
      </c>
      <c r="E63" s="36">
        <v>33</v>
      </c>
      <c r="F63" s="75">
        <v>37402000</v>
      </c>
      <c r="G63" s="35">
        <v>24</v>
      </c>
      <c r="H63" s="82">
        <v>24645000</v>
      </c>
      <c r="I63" s="30"/>
      <c r="J63" s="30"/>
      <c r="K63" s="62"/>
      <c r="L63" s="62"/>
      <c r="M63" s="11"/>
    </row>
    <row r="64" spans="1:13" ht="12.75">
      <c r="A64" s="33">
        <v>61</v>
      </c>
      <c r="B64" s="34">
        <v>4</v>
      </c>
      <c r="C64" s="34" t="s">
        <v>96</v>
      </c>
      <c r="D64" s="35" t="s">
        <v>319</v>
      </c>
      <c r="E64" s="36">
        <v>38</v>
      </c>
      <c r="F64" s="75">
        <v>17906000</v>
      </c>
      <c r="G64" s="35">
        <v>24</v>
      </c>
      <c r="H64" s="82">
        <v>13394000</v>
      </c>
      <c r="I64" s="30"/>
      <c r="K64" s="62"/>
      <c r="L64" s="62"/>
      <c r="M64" s="11"/>
    </row>
    <row r="65" spans="1:13" ht="12.75">
      <c r="A65" s="33">
        <v>62</v>
      </c>
      <c r="B65" s="34">
        <v>3</v>
      </c>
      <c r="C65" s="34" t="s">
        <v>348</v>
      </c>
      <c r="D65" s="35" t="s">
        <v>349</v>
      </c>
      <c r="E65" s="36">
        <v>10</v>
      </c>
      <c r="F65" s="75">
        <v>6109000</v>
      </c>
      <c r="G65" s="35">
        <v>23</v>
      </c>
      <c r="H65" s="82">
        <v>22567000</v>
      </c>
      <c r="J65" s="62"/>
      <c r="K65" s="62"/>
      <c r="L65" s="62"/>
      <c r="M65" s="11"/>
    </row>
    <row r="66" spans="1:13" ht="12.75">
      <c r="A66" s="33">
        <v>63</v>
      </c>
      <c r="B66" s="34">
        <v>8</v>
      </c>
      <c r="C66" s="34" t="s">
        <v>116</v>
      </c>
      <c r="D66" s="35" t="s">
        <v>440</v>
      </c>
      <c r="E66" s="36">
        <v>27</v>
      </c>
      <c r="F66" s="75">
        <v>13973000</v>
      </c>
      <c r="G66" s="35">
        <v>23</v>
      </c>
      <c r="H66" s="82">
        <v>16248000</v>
      </c>
      <c r="J66" s="62"/>
      <c r="K66" s="62"/>
      <c r="L66" s="62"/>
      <c r="M66" s="11"/>
    </row>
    <row r="67" spans="1:13" ht="12.75">
      <c r="A67" s="33">
        <v>64</v>
      </c>
      <c r="B67" s="34">
        <v>15</v>
      </c>
      <c r="C67" s="34" t="s">
        <v>124</v>
      </c>
      <c r="D67" s="35" t="s">
        <v>434</v>
      </c>
      <c r="E67" s="36">
        <v>34</v>
      </c>
      <c r="F67" s="75">
        <v>12739000</v>
      </c>
      <c r="G67" s="35">
        <v>22</v>
      </c>
      <c r="H67" s="82">
        <v>13015000</v>
      </c>
      <c r="J67" s="62"/>
      <c r="K67" s="62"/>
      <c r="L67" s="62"/>
      <c r="M67" s="11"/>
    </row>
    <row r="68" spans="1:13" ht="12.75">
      <c r="A68" s="33">
        <v>65</v>
      </c>
      <c r="B68" s="34">
        <v>4</v>
      </c>
      <c r="C68" s="34" t="s">
        <v>216</v>
      </c>
      <c r="D68" s="35" t="s">
        <v>361</v>
      </c>
      <c r="E68" s="36">
        <v>33</v>
      </c>
      <c r="F68" s="75">
        <v>5936000</v>
      </c>
      <c r="G68" s="35">
        <v>22</v>
      </c>
      <c r="H68" s="82">
        <v>5499000</v>
      </c>
      <c r="J68" s="62"/>
      <c r="K68" s="62"/>
      <c r="L68" s="62"/>
      <c r="M68" s="11"/>
    </row>
    <row r="69" spans="1:13" ht="12.75">
      <c r="A69" s="33">
        <v>66</v>
      </c>
      <c r="B69" s="34">
        <v>4</v>
      </c>
      <c r="C69" s="34" t="s">
        <v>105</v>
      </c>
      <c r="D69" s="35" t="s">
        <v>342</v>
      </c>
      <c r="E69" s="36">
        <v>28</v>
      </c>
      <c r="F69" s="75">
        <v>22200000</v>
      </c>
      <c r="G69" s="35">
        <v>21</v>
      </c>
      <c r="H69" s="82">
        <v>26178000</v>
      </c>
      <c r="J69" s="62"/>
      <c r="K69" s="62"/>
      <c r="L69" s="62"/>
      <c r="M69" s="11"/>
    </row>
    <row r="70" spans="1:13" ht="12.75">
      <c r="A70" s="33">
        <v>67</v>
      </c>
      <c r="B70" s="34">
        <v>16</v>
      </c>
      <c r="C70" s="34" t="s">
        <v>130</v>
      </c>
      <c r="D70" s="35" t="s">
        <v>449</v>
      </c>
      <c r="E70" s="36">
        <v>19</v>
      </c>
      <c r="F70" s="75">
        <v>8586000</v>
      </c>
      <c r="G70" s="35">
        <v>21</v>
      </c>
      <c r="H70" s="82">
        <v>17685000</v>
      </c>
      <c r="J70" s="62"/>
      <c r="K70" s="62"/>
      <c r="L70" s="62"/>
      <c r="M70" s="11"/>
    </row>
    <row r="71" spans="1:13" ht="12.75">
      <c r="A71" s="33">
        <v>68</v>
      </c>
      <c r="B71" s="34">
        <v>5</v>
      </c>
      <c r="C71" s="34" t="s">
        <v>335</v>
      </c>
      <c r="D71" s="35" t="s">
        <v>435</v>
      </c>
      <c r="E71" s="38">
        <v>33</v>
      </c>
      <c r="F71" s="74">
        <v>27118000</v>
      </c>
      <c r="G71" s="35">
        <v>20</v>
      </c>
      <c r="H71" s="80">
        <v>18401000</v>
      </c>
      <c r="J71" s="62"/>
      <c r="K71" s="62"/>
      <c r="L71" s="62"/>
      <c r="M71" s="11"/>
    </row>
    <row r="72" spans="1:13" ht="12.75">
      <c r="A72" s="33">
        <v>69</v>
      </c>
      <c r="B72" s="34">
        <v>5</v>
      </c>
      <c r="C72" s="34" t="s">
        <v>331</v>
      </c>
      <c r="D72" s="35" t="s">
        <v>332</v>
      </c>
      <c r="E72" s="36">
        <v>15</v>
      </c>
      <c r="F72" s="75">
        <v>5976000</v>
      </c>
      <c r="G72" s="35">
        <v>20</v>
      </c>
      <c r="H72" s="82">
        <v>15762000</v>
      </c>
      <c r="J72" s="62"/>
      <c r="K72" s="62"/>
      <c r="L72" s="62"/>
      <c r="M72" s="11"/>
    </row>
    <row r="73" spans="1:13" ht="12.75">
      <c r="A73" s="33">
        <v>70</v>
      </c>
      <c r="B73" s="34">
        <v>17</v>
      </c>
      <c r="C73" s="34" t="s">
        <v>191</v>
      </c>
      <c r="D73" s="35" t="s">
        <v>447</v>
      </c>
      <c r="E73" s="36">
        <v>20</v>
      </c>
      <c r="F73" s="75">
        <v>15459000</v>
      </c>
      <c r="G73" s="35">
        <v>20</v>
      </c>
      <c r="H73" s="82">
        <v>9696000</v>
      </c>
      <c r="J73" s="62"/>
      <c r="K73" s="62"/>
      <c r="L73" s="62"/>
      <c r="M73" s="11"/>
    </row>
    <row r="74" spans="1:13" ht="12.75">
      <c r="A74" s="33">
        <v>71</v>
      </c>
      <c r="B74" s="34">
        <v>14</v>
      </c>
      <c r="C74" s="34" t="s">
        <v>336</v>
      </c>
      <c r="D74" s="35" t="s">
        <v>337</v>
      </c>
      <c r="E74" s="36">
        <v>25</v>
      </c>
      <c r="F74" s="75">
        <v>18139000</v>
      </c>
      <c r="G74" s="35">
        <v>19</v>
      </c>
      <c r="H74" s="82">
        <v>20742000</v>
      </c>
      <c r="J74" s="62"/>
      <c r="K74" s="62"/>
      <c r="L74" s="62"/>
      <c r="M74" s="11"/>
    </row>
    <row r="75" spans="1:13" ht="12.75">
      <c r="A75" s="33">
        <v>72</v>
      </c>
      <c r="B75" s="34">
        <v>6</v>
      </c>
      <c r="C75" s="34" t="s">
        <v>139</v>
      </c>
      <c r="D75" s="35" t="s">
        <v>41</v>
      </c>
      <c r="E75" s="36">
        <v>38</v>
      </c>
      <c r="F75" s="75">
        <v>29813000</v>
      </c>
      <c r="G75" s="35">
        <v>19</v>
      </c>
      <c r="H75" s="82">
        <v>14997000</v>
      </c>
      <c r="J75" s="62"/>
      <c r="K75" s="62"/>
      <c r="L75" s="62"/>
      <c r="M75" s="11"/>
    </row>
    <row r="76" spans="1:13" ht="12.75">
      <c r="A76" s="33">
        <v>73</v>
      </c>
      <c r="B76" s="34">
        <v>15</v>
      </c>
      <c r="C76" s="34" t="s">
        <v>382</v>
      </c>
      <c r="D76" s="35" t="s">
        <v>383</v>
      </c>
      <c r="E76" s="36">
        <v>44</v>
      </c>
      <c r="F76" s="75">
        <v>33091000</v>
      </c>
      <c r="G76" s="35">
        <v>19</v>
      </c>
      <c r="H76" s="82">
        <v>13758000</v>
      </c>
      <c r="J76" s="62"/>
      <c r="K76" s="62"/>
      <c r="L76" s="62"/>
      <c r="M76" s="11"/>
    </row>
    <row r="77" spans="1:13" ht="12.75">
      <c r="A77" s="33">
        <v>74</v>
      </c>
      <c r="B77" s="34">
        <v>9</v>
      </c>
      <c r="C77" s="34" t="s">
        <v>133</v>
      </c>
      <c r="D77" s="35" t="s">
        <v>49</v>
      </c>
      <c r="E77" s="36">
        <v>25</v>
      </c>
      <c r="F77" s="75">
        <v>16100000</v>
      </c>
      <c r="G77" s="35">
        <v>19</v>
      </c>
      <c r="H77" s="82">
        <v>12963000</v>
      </c>
      <c r="J77" s="62"/>
      <c r="K77" s="62"/>
      <c r="L77" s="62"/>
      <c r="M77" s="11"/>
    </row>
    <row r="78" spans="1:13" ht="12.75">
      <c r="A78" s="33">
        <v>75</v>
      </c>
      <c r="B78" s="34">
        <v>18</v>
      </c>
      <c r="C78" s="34" t="s">
        <v>391</v>
      </c>
      <c r="D78" s="35" t="s">
        <v>443</v>
      </c>
      <c r="E78" s="42">
        <v>24</v>
      </c>
      <c r="F78" s="75">
        <v>13303000</v>
      </c>
      <c r="G78" s="35">
        <v>19</v>
      </c>
      <c r="H78" s="82">
        <v>11967000</v>
      </c>
      <c r="J78" s="62"/>
      <c r="K78" s="62"/>
      <c r="L78" s="62"/>
      <c r="M78" s="11"/>
    </row>
    <row r="79" spans="1:13" ht="12.75">
      <c r="A79" s="33">
        <v>76</v>
      </c>
      <c r="B79" s="34">
        <v>19</v>
      </c>
      <c r="C79" s="34" t="s">
        <v>152</v>
      </c>
      <c r="D79" s="35" t="s">
        <v>10</v>
      </c>
      <c r="E79" s="36">
        <v>23</v>
      </c>
      <c r="F79" s="75">
        <v>13124000</v>
      </c>
      <c r="G79" s="35">
        <v>19</v>
      </c>
      <c r="H79" s="82">
        <v>7686000</v>
      </c>
      <c r="J79" s="62"/>
      <c r="K79" s="62"/>
      <c r="L79" s="62"/>
      <c r="M79" s="11"/>
    </row>
    <row r="80" spans="1:13" ht="12.75">
      <c r="A80" s="33">
        <v>77</v>
      </c>
      <c r="B80" s="34">
        <v>16</v>
      </c>
      <c r="C80" s="34" t="s">
        <v>131</v>
      </c>
      <c r="D80" s="35" t="s">
        <v>438</v>
      </c>
      <c r="E80" s="36">
        <v>30</v>
      </c>
      <c r="F80" s="75">
        <v>15422000</v>
      </c>
      <c r="G80" s="35">
        <v>17</v>
      </c>
      <c r="H80" s="82">
        <v>9328000</v>
      </c>
      <c r="J80" s="62"/>
      <c r="K80" s="62"/>
      <c r="L80" s="62"/>
      <c r="M80" s="11"/>
    </row>
    <row r="81" spans="1:13" ht="12.75">
      <c r="A81" s="33">
        <v>78</v>
      </c>
      <c r="B81" s="34">
        <v>5</v>
      </c>
      <c r="C81" s="34" t="s">
        <v>134</v>
      </c>
      <c r="D81" s="35" t="s">
        <v>339</v>
      </c>
      <c r="E81" s="36">
        <v>32</v>
      </c>
      <c r="F81" s="75">
        <v>16329000</v>
      </c>
      <c r="G81" s="35">
        <v>17</v>
      </c>
      <c r="H81" s="82">
        <v>8541000</v>
      </c>
      <c r="J81" s="62"/>
      <c r="K81" s="62"/>
      <c r="L81" s="62"/>
      <c r="M81" s="11"/>
    </row>
    <row r="82" spans="1:13" ht="12.75">
      <c r="A82" s="33">
        <v>79</v>
      </c>
      <c r="B82" s="34">
        <v>5</v>
      </c>
      <c r="C82" s="34" t="s">
        <v>126</v>
      </c>
      <c r="D82" s="35" t="s">
        <v>8</v>
      </c>
      <c r="E82" s="36">
        <v>15</v>
      </c>
      <c r="F82" s="75">
        <v>9817000</v>
      </c>
      <c r="G82" s="35">
        <v>16</v>
      </c>
      <c r="H82" s="82">
        <v>14138000</v>
      </c>
      <c r="J82" s="62"/>
      <c r="K82" s="62"/>
      <c r="L82" s="62"/>
      <c r="M82" s="11"/>
    </row>
    <row r="83" spans="1:13" ht="12.75">
      <c r="A83" s="33">
        <v>80</v>
      </c>
      <c r="B83" s="34">
        <v>6</v>
      </c>
      <c r="C83" s="34" t="s">
        <v>201</v>
      </c>
      <c r="D83" s="35" t="s">
        <v>364</v>
      </c>
      <c r="E83" s="36">
        <v>16</v>
      </c>
      <c r="F83" s="75">
        <v>16971000</v>
      </c>
      <c r="G83" s="35">
        <v>16</v>
      </c>
      <c r="H83" s="82">
        <v>12533000</v>
      </c>
      <c r="J83" s="62"/>
      <c r="K83" s="62"/>
      <c r="L83" s="62"/>
      <c r="M83" s="11"/>
    </row>
    <row r="84" spans="1:13" ht="12.75">
      <c r="A84" s="33">
        <v>81</v>
      </c>
      <c r="B84" s="34">
        <v>10</v>
      </c>
      <c r="C84" s="34" t="s">
        <v>144</v>
      </c>
      <c r="D84" s="35" t="s">
        <v>52</v>
      </c>
      <c r="E84" s="36">
        <v>23</v>
      </c>
      <c r="F84" s="75">
        <v>8856000</v>
      </c>
      <c r="G84" s="35">
        <v>16</v>
      </c>
      <c r="H84" s="82">
        <v>9725000</v>
      </c>
      <c r="J84" s="62"/>
      <c r="K84" s="62"/>
      <c r="L84" s="62"/>
      <c r="M84" s="11"/>
    </row>
    <row r="85" spans="1:13" ht="12.75">
      <c r="A85" s="33">
        <v>82</v>
      </c>
      <c r="B85" s="34">
        <v>7</v>
      </c>
      <c r="C85" s="34" t="s">
        <v>190</v>
      </c>
      <c r="D85" s="35" t="s">
        <v>446</v>
      </c>
      <c r="E85" s="36">
        <v>21</v>
      </c>
      <c r="F85" s="75">
        <v>14480000</v>
      </c>
      <c r="G85" s="35">
        <v>16</v>
      </c>
      <c r="H85" s="82">
        <v>8164000</v>
      </c>
      <c r="J85" s="62"/>
      <c r="K85" s="62"/>
      <c r="L85" s="62"/>
      <c r="M85" s="11"/>
    </row>
    <row r="86" spans="1:13" ht="12.75">
      <c r="A86" s="33">
        <v>83</v>
      </c>
      <c r="B86" s="34">
        <v>20</v>
      </c>
      <c r="C86" s="34" t="s">
        <v>157</v>
      </c>
      <c r="D86" s="35" t="s">
        <v>445</v>
      </c>
      <c r="E86" s="36">
        <v>22</v>
      </c>
      <c r="F86" s="75">
        <v>10753000</v>
      </c>
      <c r="G86" s="35">
        <v>15</v>
      </c>
      <c r="H86" s="82">
        <v>11166000</v>
      </c>
      <c r="J86" s="62"/>
      <c r="K86" s="62"/>
      <c r="L86" s="62"/>
      <c r="M86" s="11"/>
    </row>
    <row r="87" spans="1:13" ht="12.75">
      <c r="A87" s="33">
        <v>84</v>
      </c>
      <c r="B87" s="34">
        <v>21</v>
      </c>
      <c r="C87" s="40" t="s">
        <v>230</v>
      </c>
      <c r="D87" s="41" t="s">
        <v>341</v>
      </c>
      <c r="E87" s="38">
        <v>12</v>
      </c>
      <c r="F87" s="74">
        <v>6168000</v>
      </c>
      <c r="G87" s="35">
        <v>15</v>
      </c>
      <c r="H87" s="80">
        <v>7077000</v>
      </c>
      <c r="J87" s="62"/>
      <c r="K87" s="62"/>
      <c r="L87" s="62"/>
      <c r="M87" s="11"/>
    </row>
    <row r="88" spans="1:13" ht="12.75">
      <c r="A88" s="33">
        <v>85</v>
      </c>
      <c r="B88" s="34">
        <v>17</v>
      </c>
      <c r="C88" s="34" t="s">
        <v>127</v>
      </c>
      <c r="D88" s="35" t="s">
        <v>311</v>
      </c>
      <c r="E88" s="36">
        <v>23</v>
      </c>
      <c r="F88" s="75">
        <v>16155000</v>
      </c>
      <c r="G88" s="35">
        <v>14</v>
      </c>
      <c r="H88" s="82">
        <v>14290000</v>
      </c>
      <c r="J88" s="62"/>
      <c r="K88" s="62"/>
      <c r="L88" s="62"/>
      <c r="M88" s="11"/>
    </row>
    <row r="89" spans="1:13" ht="12.75">
      <c r="A89" s="33">
        <v>86</v>
      </c>
      <c r="B89" s="34">
        <v>8</v>
      </c>
      <c r="C89" s="34" t="s">
        <v>163</v>
      </c>
      <c r="D89" s="35" t="s">
        <v>400</v>
      </c>
      <c r="E89" s="36">
        <v>19</v>
      </c>
      <c r="F89" s="75">
        <v>13060000</v>
      </c>
      <c r="G89" s="35">
        <v>14</v>
      </c>
      <c r="H89" s="82">
        <v>13456000</v>
      </c>
      <c r="J89" s="62"/>
      <c r="K89" s="62"/>
      <c r="L89" s="62"/>
      <c r="M89" s="11"/>
    </row>
    <row r="90" spans="1:13" ht="12.75">
      <c r="A90" s="33">
        <v>87</v>
      </c>
      <c r="B90" s="34">
        <v>7</v>
      </c>
      <c r="C90" s="34" t="s">
        <v>160</v>
      </c>
      <c r="D90" s="35" t="s">
        <v>444</v>
      </c>
      <c r="E90" s="36">
        <v>22</v>
      </c>
      <c r="F90" s="75">
        <v>14108000</v>
      </c>
      <c r="G90" s="35">
        <v>14</v>
      </c>
      <c r="H90" s="82">
        <v>12949000</v>
      </c>
      <c r="J90" s="62"/>
      <c r="K90" s="62"/>
      <c r="L90" s="62"/>
      <c r="M90" s="11"/>
    </row>
    <row r="91" spans="1:13" ht="12.75">
      <c r="A91" s="33">
        <v>88</v>
      </c>
      <c r="B91" s="34">
        <v>8</v>
      </c>
      <c r="C91" s="34" t="s">
        <v>386</v>
      </c>
      <c r="D91" s="35" t="s">
        <v>387</v>
      </c>
      <c r="E91" s="36">
        <v>7</v>
      </c>
      <c r="F91" s="75">
        <v>5143000</v>
      </c>
      <c r="G91" s="35">
        <v>13</v>
      </c>
      <c r="H91" s="82">
        <v>11117000</v>
      </c>
      <c r="J91" s="62"/>
      <c r="K91" s="62"/>
      <c r="L91" s="62"/>
      <c r="M91" s="11"/>
    </row>
    <row r="92" spans="1:13" ht="12.75">
      <c r="A92" s="33">
        <v>89</v>
      </c>
      <c r="B92" s="34">
        <v>9</v>
      </c>
      <c r="C92" s="34" t="s">
        <v>185</v>
      </c>
      <c r="D92" s="35" t="s">
        <v>1</v>
      </c>
      <c r="E92" s="36">
        <v>13</v>
      </c>
      <c r="F92" s="75">
        <v>6933000</v>
      </c>
      <c r="G92" s="35">
        <v>13</v>
      </c>
      <c r="H92" s="82">
        <v>10882000</v>
      </c>
      <c r="J92" s="62"/>
      <c r="K92" s="62"/>
      <c r="L92" s="62"/>
      <c r="M92" s="11"/>
    </row>
    <row r="93" spans="1:13" ht="12.75">
      <c r="A93" s="33">
        <v>90</v>
      </c>
      <c r="B93" s="34">
        <v>11</v>
      </c>
      <c r="C93" s="34" t="s">
        <v>155</v>
      </c>
      <c r="D93" s="35" t="s">
        <v>351</v>
      </c>
      <c r="E93" s="36">
        <v>18</v>
      </c>
      <c r="F93" s="75">
        <v>10628000</v>
      </c>
      <c r="G93" s="35">
        <v>13</v>
      </c>
      <c r="H93" s="82">
        <v>9047000</v>
      </c>
      <c r="J93" s="62"/>
      <c r="K93" s="62"/>
      <c r="L93" s="62"/>
      <c r="M93" s="11"/>
    </row>
    <row r="94" spans="1:13" ht="12.75">
      <c r="A94" s="33">
        <v>91</v>
      </c>
      <c r="B94" s="34">
        <v>9</v>
      </c>
      <c r="C94" s="34" t="s">
        <v>308</v>
      </c>
      <c r="D94" s="35" t="s">
        <v>20</v>
      </c>
      <c r="E94" s="36">
        <v>16</v>
      </c>
      <c r="F94" s="75">
        <v>9876000</v>
      </c>
      <c r="G94" s="35">
        <v>12</v>
      </c>
      <c r="H94" s="82">
        <v>13988000</v>
      </c>
      <c r="J94" s="62"/>
      <c r="K94" s="62"/>
      <c r="L94" s="62"/>
      <c r="M94" s="11"/>
    </row>
    <row r="95" spans="1:13" ht="12.75">
      <c r="A95" s="33">
        <v>92</v>
      </c>
      <c r="B95" s="34">
        <v>4</v>
      </c>
      <c r="C95" s="34" t="s">
        <v>138</v>
      </c>
      <c r="D95" s="35" t="s">
        <v>455</v>
      </c>
      <c r="E95" s="36">
        <v>16</v>
      </c>
      <c r="F95" s="75">
        <v>12207000</v>
      </c>
      <c r="G95" s="35">
        <v>12</v>
      </c>
      <c r="H95" s="82">
        <v>12357000</v>
      </c>
      <c r="J95" s="62"/>
      <c r="K95" s="62"/>
      <c r="L95" s="62"/>
      <c r="M95" s="11"/>
    </row>
    <row r="96" spans="1:13" ht="12.75">
      <c r="A96" s="33">
        <v>93</v>
      </c>
      <c r="B96" s="34">
        <v>22</v>
      </c>
      <c r="C96" s="34" t="s">
        <v>162</v>
      </c>
      <c r="D96" s="35" t="s">
        <v>313</v>
      </c>
      <c r="E96" s="36">
        <v>8</v>
      </c>
      <c r="F96" s="75">
        <v>9734000</v>
      </c>
      <c r="G96" s="35">
        <v>12</v>
      </c>
      <c r="H96" s="82">
        <v>10729000</v>
      </c>
      <c r="J96" s="62"/>
      <c r="K96" s="62"/>
      <c r="L96" s="62"/>
      <c r="M96" s="11"/>
    </row>
    <row r="97" spans="1:13" ht="12.75">
      <c r="A97" s="33">
        <v>94</v>
      </c>
      <c r="B97" s="34">
        <v>8</v>
      </c>
      <c r="C97" s="34" t="s">
        <v>193</v>
      </c>
      <c r="D97" s="35" t="s">
        <v>456</v>
      </c>
      <c r="E97" s="36">
        <v>15</v>
      </c>
      <c r="F97" s="75">
        <v>6035000</v>
      </c>
      <c r="G97" s="35">
        <v>12</v>
      </c>
      <c r="H97" s="82">
        <v>8408000</v>
      </c>
      <c r="J97" s="62"/>
      <c r="K97" s="62"/>
      <c r="L97" s="62"/>
      <c r="M97" s="11"/>
    </row>
    <row r="98" spans="1:13" ht="12.75">
      <c r="A98" s="33">
        <v>95</v>
      </c>
      <c r="B98" s="34">
        <v>23</v>
      </c>
      <c r="C98" s="34" t="s">
        <v>283</v>
      </c>
      <c r="D98" s="35" t="s">
        <v>459</v>
      </c>
      <c r="E98" s="36">
        <v>13</v>
      </c>
      <c r="F98" s="75">
        <v>11477000</v>
      </c>
      <c r="G98" s="35">
        <v>12</v>
      </c>
      <c r="H98" s="82">
        <v>8005000</v>
      </c>
      <c r="J98" s="62"/>
      <c r="K98" s="62"/>
      <c r="L98" s="62"/>
      <c r="M98" s="11"/>
    </row>
    <row r="99" spans="1:13" ht="12.75">
      <c r="A99" s="33">
        <v>96</v>
      </c>
      <c r="B99" s="34">
        <v>12</v>
      </c>
      <c r="C99" s="34" t="s">
        <v>147</v>
      </c>
      <c r="D99" s="35" t="s">
        <v>482</v>
      </c>
      <c r="E99" s="36">
        <v>8</v>
      </c>
      <c r="F99" s="75">
        <v>6559000</v>
      </c>
      <c r="G99" s="35">
        <v>11</v>
      </c>
      <c r="H99" s="82">
        <v>12592000</v>
      </c>
      <c r="J99" s="62"/>
      <c r="K99" s="62"/>
      <c r="L99" s="62"/>
      <c r="M99" s="11"/>
    </row>
    <row r="100" spans="1:13" ht="12.75">
      <c r="A100" s="33">
        <v>97</v>
      </c>
      <c r="B100" s="34">
        <v>13</v>
      </c>
      <c r="C100" s="34" t="s">
        <v>148</v>
      </c>
      <c r="D100" s="35" t="s">
        <v>471</v>
      </c>
      <c r="E100" s="36">
        <v>10</v>
      </c>
      <c r="F100" s="75">
        <v>9926000</v>
      </c>
      <c r="G100" s="35">
        <v>11</v>
      </c>
      <c r="H100" s="82">
        <v>11972000</v>
      </c>
      <c r="J100" s="62"/>
      <c r="K100" s="62"/>
      <c r="L100" s="62"/>
      <c r="M100" s="11"/>
    </row>
    <row r="101" spans="1:13" ht="12.75">
      <c r="A101" s="33">
        <v>98</v>
      </c>
      <c r="B101" s="34">
        <v>5</v>
      </c>
      <c r="C101" s="34" t="s">
        <v>256</v>
      </c>
      <c r="D101" s="35" t="s">
        <v>464</v>
      </c>
      <c r="E101" s="36">
        <v>12</v>
      </c>
      <c r="F101" s="75">
        <v>12433000</v>
      </c>
      <c r="G101" s="35">
        <v>11</v>
      </c>
      <c r="H101" s="82">
        <v>9086000</v>
      </c>
      <c r="J101" s="62"/>
      <c r="K101" s="62"/>
      <c r="L101" s="62"/>
      <c r="M101" s="11"/>
    </row>
    <row r="102" spans="1:13" ht="12.75">
      <c r="A102" s="33">
        <v>99</v>
      </c>
      <c r="B102" s="34">
        <v>5</v>
      </c>
      <c r="C102" s="34" t="s">
        <v>174</v>
      </c>
      <c r="D102" s="35" t="s">
        <v>401</v>
      </c>
      <c r="E102" s="36">
        <v>13</v>
      </c>
      <c r="F102" s="75">
        <v>4773000</v>
      </c>
      <c r="G102" s="35">
        <v>11</v>
      </c>
      <c r="H102" s="82">
        <v>4742000</v>
      </c>
      <c r="J102" s="62"/>
      <c r="K102" s="62"/>
      <c r="L102" s="62"/>
      <c r="M102" s="11"/>
    </row>
    <row r="103" spans="1:13" ht="12.75">
      <c r="A103" s="33">
        <v>100</v>
      </c>
      <c r="B103" s="34">
        <v>6</v>
      </c>
      <c r="C103" s="34" t="s">
        <v>322</v>
      </c>
      <c r="D103" s="35" t="s">
        <v>492</v>
      </c>
      <c r="E103" s="36">
        <v>7</v>
      </c>
      <c r="F103" s="75">
        <v>2615000</v>
      </c>
      <c r="G103" s="35">
        <v>11</v>
      </c>
      <c r="H103" s="82">
        <v>4171000</v>
      </c>
      <c r="J103" s="62"/>
      <c r="K103" s="62"/>
      <c r="L103" s="62"/>
      <c r="M103" s="11"/>
    </row>
    <row r="104" spans="1:13" ht="12.75">
      <c r="A104" s="33">
        <v>101</v>
      </c>
      <c r="B104" s="34">
        <v>6</v>
      </c>
      <c r="C104" s="34" t="s">
        <v>119</v>
      </c>
      <c r="D104" s="35" t="s">
        <v>451</v>
      </c>
      <c r="E104" s="36">
        <v>18</v>
      </c>
      <c r="F104" s="75">
        <v>5706000</v>
      </c>
      <c r="G104" s="35">
        <v>11</v>
      </c>
      <c r="H104" s="82">
        <v>3618000</v>
      </c>
      <c r="J104" s="62"/>
      <c r="K104" s="62"/>
      <c r="L104" s="62"/>
      <c r="M104" s="11"/>
    </row>
    <row r="105" spans="1:13" ht="12.75">
      <c r="A105" s="33">
        <v>102</v>
      </c>
      <c r="B105" s="34">
        <v>6</v>
      </c>
      <c r="C105" s="34" t="s">
        <v>195</v>
      </c>
      <c r="D105" s="35" t="s">
        <v>477</v>
      </c>
      <c r="E105" s="36">
        <v>10</v>
      </c>
      <c r="F105" s="75">
        <v>2565000</v>
      </c>
      <c r="G105" s="35">
        <v>11</v>
      </c>
      <c r="H105" s="82">
        <v>2577000</v>
      </c>
      <c r="I105" s="95"/>
      <c r="J105" s="101"/>
      <c r="K105" s="62"/>
      <c r="L105" s="62"/>
      <c r="M105" s="11"/>
    </row>
    <row r="106" spans="1:13" ht="12.75">
      <c r="A106" s="33">
        <v>103</v>
      </c>
      <c r="B106" s="34">
        <v>10</v>
      </c>
      <c r="C106" s="34" t="s">
        <v>172</v>
      </c>
      <c r="D106" s="35" t="s">
        <v>43</v>
      </c>
      <c r="E106" s="36">
        <v>16</v>
      </c>
      <c r="F106" s="75">
        <v>15114000</v>
      </c>
      <c r="G106" s="35">
        <v>10</v>
      </c>
      <c r="H106" s="82">
        <v>7656000</v>
      </c>
      <c r="I106" s="95"/>
      <c r="J106" s="95"/>
      <c r="K106" s="62"/>
      <c r="L106" s="62"/>
      <c r="M106" s="11"/>
    </row>
    <row r="107" spans="1:13" ht="12.75">
      <c r="A107" s="33">
        <v>104</v>
      </c>
      <c r="B107" s="34">
        <v>14</v>
      </c>
      <c r="C107" s="34" t="s">
        <v>205</v>
      </c>
      <c r="D107" s="35" t="s">
        <v>397</v>
      </c>
      <c r="E107" s="36">
        <v>11</v>
      </c>
      <c r="F107" s="75">
        <v>8543000</v>
      </c>
      <c r="G107" s="35">
        <v>10</v>
      </c>
      <c r="H107" s="82">
        <v>6597000</v>
      </c>
      <c r="J107" s="62"/>
      <c r="K107" s="62"/>
      <c r="L107" s="62"/>
      <c r="M107" s="11"/>
    </row>
    <row r="108" spans="1:13" ht="12.75">
      <c r="A108" s="33">
        <v>105</v>
      </c>
      <c r="B108" s="34">
        <v>9</v>
      </c>
      <c r="C108" s="34" t="s">
        <v>186</v>
      </c>
      <c r="D108" s="35" t="s">
        <v>450</v>
      </c>
      <c r="E108" s="36">
        <v>19</v>
      </c>
      <c r="F108" s="75">
        <v>6405000</v>
      </c>
      <c r="G108" s="35">
        <v>10</v>
      </c>
      <c r="H108" s="82">
        <v>6000000</v>
      </c>
      <c r="J108" s="62"/>
      <c r="K108" s="62"/>
      <c r="L108" s="62"/>
      <c r="M108" s="11"/>
    </row>
    <row r="109" spans="1:13" ht="12.75">
      <c r="A109" s="33">
        <v>106</v>
      </c>
      <c r="B109" s="34">
        <v>24</v>
      </c>
      <c r="C109" s="34" t="s">
        <v>238</v>
      </c>
      <c r="D109" s="35" t="s">
        <v>467</v>
      </c>
      <c r="E109" s="36">
        <v>11</v>
      </c>
      <c r="F109" s="75">
        <v>8637000</v>
      </c>
      <c r="G109" s="35">
        <v>10</v>
      </c>
      <c r="H109" s="82">
        <v>4245000</v>
      </c>
      <c r="J109" s="62"/>
      <c r="K109" s="62"/>
      <c r="L109" s="62"/>
      <c r="M109" s="11"/>
    </row>
    <row r="110" spans="1:13" ht="12.75">
      <c r="A110" s="33">
        <v>107</v>
      </c>
      <c r="B110" s="34">
        <v>7</v>
      </c>
      <c r="C110" s="34" t="s">
        <v>227</v>
      </c>
      <c r="D110" s="35" t="s">
        <v>484</v>
      </c>
      <c r="E110" s="36">
        <v>8</v>
      </c>
      <c r="F110" s="75">
        <v>4183000</v>
      </c>
      <c r="G110" s="35">
        <v>10</v>
      </c>
      <c r="H110" s="82">
        <v>3985000</v>
      </c>
      <c r="J110" s="62"/>
      <c r="K110" s="62"/>
      <c r="L110" s="62"/>
      <c r="M110" s="11"/>
    </row>
    <row r="111" spans="1:13" ht="12.75">
      <c r="A111" s="33">
        <v>108</v>
      </c>
      <c r="B111" s="34">
        <v>18</v>
      </c>
      <c r="C111" s="34" t="s">
        <v>203</v>
      </c>
      <c r="D111" s="35" t="s">
        <v>460</v>
      </c>
      <c r="E111" s="36">
        <v>13</v>
      </c>
      <c r="F111" s="75">
        <v>7747000</v>
      </c>
      <c r="G111" s="35">
        <v>10</v>
      </c>
      <c r="H111" s="82">
        <v>3414000</v>
      </c>
      <c r="J111" s="62"/>
      <c r="K111" s="62"/>
      <c r="L111" s="62"/>
      <c r="M111" s="11"/>
    </row>
    <row r="112" spans="1:13" ht="12.75">
      <c r="A112" s="33">
        <v>109</v>
      </c>
      <c r="B112" s="34">
        <v>19</v>
      </c>
      <c r="C112" s="34" t="s">
        <v>120</v>
      </c>
      <c r="D112" s="35" t="s">
        <v>398</v>
      </c>
      <c r="E112" s="36">
        <v>14</v>
      </c>
      <c r="F112" s="75">
        <v>9347000</v>
      </c>
      <c r="G112" s="35">
        <v>10</v>
      </c>
      <c r="H112" s="82">
        <v>2960000</v>
      </c>
      <c r="J112" s="62"/>
      <c r="K112" s="62"/>
      <c r="L112" s="62"/>
      <c r="M112" s="11"/>
    </row>
    <row r="113" spans="1:13" ht="12.75">
      <c r="A113" s="33">
        <v>110</v>
      </c>
      <c r="B113" s="34">
        <v>20</v>
      </c>
      <c r="C113" s="34" t="s">
        <v>94</v>
      </c>
      <c r="D113" s="35" t="s">
        <v>465</v>
      </c>
      <c r="E113" s="36">
        <v>12</v>
      </c>
      <c r="F113" s="75">
        <v>10185000</v>
      </c>
      <c r="G113" s="35">
        <v>9</v>
      </c>
      <c r="H113" s="82">
        <v>8899000</v>
      </c>
      <c r="J113" s="30"/>
      <c r="K113" s="62"/>
      <c r="L113" s="62"/>
      <c r="M113" s="11"/>
    </row>
    <row r="114" spans="1:13" ht="12.75">
      <c r="A114" s="33">
        <v>111</v>
      </c>
      <c r="B114" s="34">
        <v>25</v>
      </c>
      <c r="C114" s="34" t="s">
        <v>173</v>
      </c>
      <c r="D114" s="35" t="s">
        <v>51</v>
      </c>
      <c r="E114" s="36">
        <v>20</v>
      </c>
      <c r="F114" s="75">
        <v>12607000</v>
      </c>
      <c r="G114" s="35">
        <v>9</v>
      </c>
      <c r="H114" s="82">
        <v>6373000</v>
      </c>
      <c r="I114" s="30"/>
      <c r="J114" s="30"/>
      <c r="K114" s="62"/>
      <c r="L114" s="62"/>
      <c r="M114" s="11"/>
    </row>
    <row r="115" spans="1:13" ht="12.75">
      <c r="A115" s="33">
        <v>112</v>
      </c>
      <c r="B115" s="34">
        <v>15</v>
      </c>
      <c r="C115" s="34" t="s">
        <v>251</v>
      </c>
      <c r="D115" s="35" t="s">
        <v>491</v>
      </c>
      <c r="E115" s="36">
        <v>7</v>
      </c>
      <c r="F115" s="75">
        <v>3021000</v>
      </c>
      <c r="G115" s="35">
        <v>9</v>
      </c>
      <c r="H115" s="82">
        <v>5138000</v>
      </c>
      <c r="I115" s="30"/>
      <c r="K115" s="62"/>
      <c r="L115" s="62"/>
      <c r="M115" s="11"/>
    </row>
    <row r="116" spans="1:13" ht="12.75">
      <c r="A116" s="33">
        <v>113</v>
      </c>
      <c r="B116" s="34">
        <v>7</v>
      </c>
      <c r="C116" s="34" t="s">
        <v>177</v>
      </c>
      <c r="D116" s="35" t="s">
        <v>0</v>
      </c>
      <c r="E116" s="36">
        <v>12</v>
      </c>
      <c r="F116" s="75">
        <v>13209000</v>
      </c>
      <c r="G116" s="35">
        <v>9</v>
      </c>
      <c r="H116" s="82">
        <v>4514000</v>
      </c>
      <c r="I116" s="30"/>
      <c r="J116" s="62"/>
      <c r="K116" s="62"/>
      <c r="L116" s="62"/>
      <c r="M116" s="11"/>
    </row>
    <row r="117" spans="1:13" ht="12.75">
      <c r="A117" s="33">
        <v>114</v>
      </c>
      <c r="B117" s="34">
        <v>21</v>
      </c>
      <c r="C117" s="34" t="s">
        <v>366</v>
      </c>
      <c r="D117" s="35" t="s">
        <v>367</v>
      </c>
      <c r="E117" s="36">
        <v>22</v>
      </c>
      <c r="F117" s="75">
        <v>14730000</v>
      </c>
      <c r="G117" s="35">
        <v>9</v>
      </c>
      <c r="H117" s="82">
        <v>4155000</v>
      </c>
      <c r="J117" s="62"/>
      <c r="K117" s="62"/>
      <c r="L117" s="62"/>
      <c r="M117" s="11"/>
    </row>
    <row r="118" spans="1:13" ht="12.75">
      <c r="A118" s="33">
        <v>115</v>
      </c>
      <c r="B118" s="34">
        <v>26</v>
      </c>
      <c r="C118" s="34" t="s">
        <v>325</v>
      </c>
      <c r="D118" s="35" t="s">
        <v>474</v>
      </c>
      <c r="E118" s="36">
        <v>10</v>
      </c>
      <c r="F118" s="75">
        <v>6891000</v>
      </c>
      <c r="G118" s="35">
        <v>9</v>
      </c>
      <c r="H118" s="82">
        <v>3873000</v>
      </c>
      <c r="J118" s="62"/>
      <c r="K118" s="62"/>
      <c r="L118" s="62"/>
      <c r="M118" s="11"/>
    </row>
    <row r="119" spans="1:13" ht="12.75">
      <c r="A119" s="33">
        <v>116</v>
      </c>
      <c r="B119" s="34">
        <v>27</v>
      </c>
      <c r="C119" s="34" t="s">
        <v>150</v>
      </c>
      <c r="D119" s="35" t="s">
        <v>359</v>
      </c>
      <c r="E119" s="36">
        <v>15</v>
      </c>
      <c r="F119" s="75">
        <v>9360000</v>
      </c>
      <c r="G119" s="35">
        <v>9</v>
      </c>
      <c r="H119" s="82">
        <v>3864000</v>
      </c>
      <c r="J119" s="62"/>
      <c r="K119" s="62"/>
      <c r="L119" s="62"/>
      <c r="M119" s="11"/>
    </row>
    <row r="120" spans="1:13" ht="12.75">
      <c r="A120" s="33">
        <v>117</v>
      </c>
      <c r="B120" s="34">
        <v>11</v>
      </c>
      <c r="C120" s="34" t="s">
        <v>200</v>
      </c>
      <c r="D120" s="35" t="s">
        <v>448</v>
      </c>
      <c r="E120" s="36">
        <v>19</v>
      </c>
      <c r="F120" s="75">
        <v>11651000</v>
      </c>
      <c r="G120" s="35">
        <v>9</v>
      </c>
      <c r="H120" s="82">
        <v>3745000</v>
      </c>
      <c r="J120" s="62"/>
      <c r="K120" s="62"/>
      <c r="L120" s="62"/>
      <c r="M120" s="11"/>
    </row>
    <row r="121" spans="1:13" ht="12.75">
      <c r="A121" s="33">
        <v>118</v>
      </c>
      <c r="B121" s="34">
        <v>22</v>
      </c>
      <c r="C121" s="34" t="s">
        <v>182</v>
      </c>
      <c r="D121" s="35" t="s">
        <v>31</v>
      </c>
      <c r="E121" s="36">
        <v>9</v>
      </c>
      <c r="F121" s="75">
        <v>6011000</v>
      </c>
      <c r="G121" s="35">
        <v>9</v>
      </c>
      <c r="H121" s="82">
        <v>3303000</v>
      </c>
      <c r="J121" s="62"/>
      <c r="K121" s="62"/>
      <c r="L121" s="62"/>
      <c r="M121" s="11"/>
    </row>
    <row r="122" spans="1:13" ht="12.75">
      <c r="A122" s="33">
        <v>119</v>
      </c>
      <c r="B122" s="34">
        <v>12</v>
      </c>
      <c r="C122" s="34" t="s">
        <v>292</v>
      </c>
      <c r="D122" s="35" t="s">
        <v>479</v>
      </c>
      <c r="E122" s="42">
        <v>9</v>
      </c>
      <c r="F122" s="75">
        <v>4750000</v>
      </c>
      <c r="G122" s="35">
        <v>8</v>
      </c>
      <c r="H122" s="82">
        <v>10636000</v>
      </c>
      <c r="J122" s="62"/>
      <c r="K122" s="62"/>
      <c r="L122" s="62"/>
      <c r="M122" s="11"/>
    </row>
    <row r="123" spans="1:13" ht="12.75">
      <c r="A123" s="33">
        <v>120</v>
      </c>
      <c r="B123" s="34">
        <v>28</v>
      </c>
      <c r="C123" s="34" t="s">
        <v>288</v>
      </c>
      <c r="D123" s="35" t="s">
        <v>363</v>
      </c>
      <c r="E123" s="36">
        <v>10</v>
      </c>
      <c r="F123" s="75">
        <v>8754000</v>
      </c>
      <c r="G123" s="35">
        <v>8</v>
      </c>
      <c r="H123" s="82">
        <v>6129000</v>
      </c>
      <c r="J123" s="62"/>
      <c r="K123" s="62"/>
      <c r="L123" s="62"/>
      <c r="M123" s="11"/>
    </row>
    <row r="124" spans="1:13" ht="12.75">
      <c r="A124" s="33">
        <v>121</v>
      </c>
      <c r="B124" s="34">
        <v>8</v>
      </c>
      <c r="C124" s="34" t="s">
        <v>188</v>
      </c>
      <c r="D124" s="35" t="s">
        <v>466</v>
      </c>
      <c r="E124" s="36">
        <v>12</v>
      </c>
      <c r="F124" s="75">
        <v>3722000</v>
      </c>
      <c r="G124" s="35">
        <v>8</v>
      </c>
      <c r="H124" s="82">
        <v>5112000</v>
      </c>
      <c r="J124" s="62"/>
      <c r="K124" s="62"/>
      <c r="L124" s="62"/>
      <c r="M124" s="11"/>
    </row>
    <row r="125" spans="1:13" ht="12.75">
      <c r="A125" s="33">
        <v>122</v>
      </c>
      <c r="B125" s="34">
        <v>16</v>
      </c>
      <c r="C125" s="34" t="s">
        <v>135</v>
      </c>
      <c r="D125" s="35" t="s">
        <v>40</v>
      </c>
      <c r="E125" s="36">
        <v>20</v>
      </c>
      <c r="F125" s="75">
        <v>10129000</v>
      </c>
      <c r="G125" s="35">
        <v>8</v>
      </c>
      <c r="H125" s="82">
        <v>4871000</v>
      </c>
      <c r="J125" s="62"/>
      <c r="K125" s="62"/>
      <c r="L125" s="62"/>
      <c r="M125" s="11"/>
    </row>
    <row r="126" spans="1:13" ht="12.75">
      <c r="A126" s="33">
        <v>123</v>
      </c>
      <c r="B126" s="34">
        <v>17</v>
      </c>
      <c r="C126" s="34" t="s">
        <v>196</v>
      </c>
      <c r="D126" s="35" t="s">
        <v>504</v>
      </c>
      <c r="E126" s="36">
        <v>5</v>
      </c>
      <c r="F126" s="75">
        <v>2586000</v>
      </c>
      <c r="G126" s="35">
        <v>8</v>
      </c>
      <c r="H126" s="82">
        <v>3399000</v>
      </c>
      <c r="J126" s="62"/>
      <c r="K126" s="62"/>
      <c r="L126" s="62"/>
      <c r="M126" s="11"/>
    </row>
    <row r="127" spans="1:13" ht="12.75">
      <c r="A127" s="33">
        <v>124</v>
      </c>
      <c r="B127" s="34">
        <v>29</v>
      </c>
      <c r="C127" s="34" t="s">
        <v>180</v>
      </c>
      <c r="D127" s="35" t="s">
        <v>181</v>
      </c>
      <c r="E127" s="36">
        <v>9</v>
      </c>
      <c r="F127" s="75">
        <v>3566000</v>
      </c>
      <c r="G127" s="35">
        <v>8</v>
      </c>
      <c r="H127" s="82">
        <v>3224000</v>
      </c>
      <c r="J127" s="62"/>
      <c r="K127" s="62"/>
      <c r="L127" s="62"/>
      <c r="M127" s="11"/>
    </row>
    <row r="128" spans="1:13" ht="12.75">
      <c r="A128" s="33">
        <v>125</v>
      </c>
      <c r="B128" s="34">
        <v>7</v>
      </c>
      <c r="C128" s="34" t="s">
        <v>405</v>
      </c>
      <c r="D128" s="35" t="s">
        <v>404</v>
      </c>
      <c r="E128" s="36">
        <v>6</v>
      </c>
      <c r="F128" s="75">
        <v>2417000</v>
      </c>
      <c r="G128" s="35">
        <v>8</v>
      </c>
      <c r="H128" s="82">
        <v>2715000</v>
      </c>
      <c r="J128" s="62"/>
      <c r="K128" s="62"/>
      <c r="L128" s="62"/>
      <c r="M128" s="11"/>
    </row>
    <row r="129" spans="1:13" ht="12.75">
      <c r="A129" s="33">
        <v>126</v>
      </c>
      <c r="B129" s="34">
        <v>8</v>
      </c>
      <c r="C129" s="34" t="s">
        <v>262</v>
      </c>
      <c r="D129" s="35" t="s">
        <v>487</v>
      </c>
      <c r="E129" s="36">
        <v>8</v>
      </c>
      <c r="F129" s="75">
        <v>1547000</v>
      </c>
      <c r="G129" s="35">
        <v>8</v>
      </c>
      <c r="H129" s="82">
        <v>2553000</v>
      </c>
      <c r="J129" s="62"/>
      <c r="K129" s="62"/>
      <c r="L129" s="62"/>
      <c r="M129" s="11"/>
    </row>
    <row r="130" spans="1:13" ht="12.75">
      <c r="A130" s="33">
        <v>127</v>
      </c>
      <c r="B130" s="34">
        <v>10</v>
      </c>
      <c r="C130" s="34" t="s">
        <v>210</v>
      </c>
      <c r="D130" s="35" t="s">
        <v>486</v>
      </c>
      <c r="E130" s="36">
        <v>8</v>
      </c>
      <c r="F130" s="75">
        <v>3155000</v>
      </c>
      <c r="G130" s="35">
        <v>8</v>
      </c>
      <c r="H130" s="82">
        <v>2134000</v>
      </c>
      <c r="J130" s="62"/>
      <c r="K130" s="62"/>
      <c r="L130" s="62"/>
      <c r="M130" s="11"/>
    </row>
    <row r="131" spans="1:13" ht="12.75">
      <c r="A131" s="33">
        <v>128</v>
      </c>
      <c r="B131" s="34">
        <v>13</v>
      </c>
      <c r="C131" s="34" t="s">
        <v>232</v>
      </c>
      <c r="D131" s="35" t="s">
        <v>519</v>
      </c>
      <c r="E131" s="36">
        <v>3</v>
      </c>
      <c r="F131" s="75">
        <v>1081000</v>
      </c>
      <c r="G131" s="35">
        <v>7</v>
      </c>
      <c r="H131" s="82">
        <v>11464000</v>
      </c>
      <c r="J131" s="62"/>
      <c r="K131" s="62"/>
      <c r="L131" s="62"/>
      <c r="M131" s="11"/>
    </row>
    <row r="132" spans="1:13" ht="12.75">
      <c r="A132" s="33">
        <v>129</v>
      </c>
      <c r="B132" s="34">
        <v>18</v>
      </c>
      <c r="C132" s="34" t="s">
        <v>142</v>
      </c>
      <c r="D132" s="35" t="s">
        <v>29</v>
      </c>
      <c r="E132" s="36">
        <v>9</v>
      </c>
      <c r="F132" s="75">
        <v>5506000</v>
      </c>
      <c r="G132" s="35">
        <v>7</v>
      </c>
      <c r="H132" s="82">
        <v>6888000</v>
      </c>
      <c r="J132" s="62"/>
      <c r="K132" s="62"/>
      <c r="L132" s="62"/>
      <c r="M132" s="11"/>
    </row>
    <row r="133" spans="1:13" ht="12.75">
      <c r="A133" s="33">
        <v>130</v>
      </c>
      <c r="B133" s="34">
        <v>14</v>
      </c>
      <c r="C133" s="34" t="s">
        <v>199</v>
      </c>
      <c r="D133" s="35" t="s">
        <v>488</v>
      </c>
      <c r="E133" s="36">
        <v>7</v>
      </c>
      <c r="F133" s="75">
        <v>5685000</v>
      </c>
      <c r="G133" s="35">
        <v>7</v>
      </c>
      <c r="H133" s="82">
        <v>6085000</v>
      </c>
      <c r="J133" s="62"/>
      <c r="K133" s="62"/>
      <c r="L133" s="62"/>
      <c r="M133" s="11"/>
    </row>
    <row r="134" spans="1:13" ht="12.75">
      <c r="A134" s="33">
        <v>131</v>
      </c>
      <c r="B134" s="34">
        <v>11</v>
      </c>
      <c r="C134" s="34" t="s">
        <v>242</v>
      </c>
      <c r="D134" s="35" t="s">
        <v>461</v>
      </c>
      <c r="E134" s="36">
        <v>13</v>
      </c>
      <c r="F134" s="75">
        <v>7259000</v>
      </c>
      <c r="G134" s="35">
        <v>7</v>
      </c>
      <c r="H134" s="82">
        <v>5691000</v>
      </c>
      <c r="J134" s="62"/>
      <c r="K134" s="62"/>
      <c r="L134" s="62"/>
      <c r="M134" s="11"/>
    </row>
    <row r="135" spans="1:13" ht="12.75">
      <c r="A135" s="33">
        <v>132</v>
      </c>
      <c r="B135" s="34">
        <v>19</v>
      </c>
      <c r="C135" s="34" t="s">
        <v>161</v>
      </c>
      <c r="D135" s="35" t="s">
        <v>489</v>
      </c>
      <c r="E135" s="36">
        <v>7</v>
      </c>
      <c r="F135" s="75">
        <v>5302000</v>
      </c>
      <c r="G135" s="35">
        <v>7</v>
      </c>
      <c r="H135" s="82">
        <v>5446000</v>
      </c>
      <c r="J135" s="62"/>
      <c r="K135" s="62"/>
      <c r="L135" s="62"/>
      <c r="M135" s="11"/>
    </row>
    <row r="136" spans="1:13" ht="12.75">
      <c r="A136" s="33">
        <v>133</v>
      </c>
      <c r="B136" s="34">
        <v>20</v>
      </c>
      <c r="C136" s="34" t="s">
        <v>213</v>
      </c>
      <c r="D136" s="35" t="s">
        <v>509</v>
      </c>
      <c r="E136" s="36">
        <v>4</v>
      </c>
      <c r="F136" s="75">
        <v>982000</v>
      </c>
      <c r="G136" s="35">
        <v>7</v>
      </c>
      <c r="H136" s="82">
        <v>4941000</v>
      </c>
      <c r="J136" s="62"/>
      <c r="K136" s="62"/>
      <c r="L136" s="62"/>
      <c r="M136" s="11"/>
    </row>
    <row r="137" spans="1:13" ht="12.75">
      <c r="A137" s="33">
        <v>134</v>
      </c>
      <c r="B137" s="34">
        <v>8</v>
      </c>
      <c r="C137" s="34" t="s">
        <v>151</v>
      </c>
      <c r="D137" s="35" t="s">
        <v>453</v>
      </c>
      <c r="E137" s="36">
        <v>17</v>
      </c>
      <c r="F137" s="75">
        <v>10776000</v>
      </c>
      <c r="G137" s="35">
        <v>7</v>
      </c>
      <c r="H137" s="82">
        <v>3856000</v>
      </c>
      <c r="J137" s="62"/>
      <c r="K137" s="62"/>
      <c r="L137" s="62"/>
      <c r="M137" s="11"/>
    </row>
    <row r="138" spans="1:13" ht="12.75">
      <c r="A138" s="33">
        <v>135</v>
      </c>
      <c r="B138" s="34">
        <v>21</v>
      </c>
      <c r="C138" s="34" t="s">
        <v>198</v>
      </c>
      <c r="D138" s="35" t="s">
        <v>483</v>
      </c>
      <c r="E138" s="36">
        <v>8</v>
      </c>
      <c r="F138" s="75">
        <v>6508000</v>
      </c>
      <c r="G138" s="35">
        <v>7</v>
      </c>
      <c r="H138" s="82">
        <v>3658000</v>
      </c>
      <c r="J138" s="62"/>
      <c r="K138" s="62"/>
      <c r="L138" s="62"/>
      <c r="M138" s="11"/>
    </row>
    <row r="139" spans="1:13" ht="12.75">
      <c r="A139" s="33">
        <v>136</v>
      </c>
      <c r="B139" s="34">
        <v>12</v>
      </c>
      <c r="C139" s="34" t="s">
        <v>166</v>
      </c>
      <c r="D139" s="35" t="s">
        <v>452</v>
      </c>
      <c r="E139" s="36">
        <v>17</v>
      </c>
      <c r="F139" s="75">
        <v>11305000</v>
      </c>
      <c r="G139" s="35">
        <v>7</v>
      </c>
      <c r="H139" s="82">
        <v>3462000</v>
      </c>
      <c r="J139" s="62"/>
      <c r="K139" s="62"/>
      <c r="L139" s="62"/>
      <c r="M139" s="11"/>
    </row>
    <row r="140" spans="1:13" ht="12.75">
      <c r="A140" s="33">
        <v>137</v>
      </c>
      <c r="B140" s="34">
        <v>6</v>
      </c>
      <c r="C140" s="34" t="s">
        <v>146</v>
      </c>
      <c r="D140" s="35" t="s">
        <v>9</v>
      </c>
      <c r="E140" s="36">
        <v>10</v>
      </c>
      <c r="F140" s="75">
        <v>5345000</v>
      </c>
      <c r="G140" s="35">
        <v>7</v>
      </c>
      <c r="H140" s="82">
        <v>3203000</v>
      </c>
      <c r="J140" s="62"/>
      <c r="K140" s="62"/>
      <c r="L140" s="62"/>
      <c r="M140" s="11"/>
    </row>
    <row r="141" spans="1:13" ht="12.75">
      <c r="A141" s="33">
        <v>138</v>
      </c>
      <c r="B141" s="34">
        <v>15</v>
      </c>
      <c r="C141" s="34" t="s">
        <v>194</v>
      </c>
      <c r="D141" s="35" t="s">
        <v>457</v>
      </c>
      <c r="E141" s="36">
        <v>14</v>
      </c>
      <c r="F141" s="75">
        <v>13013000</v>
      </c>
      <c r="G141" s="35">
        <v>7</v>
      </c>
      <c r="H141" s="82">
        <v>3023000</v>
      </c>
      <c r="J141" s="62"/>
      <c r="K141" s="62"/>
      <c r="L141" s="62"/>
      <c r="M141" s="11"/>
    </row>
    <row r="142" spans="1:13" ht="12.75">
      <c r="A142" s="33">
        <v>139</v>
      </c>
      <c r="B142" s="34">
        <v>9</v>
      </c>
      <c r="C142" s="34" t="s">
        <v>272</v>
      </c>
      <c r="D142" s="35" t="s">
        <v>524</v>
      </c>
      <c r="E142" s="42">
        <v>2</v>
      </c>
      <c r="F142" s="75">
        <v>1502000</v>
      </c>
      <c r="G142" s="35">
        <v>7</v>
      </c>
      <c r="H142" s="82">
        <v>2297000</v>
      </c>
      <c r="J142" s="62"/>
      <c r="K142" s="62"/>
      <c r="L142" s="62"/>
      <c r="M142" s="11"/>
    </row>
    <row r="143" spans="1:13" ht="12.75">
      <c r="A143" s="33">
        <v>140</v>
      </c>
      <c r="B143" s="34">
        <v>22</v>
      </c>
      <c r="C143" s="34" t="s">
        <v>282</v>
      </c>
      <c r="D143" s="35" t="s">
        <v>513</v>
      </c>
      <c r="E143" s="36">
        <v>3</v>
      </c>
      <c r="F143" s="75">
        <v>5862000</v>
      </c>
      <c r="G143" s="35">
        <v>7</v>
      </c>
      <c r="H143" s="82">
        <v>1900000</v>
      </c>
      <c r="J143" s="62"/>
      <c r="K143" s="62"/>
      <c r="L143" s="62"/>
      <c r="M143" s="11"/>
    </row>
    <row r="144" spans="1:13" ht="12.75">
      <c r="A144" s="33">
        <v>141</v>
      </c>
      <c r="B144" s="34">
        <v>9</v>
      </c>
      <c r="C144" s="34" t="s">
        <v>555</v>
      </c>
      <c r="D144" s="35" t="s">
        <v>556</v>
      </c>
      <c r="E144" s="42">
        <v>0</v>
      </c>
      <c r="F144" s="75">
        <v>0</v>
      </c>
      <c r="G144" s="35">
        <v>6</v>
      </c>
      <c r="H144" s="82">
        <v>5463000</v>
      </c>
      <c r="J144" s="62"/>
      <c r="K144" s="62"/>
      <c r="L144" s="62"/>
      <c r="M144" s="11"/>
    </row>
    <row r="145" spans="1:13" ht="12.75">
      <c r="A145" s="33">
        <v>142</v>
      </c>
      <c r="B145" s="34">
        <v>7</v>
      </c>
      <c r="C145" s="34" t="s">
        <v>137</v>
      </c>
      <c r="D145" s="35" t="s">
        <v>48</v>
      </c>
      <c r="E145" s="36">
        <v>10</v>
      </c>
      <c r="F145" s="75">
        <v>5039000</v>
      </c>
      <c r="G145" s="35">
        <v>6</v>
      </c>
      <c r="H145" s="82">
        <v>5350000</v>
      </c>
      <c r="J145" s="62"/>
      <c r="K145" s="62"/>
      <c r="L145" s="62"/>
      <c r="M145" s="11"/>
    </row>
    <row r="146" spans="1:13" ht="12.75">
      <c r="A146" s="33">
        <v>143</v>
      </c>
      <c r="B146" s="34">
        <v>23</v>
      </c>
      <c r="C146" s="34" t="s">
        <v>279</v>
      </c>
      <c r="D146" s="35" t="s">
        <v>470</v>
      </c>
      <c r="E146" s="36">
        <v>10</v>
      </c>
      <c r="F146" s="75">
        <v>12014000</v>
      </c>
      <c r="G146" s="35">
        <v>6</v>
      </c>
      <c r="H146" s="82">
        <v>4680000</v>
      </c>
      <c r="J146" s="62"/>
      <c r="K146" s="62"/>
      <c r="L146" s="62"/>
      <c r="M146" s="11"/>
    </row>
    <row r="147" spans="1:13" ht="12.75">
      <c r="A147" s="33">
        <v>144</v>
      </c>
      <c r="B147" s="34">
        <v>23</v>
      </c>
      <c r="C147" s="34" t="s">
        <v>121</v>
      </c>
      <c r="D147" s="35" t="s">
        <v>27</v>
      </c>
      <c r="E147" s="36">
        <v>12</v>
      </c>
      <c r="F147" s="75">
        <v>14208000</v>
      </c>
      <c r="G147" s="35">
        <v>6</v>
      </c>
      <c r="H147" s="82">
        <v>3365000</v>
      </c>
      <c r="J147" s="62"/>
      <c r="K147" s="62"/>
      <c r="L147" s="62"/>
      <c r="M147" s="11"/>
    </row>
    <row r="148" spans="1:13" ht="12.75">
      <c r="A148" s="33">
        <v>145</v>
      </c>
      <c r="B148" s="34">
        <v>24</v>
      </c>
      <c r="C148" s="34" t="s">
        <v>115</v>
      </c>
      <c r="D148" s="35" t="s">
        <v>26</v>
      </c>
      <c r="E148" s="36">
        <v>13</v>
      </c>
      <c r="F148" s="75">
        <v>6549000</v>
      </c>
      <c r="G148" s="35">
        <v>6</v>
      </c>
      <c r="H148" s="82">
        <v>3350000</v>
      </c>
      <c r="J148" s="62"/>
      <c r="K148" s="62"/>
      <c r="L148" s="62"/>
      <c r="M148" s="11"/>
    </row>
    <row r="149" spans="1:13" ht="12.75">
      <c r="A149" s="33">
        <v>146</v>
      </c>
      <c r="B149" s="34">
        <v>30</v>
      </c>
      <c r="C149" s="34" t="s">
        <v>170</v>
      </c>
      <c r="D149" s="35" t="s">
        <v>481</v>
      </c>
      <c r="E149" s="36">
        <v>9</v>
      </c>
      <c r="F149" s="75">
        <v>1964000</v>
      </c>
      <c r="G149" s="35">
        <v>6</v>
      </c>
      <c r="H149" s="82">
        <v>1619000</v>
      </c>
      <c r="J149" s="62"/>
      <c r="K149" s="62"/>
      <c r="L149" s="62"/>
      <c r="M149" s="11"/>
    </row>
    <row r="150" spans="1:13" ht="12.75">
      <c r="A150" s="33">
        <v>147</v>
      </c>
      <c r="B150" s="34">
        <v>31</v>
      </c>
      <c r="C150" s="34" t="s">
        <v>226</v>
      </c>
      <c r="D150" s="35" t="s">
        <v>13</v>
      </c>
      <c r="E150" s="36">
        <v>3</v>
      </c>
      <c r="F150" s="75">
        <v>1993000</v>
      </c>
      <c r="G150" s="35">
        <v>6</v>
      </c>
      <c r="H150" s="82">
        <v>1191000</v>
      </c>
      <c r="J150" s="62"/>
      <c r="K150" s="62"/>
      <c r="L150" s="62"/>
      <c r="M150" s="11"/>
    </row>
    <row r="151" spans="1:13" ht="12.75">
      <c r="A151" s="33">
        <v>148</v>
      </c>
      <c r="B151" s="34">
        <v>10</v>
      </c>
      <c r="C151" s="34" t="s">
        <v>202</v>
      </c>
      <c r="D151" s="35" t="s">
        <v>340</v>
      </c>
      <c r="E151" s="36">
        <v>8</v>
      </c>
      <c r="F151" s="75">
        <v>4444000</v>
      </c>
      <c r="G151" s="35">
        <v>5</v>
      </c>
      <c r="H151" s="82">
        <v>6717000</v>
      </c>
      <c r="J151" s="62"/>
      <c r="K151" s="62"/>
      <c r="L151" s="62"/>
      <c r="M151" s="11"/>
    </row>
    <row r="152" spans="1:13" ht="12.75">
      <c r="A152" s="33">
        <v>149</v>
      </c>
      <c r="B152" s="34">
        <v>25</v>
      </c>
      <c r="C152" s="34" t="s">
        <v>204</v>
      </c>
      <c r="D152" s="35" t="s">
        <v>497</v>
      </c>
      <c r="E152" s="36">
        <v>6</v>
      </c>
      <c r="F152" s="75">
        <v>5227000</v>
      </c>
      <c r="G152" s="35">
        <v>5</v>
      </c>
      <c r="H152" s="82">
        <v>6580000</v>
      </c>
      <c r="I152" s="95"/>
      <c r="J152" s="101"/>
      <c r="K152" s="62"/>
      <c r="L152" s="62"/>
      <c r="M152" s="11"/>
    </row>
    <row r="153" spans="1:13" ht="12.75">
      <c r="A153" s="33">
        <v>150</v>
      </c>
      <c r="B153" s="34">
        <v>26</v>
      </c>
      <c r="C153" s="34" t="s">
        <v>189</v>
      </c>
      <c r="D153" s="35" t="s">
        <v>475</v>
      </c>
      <c r="E153" s="36">
        <v>10</v>
      </c>
      <c r="F153" s="75">
        <v>5897000</v>
      </c>
      <c r="G153" s="35">
        <v>5</v>
      </c>
      <c r="H153" s="82">
        <v>4537000</v>
      </c>
      <c r="I153" s="95"/>
      <c r="J153" s="95"/>
      <c r="K153" s="62"/>
      <c r="L153" s="62"/>
      <c r="M153" s="11"/>
    </row>
    <row r="154" spans="1:13" ht="12.75">
      <c r="A154" s="33">
        <v>151</v>
      </c>
      <c r="B154" s="34">
        <v>8</v>
      </c>
      <c r="C154" s="34" t="s">
        <v>143</v>
      </c>
      <c r="D154" s="35" t="s">
        <v>463</v>
      </c>
      <c r="E154" s="36">
        <v>12</v>
      </c>
      <c r="F154" s="75">
        <v>19325000</v>
      </c>
      <c r="G154" s="35">
        <v>5</v>
      </c>
      <c r="H154" s="82">
        <v>3748000</v>
      </c>
      <c r="J154" s="62"/>
      <c r="K154" s="62"/>
      <c r="L154" s="62"/>
      <c r="M154" s="11"/>
    </row>
    <row r="155" spans="1:13" ht="12.75">
      <c r="A155" s="33">
        <v>152</v>
      </c>
      <c r="B155" s="34">
        <v>32</v>
      </c>
      <c r="C155" s="34" t="s">
        <v>176</v>
      </c>
      <c r="D155" s="35" t="s">
        <v>501</v>
      </c>
      <c r="E155" s="36">
        <v>5</v>
      </c>
      <c r="F155" s="75">
        <v>3647000</v>
      </c>
      <c r="G155" s="35">
        <v>5</v>
      </c>
      <c r="H155" s="82">
        <v>3407000</v>
      </c>
      <c r="J155" s="62"/>
      <c r="K155" s="62"/>
      <c r="L155" s="62"/>
      <c r="M155" s="11"/>
    </row>
    <row r="156" spans="1:13" ht="12.75">
      <c r="A156" s="33">
        <v>153</v>
      </c>
      <c r="B156" s="34">
        <v>10</v>
      </c>
      <c r="C156" s="34" t="s">
        <v>235</v>
      </c>
      <c r="D156" s="35" t="s">
        <v>535</v>
      </c>
      <c r="E156" s="36">
        <v>1</v>
      </c>
      <c r="F156" s="75">
        <v>825000</v>
      </c>
      <c r="G156" s="35">
        <v>5</v>
      </c>
      <c r="H156" s="82">
        <v>2978000</v>
      </c>
      <c r="J156" s="62"/>
      <c r="K156" s="62"/>
      <c r="L156" s="62"/>
      <c r="M156" s="11"/>
    </row>
    <row r="157" spans="1:13" ht="12.75">
      <c r="A157" s="33">
        <v>154</v>
      </c>
      <c r="B157" s="34">
        <v>9</v>
      </c>
      <c r="C157" s="34" t="s">
        <v>369</v>
      </c>
      <c r="D157" s="35" t="s">
        <v>469</v>
      </c>
      <c r="E157" s="36">
        <v>11</v>
      </c>
      <c r="F157" s="75">
        <v>4276000</v>
      </c>
      <c r="G157" s="35">
        <v>5</v>
      </c>
      <c r="H157" s="82">
        <v>2812000</v>
      </c>
      <c r="J157" s="62"/>
      <c r="K157" s="62"/>
      <c r="L157" s="62"/>
      <c r="M157" s="11"/>
    </row>
    <row r="158" spans="1:13" ht="12.75">
      <c r="A158" s="33">
        <v>155</v>
      </c>
      <c r="B158" s="34">
        <v>11</v>
      </c>
      <c r="C158" s="34" t="s">
        <v>171</v>
      </c>
      <c r="D158" s="35" t="s">
        <v>480</v>
      </c>
      <c r="E158" s="36">
        <v>9</v>
      </c>
      <c r="F158" s="75">
        <v>2936000</v>
      </c>
      <c r="G158" s="35">
        <v>5</v>
      </c>
      <c r="H158" s="82">
        <v>2545000</v>
      </c>
      <c r="J158" s="62"/>
      <c r="K158" s="62"/>
      <c r="L158" s="62"/>
      <c r="M158" s="11"/>
    </row>
    <row r="159" spans="1:13" ht="12.75">
      <c r="A159" s="33">
        <v>156</v>
      </c>
      <c r="B159" s="34">
        <v>24</v>
      </c>
      <c r="C159" s="34" t="s">
        <v>286</v>
      </c>
      <c r="D159" s="35" t="s">
        <v>344</v>
      </c>
      <c r="E159" s="39">
        <v>9</v>
      </c>
      <c r="F159" s="75">
        <v>7193000</v>
      </c>
      <c r="G159" s="35">
        <v>5</v>
      </c>
      <c r="H159" s="82">
        <v>2474000</v>
      </c>
      <c r="J159" s="62"/>
      <c r="K159" s="62"/>
      <c r="L159" s="62"/>
      <c r="M159" s="11"/>
    </row>
    <row r="160" spans="1:13" ht="12.75">
      <c r="A160" s="33">
        <v>157</v>
      </c>
      <c r="B160" s="34">
        <v>9</v>
      </c>
      <c r="C160" s="34" t="s">
        <v>175</v>
      </c>
      <c r="D160" s="35" t="s">
        <v>542</v>
      </c>
      <c r="E160" s="36">
        <v>1</v>
      </c>
      <c r="F160" s="75">
        <v>223000</v>
      </c>
      <c r="G160" s="35">
        <v>5</v>
      </c>
      <c r="H160" s="82">
        <v>2411000</v>
      </c>
      <c r="J160" s="62"/>
      <c r="K160" s="62"/>
      <c r="L160" s="62"/>
      <c r="M160" s="11"/>
    </row>
    <row r="161" spans="1:13" ht="12.75">
      <c r="A161" s="33">
        <v>158</v>
      </c>
      <c r="B161" s="34">
        <v>27</v>
      </c>
      <c r="C161" s="34" t="s">
        <v>208</v>
      </c>
      <c r="D161" s="35" t="s">
        <v>472</v>
      </c>
      <c r="E161" s="36">
        <v>10</v>
      </c>
      <c r="F161" s="75">
        <v>9562000</v>
      </c>
      <c r="G161" s="35">
        <v>5</v>
      </c>
      <c r="H161" s="82">
        <v>1780000</v>
      </c>
      <c r="J161" s="62"/>
      <c r="K161" s="62"/>
      <c r="L161" s="62"/>
      <c r="M161" s="11"/>
    </row>
    <row r="162" spans="1:13" ht="12.75">
      <c r="A162" s="33">
        <v>159</v>
      </c>
      <c r="B162" s="34">
        <v>13</v>
      </c>
      <c r="C162" s="34" t="s">
        <v>169</v>
      </c>
      <c r="D162" s="35" t="s">
        <v>42</v>
      </c>
      <c r="E162" s="36">
        <v>10</v>
      </c>
      <c r="F162" s="75">
        <v>13076000</v>
      </c>
      <c r="G162" s="35">
        <v>4</v>
      </c>
      <c r="H162" s="82">
        <v>6418000</v>
      </c>
      <c r="J162" s="62"/>
      <c r="K162" s="62"/>
      <c r="L162" s="62"/>
      <c r="M162" s="11"/>
    </row>
    <row r="163" spans="1:13" ht="12.75">
      <c r="A163" s="33">
        <v>160</v>
      </c>
      <c r="B163" s="34">
        <v>16</v>
      </c>
      <c r="C163" s="34" t="s">
        <v>269</v>
      </c>
      <c r="D163" s="35" t="s">
        <v>360</v>
      </c>
      <c r="E163" s="36">
        <v>3</v>
      </c>
      <c r="F163" s="75">
        <v>1529000</v>
      </c>
      <c r="G163" s="35">
        <v>4</v>
      </c>
      <c r="H163" s="82">
        <v>3689000</v>
      </c>
      <c r="J163" s="62"/>
      <c r="K163" s="62"/>
      <c r="L163" s="62"/>
      <c r="M163" s="11"/>
    </row>
    <row r="164" spans="1:13" ht="12.75">
      <c r="A164" s="33">
        <v>161</v>
      </c>
      <c r="B164" s="34">
        <v>10</v>
      </c>
      <c r="C164" s="34" t="s">
        <v>229</v>
      </c>
      <c r="D164" s="35" t="s">
        <v>506</v>
      </c>
      <c r="E164" s="36">
        <v>4</v>
      </c>
      <c r="F164" s="75">
        <v>4211000</v>
      </c>
      <c r="G164" s="35">
        <v>4</v>
      </c>
      <c r="H164" s="82">
        <v>3001000</v>
      </c>
      <c r="J164" s="30"/>
      <c r="K164" s="62"/>
      <c r="L164" s="62"/>
      <c r="M164" s="11"/>
    </row>
    <row r="165" spans="1:13" ht="12.75">
      <c r="A165" s="33">
        <v>162</v>
      </c>
      <c r="B165" s="34">
        <v>11</v>
      </c>
      <c r="C165" s="34" t="s">
        <v>158</v>
      </c>
      <c r="D165" s="35" t="s">
        <v>454</v>
      </c>
      <c r="E165" s="36">
        <v>16</v>
      </c>
      <c r="F165" s="75">
        <v>23800000</v>
      </c>
      <c r="G165" s="35">
        <v>4</v>
      </c>
      <c r="H165" s="82">
        <v>2937000</v>
      </c>
      <c r="I165" s="30"/>
      <c r="K165" s="62"/>
      <c r="L165" s="62"/>
      <c r="M165" s="11"/>
    </row>
    <row r="166" spans="1:13" ht="12.75">
      <c r="A166" s="33">
        <v>163</v>
      </c>
      <c r="B166" s="34">
        <v>25</v>
      </c>
      <c r="C166" s="34" t="s">
        <v>154</v>
      </c>
      <c r="D166" s="35" t="s">
        <v>317</v>
      </c>
      <c r="E166" s="36">
        <v>8</v>
      </c>
      <c r="F166" s="75">
        <v>5794000</v>
      </c>
      <c r="G166" s="35">
        <v>4</v>
      </c>
      <c r="H166" s="82">
        <v>2319000</v>
      </c>
      <c r="I166" s="30"/>
      <c r="K166" s="62"/>
      <c r="L166" s="62"/>
      <c r="M166" s="11"/>
    </row>
    <row r="167" spans="1:13" ht="12.75">
      <c r="A167" s="33">
        <v>164</v>
      </c>
      <c r="B167" s="34">
        <v>28</v>
      </c>
      <c r="C167" s="34" t="s">
        <v>246</v>
      </c>
      <c r="D167" s="35" t="s">
        <v>499</v>
      </c>
      <c r="E167" s="36">
        <v>6</v>
      </c>
      <c r="F167" s="75">
        <v>3105000</v>
      </c>
      <c r="G167" s="35">
        <v>4</v>
      </c>
      <c r="H167" s="82">
        <v>2069000</v>
      </c>
      <c r="I167" s="30"/>
      <c r="J167" s="30"/>
      <c r="K167" s="62"/>
      <c r="L167" s="62"/>
      <c r="M167" s="11"/>
    </row>
    <row r="168" spans="1:13" ht="12.75">
      <c r="A168" s="33">
        <v>165</v>
      </c>
      <c r="B168" s="34">
        <v>14</v>
      </c>
      <c r="C168" s="34" t="s">
        <v>324</v>
      </c>
      <c r="D168" s="35" t="s">
        <v>327</v>
      </c>
      <c r="E168" s="36">
        <v>9</v>
      </c>
      <c r="F168" s="75">
        <v>9803000</v>
      </c>
      <c r="G168" s="35">
        <v>4</v>
      </c>
      <c r="H168" s="82">
        <v>1367000</v>
      </c>
      <c r="I168" s="30"/>
      <c r="J168" s="62"/>
      <c r="K168" s="62"/>
      <c r="L168" s="62"/>
      <c r="M168" s="11"/>
    </row>
    <row r="169" spans="1:13" ht="12.75">
      <c r="A169" s="33">
        <v>166</v>
      </c>
      <c r="B169" s="34">
        <v>11</v>
      </c>
      <c r="C169" s="34" t="s">
        <v>192</v>
      </c>
      <c r="D169" s="35" t="s">
        <v>462</v>
      </c>
      <c r="E169" s="36">
        <v>13</v>
      </c>
      <c r="F169" s="75">
        <v>5966000</v>
      </c>
      <c r="G169" s="35">
        <v>4</v>
      </c>
      <c r="H169" s="82">
        <v>1202000</v>
      </c>
      <c r="J169" s="62"/>
      <c r="K169" s="62"/>
      <c r="L169" s="62"/>
      <c r="M169" s="11"/>
    </row>
    <row r="170" spans="1:13" ht="12.75">
      <c r="A170" s="33">
        <v>167</v>
      </c>
      <c r="B170" s="34">
        <v>17</v>
      </c>
      <c r="C170" s="34" t="s">
        <v>114</v>
      </c>
      <c r="D170" s="35" t="s">
        <v>365</v>
      </c>
      <c r="E170" s="36">
        <v>12</v>
      </c>
      <c r="F170" s="75">
        <v>14814000</v>
      </c>
      <c r="G170" s="35">
        <v>4</v>
      </c>
      <c r="H170" s="82">
        <v>1115000</v>
      </c>
      <c r="J170" s="62"/>
      <c r="K170" s="62"/>
      <c r="L170" s="62"/>
      <c r="M170" s="11"/>
    </row>
    <row r="171" spans="1:13" ht="12.75">
      <c r="A171" s="33">
        <v>168</v>
      </c>
      <c r="B171" s="34">
        <v>29</v>
      </c>
      <c r="C171" s="34" t="s">
        <v>240</v>
      </c>
      <c r="D171" s="35" t="s">
        <v>485</v>
      </c>
      <c r="E171" s="36">
        <v>8</v>
      </c>
      <c r="F171" s="75">
        <v>3756000</v>
      </c>
      <c r="G171" s="35">
        <v>3</v>
      </c>
      <c r="H171" s="82">
        <v>6051000</v>
      </c>
      <c r="J171" s="62"/>
      <c r="K171" s="62"/>
      <c r="L171" s="62"/>
      <c r="M171" s="11"/>
    </row>
    <row r="172" spans="1:13" ht="12.75">
      <c r="A172" s="33">
        <v>169</v>
      </c>
      <c r="B172" s="34">
        <v>33</v>
      </c>
      <c r="C172" s="34" t="s">
        <v>247</v>
      </c>
      <c r="D172" s="35" t="s">
        <v>468</v>
      </c>
      <c r="E172" s="36">
        <v>11</v>
      </c>
      <c r="F172" s="75">
        <v>5838000</v>
      </c>
      <c r="G172" s="35">
        <v>3</v>
      </c>
      <c r="H172" s="82">
        <v>5997000</v>
      </c>
      <c r="J172" s="62"/>
      <c r="K172" s="62"/>
      <c r="L172" s="62"/>
      <c r="M172" s="11"/>
    </row>
    <row r="173" spans="1:13" ht="12.75">
      <c r="A173" s="33">
        <v>170</v>
      </c>
      <c r="B173" s="34">
        <v>30</v>
      </c>
      <c r="C173" s="34" t="s">
        <v>266</v>
      </c>
      <c r="D173" s="35" t="s">
        <v>511</v>
      </c>
      <c r="E173" s="36">
        <v>3</v>
      </c>
      <c r="F173" s="75">
        <v>8598000</v>
      </c>
      <c r="G173" s="35">
        <v>3</v>
      </c>
      <c r="H173" s="82">
        <v>4846000</v>
      </c>
      <c r="J173" s="62"/>
      <c r="K173" s="62"/>
      <c r="L173" s="62"/>
      <c r="M173" s="11"/>
    </row>
    <row r="174" spans="1:13" ht="12.75">
      <c r="A174" s="33">
        <v>171</v>
      </c>
      <c r="B174" s="34">
        <v>18</v>
      </c>
      <c r="C174" s="34" t="s">
        <v>323</v>
      </c>
      <c r="D174" s="35" t="s">
        <v>326</v>
      </c>
      <c r="E174" s="36">
        <v>3</v>
      </c>
      <c r="F174" s="75">
        <v>681000</v>
      </c>
      <c r="G174" s="35">
        <v>3</v>
      </c>
      <c r="H174" s="82">
        <v>3997000</v>
      </c>
      <c r="J174" s="62"/>
      <c r="K174" s="62"/>
      <c r="L174" s="62"/>
      <c r="M174" s="11"/>
    </row>
    <row r="175" spans="1:13" ht="12.75">
      <c r="A175" s="33">
        <v>172</v>
      </c>
      <c r="B175" s="34">
        <v>19</v>
      </c>
      <c r="C175" s="40" t="s">
        <v>244</v>
      </c>
      <c r="D175" s="41" t="s">
        <v>543</v>
      </c>
      <c r="E175" s="38">
        <v>1</v>
      </c>
      <c r="F175" s="74">
        <v>123000</v>
      </c>
      <c r="G175" s="35">
        <v>3</v>
      </c>
      <c r="H175" s="80">
        <v>3984000</v>
      </c>
      <c r="J175" s="62"/>
      <c r="K175" s="62"/>
      <c r="L175" s="62"/>
      <c r="M175" s="11"/>
    </row>
    <row r="176" spans="1:13" ht="12.75">
      <c r="A176" s="33">
        <v>173</v>
      </c>
      <c r="B176" s="34">
        <v>12</v>
      </c>
      <c r="C176" s="34" t="s">
        <v>136</v>
      </c>
      <c r="D176" s="35" t="s">
        <v>517</v>
      </c>
      <c r="E176" s="36">
        <v>3</v>
      </c>
      <c r="F176" s="75">
        <v>1287000</v>
      </c>
      <c r="G176" s="35">
        <v>3</v>
      </c>
      <c r="H176" s="82">
        <v>3460000</v>
      </c>
      <c r="J176" s="62"/>
      <c r="K176" s="62"/>
      <c r="L176" s="62"/>
      <c r="M176" s="11"/>
    </row>
    <row r="177" spans="1:13" ht="12.75">
      <c r="A177" s="33">
        <v>174</v>
      </c>
      <c r="B177" s="34">
        <v>20</v>
      </c>
      <c r="C177" s="34" t="s">
        <v>287</v>
      </c>
      <c r="D177" s="35" t="s">
        <v>522</v>
      </c>
      <c r="E177" s="36">
        <v>2</v>
      </c>
      <c r="F177" s="75">
        <v>3156000</v>
      </c>
      <c r="G177" s="35">
        <v>3</v>
      </c>
      <c r="H177" s="82">
        <v>3403000</v>
      </c>
      <c r="J177" s="62"/>
      <c r="K177" s="62"/>
      <c r="L177" s="62"/>
      <c r="M177" s="11"/>
    </row>
    <row r="178" spans="1:13" ht="12.75">
      <c r="A178" s="33">
        <v>175</v>
      </c>
      <c r="B178" s="34">
        <v>34</v>
      </c>
      <c r="C178" s="34" t="s">
        <v>197</v>
      </c>
      <c r="D178" s="35" t="s">
        <v>525</v>
      </c>
      <c r="E178" s="36">
        <v>2</v>
      </c>
      <c r="F178" s="75">
        <v>1279000</v>
      </c>
      <c r="G178" s="35">
        <v>3</v>
      </c>
      <c r="H178" s="82">
        <v>3140000</v>
      </c>
      <c r="J178" s="62"/>
      <c r="K178" s="62"/>
      <c r="L178" s="62"/>
      <c r="M178" s="11"/>
    </row>
    <row r="179" spans="1:13" ht="12.75">
      <c r="A179" s="33">
        <v>176</v>
      </c>
      <c r="B179" s="34">
        <v>10</v>
      </c>
      <c r="C179" s="34" t="s">
        <v>212</v>
      </c>
      <c r="D179" s="35" t="s">
        <v>503</v>
      </c>
      <c r="E179" s="36">
        <v>5</v>
      </c>
      <c r="F179" s="75">
        <v>2839000</v>
      </c>
      <c r="G179" s="35">
        <v>3</v>
      </c>
      <c r="H179" s="82">
        <v>3034000</v>
      </c>
      <c r="J179" s="62"/>
      <c r="K179" s="62"/>
      <c r="L179" s="62"/>
      <c r="M179" s="11"/>
    </row>
    <row r="180" spans="1:13" ht="12.75">
      <c r="A180" s="33">
        <v>177</v>
      </c>
      <c r="B180" s="34">
        <v>12</v>
      </c>
      <c r="C180" s="34" t="s">
        <v>179</v>
      </c>
      <c r="D180" s="35" t="s">
        <v>314</v>
      </c>
      <c r="E180" s="36">
        <v>1</v>
      </c>
      <c r="F180" s="75">
        <v>414000</v>
      </c>
      <c r="G180" s="35">
        <v>3</v>
      </c>
      <c r="H180" s="82">
        <v>2599000</v>
      </c>
      <c r="J180" s="62"/>
      <c r="K180" s="62"/>
      <c r="L180" s="62"/>
      <c r="M180" s="11"/>
    </row>
    <row r="181" spans="1:13" ht="12.75">
      <c r="A181" s="33">
        <v>178</v>
      </c>
      <c r="B181" s="34">
        <v>21</v>
      </c>
      <c r="C181" s="34" t="s">
        <v>245</v>
      </c>
      <c r="D181" s="35" t="s">
        <v>530</v>
      </c>
      <c r="E181" s="36">
        <v>2</v>
      </c>
      <c r="F181" s="75">
        <v>582000</v>
      </c>
      <c r="G181" s="35">
        <v>3</v>
      </c>
      <c r="H181" s="82">
        <v>1962000</v>
      </c>
      <c r="J181" s="62"/>
      <c r="K181" s="62"/>
      <c r="L181" s="62"/>
      <c r="M181" s="11"/>
    </row>
    <row r="182" spans="1:13" ht="12.75">
      <c r="A182" s="33">
        <v>179</v>
      </c>
      <c r="B182" s="34">
        <v>26</v>
      </c>
      <c r="C182" s="34" t="s">
        <v>206</v>
      </c>
      <c r="D182" s="35" t="s">
        <v>45</v>
      </c>
      <c r="E182" s="42">
        <v>6</v>
      </c>
      <c r="F182" s="75">
        <v>3252000</v>
      </c>
      <c r="G182" s="35">
        <v>3</v>
      </c>
      <c r="H182" s="82">
        <v>1830000</v>
      </c>
      <c r="J182" s="62"/>
      <c r="K182" s="62"/>
      <c r="L182" s="62"/>
      <c r="M182" s="11"/>
    </row>
    <row r="183" spans="1:13" ht="12.75">
      <c r="A183" s="33">
        <v>180</v>
      </c>
      <c r="B183" s="34">
        <v>31</v>
      </c>
      <c r="C183" s="34" t="s">
        <v>255</v>
      </c>
      <c r="D183" s="35" t="s">
        <v>507</v>
      </c>
      <c r="E183" s="36">
        <v>4</v>
      </c>
      <c r="F183" s="75">
        <v>2307000</v>
      </c>
      <c r="G183" s="35">
        <v>3</v>
      </c>
      <c r="H183" s="82">
        <v>1722000</v>
      </c>
      <c r="I183" s="95"/>
      <c r="J183" s="101"/>
      <c r="K183" s="62"/>
      <c r="L183" s="62"/>
      <c r="M183" s="11"/>
    </row>
    <row r="184" spans="1:13" ht="12.75">
      <c r="A184" s="33">
        <v>181</v>
      </c>
      <c r="B184" s="34">
        <v>22</v>
      </c>
      <c r="C184" s="34" t="s">
        <v>260</v>
      </c>
      <c r="D184" s="35" t="s">
        <v>514</v>
      </c>
      <c r="E184" s="36">
        <v>3</v>
      </c>
      <c r="F184" s="75">
        <v>2835000</v>
      </c>
      <c r="G184" s="35">
        <v>3</v>
      </c>
      <c r="H184" s="82">
        <v>1595000</v>
      </c>
      <c r="I184" s="95"/>
      <c r="J184" s="95"/>
      <c r="K184" s="62"/>
      <c r="L184" s="62"/>
      <c r="M184" s="11"/>
    </row>
    <row r="185" spans="1:13" ht="12.75">
      <c r="A185" s="33">
        <v>182</v>
      </c>
      <c r="B185" s="34">
        <v>32</v>
      </c>
      <c r="C185" s="34" t="s">
        <v>297</v>
      </c>
      <c r="D185" s="35" t="s">
        <v>527</v>
      </c>
      <c r="E185" s="42">
        <v>2</v>
      </c>
      <c r="F185" s="75">
        <v>1081000</v>
      </c>
      <c r="G185" s="35">
        <v>3</v>
      </c>
      <c r="H185" s="82">
        <v>1440000</v>
      </c>
      <c r="J185" s="62"/>
      <c r="K185" s="62"/>
      <c r="L185" s="62"/>
      <c r="M185" s="11"/>
    </row>
    <row r="186" spans="1:13" ht="12.75">
      <c r="A186" s="33">
        <v>183</v>
      </c>
      <c r="B186" s="34">
        <v>35</v>
      </c>
      <c r="C186" s="34" t="s">
        <v>295</v>
      </c>
      <c r="D186" s="35" t="s">
        <v>508</v>
      </c>
      <c r="E186" s="42">
        <v>4</v>
      </c>
      <c r="F186" s="75">
        <v>2207000</v>
      </c>
      <c r="G186" s="35">
        <v>3</v>
      </c>
      <c r="H186" s="82">
        <v>1426000</v>
      </c>
      <c r="J186" s="62"/>
      <c r="K186" s="62"/>
      <c r="L186" s="62"/>
      <c r="M186" s="11"/>
    </row>
    <row r="187" spans="1:13" ht="12.75">
      <c r="A187" s="33">
        <v>184</v>
      </c>
      <c r="B187" s="34">
        <v>11</v>
      </c>
      <c r="C187" s="34" t="s">
        <v>306</v>
      </c>
      <c r="D187" s="35" t="s">
        <v>496</v>
      </c>
      <c r="E187" s="36">
        <v>7</v>
      </c>
      <c r="F187" s="75">
        <v>1574000</v>
      </c>
      <c r="G187" s="35">
        <v>3</v>
      </c>
      <c r="H187" s="82">
        <v>1284000</v>
      </c>
      <c r="J187" s="62"/>
      <c r="K187" s="62"/>
      <c r="L187" s="62"/>
      <c r="M187" s="11"/>
    </row>
    <row r="188" spans="1:13" ht="12.75">
      <c r="A188" s="33">
        <v>185</v>
      </c>
      <c r="B188" s="34">
        <v>13</v>
      </c>
      <c r="C188" s="34" t="s">
        <v>553</v>
      </c>
      <c r="D188" s="35" t="s">
        <v>554</v>
      </c>
      <c r="E188" s="42">
        <v>0</v>
      </c>
      <c r="F188" s="75">
        <v>0</v>
      </c>
      <c r="G188" s="35">
        <v>3</v>
      </c>
      <c r="H188" s="82">
        <v>1276000</v>
      </c>
      <c r="J188" s="62"/>
      <c r="K188" s="62"/>
      <c r="L188" s="62"/>
      <c r="M188" s="11"/>
    </row>
    <row r="189" spans="1:13" ht="12.75">
      <c r="A189" s="33">
        <v>186</v>
      </c>
      <c r="B189" s="34">
        <v>33</v>
      </c>
      <c r="C189" s="34" t="s">
        <v>215</v>
      </c>
      <c r="D189" s="35" t="s">
        <v>493</v>
      </c>
      <c r="E189" s="36">
        <v>7</v>
      </c>
      <c r="F189" s="75">
        <v>2527000</v>
      </c>
      <c r="G189" s="35">
        <v>3</v>
      </c>
      <c r="H189" s="82">
        <v>1203000</v>
      </c>
      <c r="J189" s="62"/>
      <c r="K189" s="62"/>
      <c r="L189" s="62"/>
      <c r="M189" s="11"/>
    </row>
    <row r="190" spans="1:13" ht="12.75">
      <c r="A190" s="33">
        <v>187</v>
      </c>
      <c r="B190" s="34">
        <v>36</v>
      </c>
      <c r="C190" s="34" t="s">
        <v>248</v>
      </c>
      <c r="D190" s="35" t="s">
        <v>518</v>
      </c>
      <c r="E190" s="42">
        <v>3</v>
      </c>
      <c r="F190" s="75">
        <v>1219000</v>
      </c>
      <c r="G190" s="35">
        <v>3</v>
      </c>
      <c r="H190" s="82">
        <v>1107000</v>
      </c>
      <c r="J190" s="62"/>
      <c r="K190" s="62"/>
      <c r="L190" s="62"/>
      <c r="M190" s="11"/>
    </row>
    <row r="191" spans="1:13" ht="12.75">
      <c r="A191" s="33">
        <v>188</v>
      </c>
      <c r="B191" s="34">
        <v>34</v>
      </c>
      <c r="C191" s="34" t="s">
        <v>211</v>
      </c>
      <c r="D191" s="35" t="s">
        <v>12</v>
      </c>
      <c r="E191" s="36">
        <v>4</v>
      </c>
      <c r="F191" s="75">
        <v>1293000</v>
      </c>
      <c r="G191" s="35">
        <v>3</v>
      </c>
      <c r="H191" s="82">
        <v>1016000</v>
      </c>
      <c r="J191" s="62"/>
      <c r="K191" s="62"/>
      <c r="L191" s="62"/>
      <c r="M191" s="11"/>
    </row>
    <row r="192" spans="1:13" ht="12.75">
      <c r="A192" s="33">
        <v>189</v>
      </c>
      <c r="B192" s="34">
        <v>35</v>
      </c>
      <c r="C192" s="34" t="s">
        <v>389</v>
      </c>
      <c r="D192" s="35" t="s">
        <v>390</v>
      </c>
      <c r="E192" s="36">
        <v>7</v>
      </c>
      <c r="F192" s="75">
        <v>11944000</v>
      </c>
      <c r="G192" s="35">
        <v>3</v>
      </c>
      <c r="H192" s="82">
        <v>614000</v>
      </c>
      <c r="J192" s="62"/>
      <c r="K192" s="62"/>
      <c r="L192" s="62"/>
      <c r="M192" s="11"/>
    </row>
    <row r="193" spans="1:13" ht="12.75">
      <c r="A193" s="33">
        <v>190</v>
      </c>
      <c r="B193" s="34">
        <v>12</v>
      </c>
      <c r="C193" s="34" t="s">
        <v>259</v>
      </c>
      <c r="D193" s="35" t="s">
        <v>15</v>
      </c>
      <c r="E193" s="36">
        <v>3</v>
      </c>
      <c r="F193" s="75">
        <v>387000</v>
      </c>
      <c r="G193" s="35">
        <v>3</v>
      </c>
      <c r="H193" s="82">
        <v>514000</v>
      </c>
      <c r="J193" s="62"/>
      <c r="K193" s="62"/>
      <c r="L193" s="62"/>
      <c r="M193" s="11"/>
    </row>
    <row r="194" spans="1:13" ht="12.75">
      <c r="A194" s="33">
        <v>191</v>
      </c>
      <c r="B194" s="34">
        <v>14</v>
      </c>
      <c r="C194" s="34" t="s">
        <v>280</v>
      </c>
      <c r="D194" s="35" t="s">
        <v>19</v>
      </c>
      <c r="E194" s="36">
        <v>4</v>
      </c>
      <c r="F194" s="75">
        <v>3773000</v>
      </c>
      <c r="G194" s="35">
        <v>2</v>
      </c>
      <c r="H194" s="82">
        <v>3506000</v>
      </c>
      <c r="J194" s="62"/>
      <c r="K194" s="62"/>
      <c r="L194" s="62"/>
      <c r="M194" s="11"/>
    </row>
    <row r="195" spans="1:13" ht="12.75">
      <c r="A195" s="33">
        <v>192</v>
      </c>
      <c r="B195" s="34">
        <v>36</v>
      </c>
      <c r="C195" s="34" t="s">
        <v>250</v>
      </c>
      <c r="D195" s="35" t="s">
        <v>548</v>
      </c>
      <c r="E195" s="42">
        <v>0</v>
      </c>
      <c r="F195" s="75">
        <v>0</v>
      </c>
      <c r="G195" s="35">
        <v>2</v>
      </c>
      <c r="H195" s="82">
        <v>2866000</v>
      </c>
      <c r="J195" s="62"/>
      <c r="K195" s="62"/>
      <c r="L195" s="62"/>
      <c r="M195" s="11"/>
    </row>
    <row r="196" spans="1:13" ht="12.75">
      <c r="A196" s="33">
        <v>193</v>
      </c>
      <c r="B196" s="34">
        <v>13</v>
      </c>
      <c r="C196" s="34" t="s">
        <v>236</v>
      </c>
      <c r="D196" s="35" t="s">
        <v>526</v>
      </c>
      <c r="E196" s="36">
        <v>2</v>
      </c>
      <c r="F196" s="75">
        <v>1247000</v>
      </c>
      <c r="G196" s="35">
        <v>2</v>
      </c>
      <c r="H196" s="82">
        <v>2817000</v>
      </c>
      <c r="J196" s="62"/>
      <c r="K196" s="62"/>
      <c r="L196" s="62"/>
      <c r="M196" s="11"/>
    </row>
    <row r="197" spans="1:13" ht="12.75">
      <c r="A197" s="33">
        <v>194</v>
      </c>
      <c r="B197" s="34">
        <v>12</v>
      </c>
      <c r="C197" s="34" t="s">
        <v>296</v>
      </c>
      <c r="D197" s="35" t="s">
        <v>533</v>
      </c>
      <c r="E197" s="36">
        <v>1</v>
      </c>
      <c r="F197" s="75">
        <v>1329000</v>
      </c>
      <c r="G197" s="35">
        <v>2</v>
      </c>
      <c r="H197" s="82">
        <v>2357000</v>
      </c>
      <c r="J197" s="62"/>
      <c r="K197" s="62"/>
      <c r="L197" s="62"/>
      <c r="M197" s="11"/>
    </row>
    <row r="198" spans="1:13" ht="12.75">
      <c r="A198" s="33">
        <v>195</v>
      </c>
      <c r="B198" s="34">
        <v>15</v>
      </c>
      <c r="C198" s="34" t="s">
        <v>289</v>
      </c>
      <c r="D198" s="35" t="s">
        <v>563</v>
      </c>
      <c r="E198" s="42">
        <v>0</v>
      </c>
      <c r="F198" s="75">
        <v>0</v>
      </c>
      <c r="G198" s="35">
        <v>2</v>
      </c>
      <c r="H198" s="82">
        <v>1942000</v>
      </c>
      <c r="J198" s="62"/>
      <c r="K198" s="62"/>
      <c r="L198" s="62"/>
      <c r="M198" s="11"/>
    </row>
    <row r="199" spans="1:13" ht="12.75">
      <c r="A199" s="33">
        <v>196</v>
      </c>
      <c r="B199" s="34">
        <v>23</v>
      </c>
      <c r="C199" s="34" t="s">
        <v>207</v>
      </c>
      <c r="D199" s="35" t="s">
        <v>403</v>
      </c>
      <c r="E199" s="42">
        <v>5</v>
      </c>
      <c r="F199" s="75">
        <v>2970000</v>
      </c>
      <c r="G199" s="35">
        <v>2</v>
      </c>
      <c r="H199" s="82">
        <v>1733000</v>
      </c>
      <c r="J199" s="30"/>
      <c r="K199" s="62"/>
      <c r="L199" s="62"/>
      <c r="M199" s="11"/>
    </row>
    <row r="200" spans="1:13" ht="12.75">
      <c r="A200" s="33">
        <v>197</v>
      </c>
      <c r="B200" s="34">
        <v>24</v>
      </c>
      <c r="C200" s="34" t="s">
        <v>309</v>
      </c>
      <c r="D200" s="35" t="s">
        <v>54</v>
      </c>
      <c r="E200" s="36">
        <v>3</v>
      </c>
      <c r="F200" s="75">
        <v>2947000</v>
      </c>
      <c r="G200" s="35">
        <v>2</v>
      </c>
      <c r="H200" s="82">
        <v>1496000</v>
      </c>
      <c r="I200" s="30"/>
      <c r="K200" s="62"/>
      <c r="L200" s="62"/>
      <c r="M200" s="11"/>
    </row>
    <row r="201" spans="1:13" ht="12.75">
      <c r="A201" s="33">
        <v>198</v>
      </c>
      <c r="B201" s="34">
        <v>13</v>
      </c>
      <c r="C201" s="34" t="s">
        <v>252</v>
      </c>
      <c r="D201" s="35" t="s">
        <v>494</v>
      </c>
      <c r="E201" s="36">
        <v>7</v>
      </c>
      <c r="F201" s="75">
        <v>2430000</v>
      </c>
      <c r="G201" s="35">
        <v>2</v>
      </c>
      <c r="H201" s="82">
        <v>1439000</v>
      </c>
      <c r="I201" s="30"/>
      <c r="J201" s="30"/>
      <c r="K201" s="62"/>
      <c r="L201" s="62"/>
      <c r="M201" s="11"/>
    </row>
    <row r="202" spans="1:13" ht="12.75">
      <c r="A202" s="33">
        <v>199</v>
      </c>
      <c r="B202" s="34">
        <v>25</v>
      </c>
      <c r="C202" s="34" t="s">
        <v>183</v>
      </c>
      <c r="D202" s="35" t="s">
        <v>11</v>
      </c>
      <c r="E202" s="36">
        <v>9</v>
      </c>
      <c r="F202" s="75">
        <v>4817000</v>
      </c>
      <c r="G202" s="35">
        <v>2</v>
      </c>
      <c r="H202" s="82">
        <v>1397000</v>
      </c>
      <c r="I202" s="30"/>
      <c r="J202" s="62"/>
      <c r="K202" s="62"/>
      <c r="L202" s="62"/>
      <c r="M202" s="11"/>
    </row>
    <row r="203" spans="1:13" ht="12.75">
      <c r="A203" s="33">
        <v>200</v>
      </c>
      <c r="B203" s="34">
        <v>15</v>
      </c>
      <c r="C203" s="34" t="s">
        <v>209</v>
      </c>
      <c r="D203" s="35" t="s">
        <v>490</v>
      </c>
      <c r="E203" s="36">
        <v>7</v>
      </c>
      <c r="F203" s="75">
        <v>3364000</v>
      </c>
      <c r="G203" s="35">
        <v>2</v>
      </c>
      <c r="H203" s="82">
        <v>1208000</v>
      </c>
      <c r="J203" s="62"/>
      <c r="K203" s="62"/>
      <c r="L203" s="62"/>
      <c r="M203" s="11"/>
    </row>
    <row r="204" spans="1:13" ht="12.75">
      <c r="A204" s="33">
        <v>201</v>
      </c>
      <c r="B204" s="34">
        <v>27</v>
      </c>
      <c r="C204" s="34" t="s">
        <v>263</v>
      </c>
      <c r="D204" s="35" t="s">
        <v>16</v>
      </c>
      <c r="E204" s="36">
        <v>1</v>
      </c>
      <c r="F204" s="75">
        <v>248000</v>
      </c>
      <c r="G204" s="35">
        <v>2</v>
      </c>
      <c r="H204" s="82">
        <v>1114000</v>
      </c>
      <c r="J204" s="62"/>
      <c r="K204" s="62"/>
      <c r="L204" s="62"/>
      <c r="M204" s="11"/>
    </row>
    <row r="205" spans="1:13" ht="12.75">
      <c r="A205" s="33">
        <v>202</v>
      </c>
      <c r="B205" s="34">
        <v>16</v>
      </c>
      <c r="C205" s="34" t="s">
        <v>187</v>
      </c>
      <c r="D205" s="35" t="s">
        <v>399</v>
      </c>
      <c r="E205" s="36">
        <v>9</v>
      </c>
      <c r="F205" s="75">
        <v>3275000</v>
      </c>
      <c r="G205" s="35">
        <v>2</v>
      </c>
      <c r="H205" s="82">
        <v>853000</v>
      </c>
      <c r="J205" s="62"/>
      <c r="K205" s="62"/>
      <c r="L205" s="62"/>
      <c r="M205" s="11"/>
    </row>
    <row r="206" spans="1:13" ht="12.75">
      <c r="A206" s="33">
        <v>203</v>
      </c>
      <c r="B206" s="34">
        <v>14</v>
      </c>
      <c r="C206" s="34" t="s">
        <v>221</v>
      </c>
      <c r="D206" s="35" t="s">
        <v>531</v>
      </c>
      <c r="E206" s="36">
        <v>2</v>
      </c>
      <c r="F206" s="75">
        <v>533000</v>
      </c>
      <c r="G206" s="35">
        <v>2</v>
      </c>
      <c r="H206" s="82">
        <v>807000</v>
      </c>
      <c r="J206" s="62"/>
      <c r="K206" s="62"/>
      <c r="L206" s="62"/>
      <c r="M206" s="11"/>
    </row>
    <row r="207" spans="1:13" ht="12.75">
      <c r="A207" s="33">
        <v>204</v>
      </c>
      <c r="B207" s="34">
        <v>17</v>
      </c>
      <c r="C207" s="34" t="s">
        <v>275</v>
      </c>
      <c r="D207" s="35" t="s">
        <v>500</v>
      </c>
      <c r="E207" s="36">
        <v>5</v>
      </c>
      <c r="F207" s="75">
        <v>4821000</v>
      </c>
      <c r="G207" s="35">
        <v>2</v>
      </c>
      <c r="H207" s="82">
        <v>719000</v>
      </c>
      <c r="J207" s="62"/>
      <c r="K207" s="62"/>
      <c r="L207" s="62"/>
      <c r="M207" s="11"/>
    </row>
    <row r="208" spans="1:13" ht="12.75">
      <c r="A208" s="33">
        <v>205</v>
      </c>
      <c r="B208" s="34">
        <v>14</v>
      </c>
      <c r="C208" s="34" t="s">
        <v>218</v>
      </c>
      <c r="D208" s="35" t="s">
        <v>478</v>
      </c>
      <c r="E208" s="36">
        <v>9</v>
      </c>
      <c r="F208" s="75">
        <v>6617000</v>
      </c>
      <c r="G208" s="35">
        <v>2</v>
      </c>
      <c r="H208" s="82">
        <v>566000</v>
      </c>
      <c r="I208" s="95"/>
      <c r="J208" s="101"/>
      <c r="K208" s="62"/>
      <c r="L208" s="62"/>
      <c r="M208" s="11"/>
    </row>
    <row r="209" spans="1:13" ht="12.75">
      <c r="A209" s="33">
        <v>206</v>
      </c>
      <c r="B209" s="34">
        <v>16</v>
      </c>
      <c r="C209" s="34" t="s">
        <v>125</v>
      </c>
      <c r="D209" s="35" t="s">
        <v>458</v>
      </c>
      <c r="E209" s="36">
        <v>14</v>
      </c>
      <c r="F209" s="75">
        <v>6518000</v>
      </c>
      <c r="G209" s="35">
        <v>2</v>
      </c>
      <c r="H209" s="82">
        <v>555000</v>
      </c>
      <c r="I209" s="95"/>
      <c r="J209" s="95"/>
      <c r="K209" s="62"/>
      <c r="L209" s="62"/>
      <c r="M209" s="11"/>
    </row>
    <row r="210" spans="1:13" ht="12.75">
      <c r="A210" s="33">
        <v>207</v>
      </c>
      <c r="B210" s="34">
        <v>15</v>
      </c>
      <c r="C210" s="34" t="s">
        <v>223</v>
      </c>
      <c r="D210" s="35" t="s">
        <v>502</v>
      </c>
      <c r="E210" s="36">
        <v>5</v>
      </c>
      <c r="F210" s="75">
        <v>3223000</v>
      </c>
      <c r="G210" s="35">
        <v>2</v>
      </c>
      <c r="H210" s="82">
        <v>554000</v>
      </c>
      <c r="J210" s="62"/>
      <c r="K210" s="62"/>
      <c r="L210" s="62"/>
      <c r="M210" s="11"/>
    </row>
    <row r="211" spans="1:13" ht="12.75">
      <c r="A211" s="33">
        <v>208</v>
      </c>
      <c r="B211" s="34">
        <v>37</v>
      </c>
      <c r="C211" s="34" t="s">
        <v>220</v>
      </c>
      <c r="D211" s="35" t="s">
        <v>473</v>
      </c>
      <c r="E211" s="36">
        <v>10</v>
      </c>
      <c r="F211" s="75">
        <v>8640000</v>
      </c>
      <c r="G211" s="35">
        <v>2</v>
      </c>
      <c r="H211" s="82">
        <v>364000</v>
      </c>
      <c r="J211" s="62"/>
      <c r="K211" s="62"/>
      <c r="L211" s="62"/>
      <c r="M211" s="11"/>
    </row>
    <row r="212" spans="1:13" ht="12.75">
      <c r="A212" s="33">
        <v>209</v>
      </c>
      <c r="B212" s="34">
        <v>17</v>
      </c>
      <c r="C212" s="34" t="s">
        <v>184</v>
      </c>
      <c r="D212" s="35" t="s">
        <v>544</v>
      </c>
      <c r="E212" s="36">
        <v>1</v>
      </c>
      <c r="F212" s="75">
        <v>72000</v>
      </c>
      <c r="G212" s="35">
        <v>2</v>
      </c>
      <c r="H212" s="82">
        <v>278000</v>
      </c>
      <c r="J212" s="62"/>
      <c r="K212" s="62"/>
      <c r="L212" s="62"/>
      <c r="M212" s="11"/>
    </row>
    <row r="213" spans="1:13" ht="12.75">
      <c r="A213" s="33">
        <v>210</v>
      </c>
      <c r="B213" s="34">
        <v>26</v>
      </c>
      <c r="C213" s="34" t="s">
        <v>274</v>
      </c>
      <c r="D213" s="35" t="s">
        <v>46</v>
      </c>
      <c r="E213" s="36">
        <v>3</v>
      </c>
      <c r="F213" s="75">
        <v>2363000</v>
      </c>
      <c r="G213" s="35">
        <v>1</v>
      </c>
      <c r="H213" s="82">
        <v>1587000</v>
      </c>
      <c r="J213" s="62"/>
      <c r="K213" s="62"/>
      <c r="L213" s="62"/>
      <c r="M213" s="11"/>
    </row>
    <row r="214" spans="1:13" ht="12.75">
      <c r="A214" s="33">
        <v>211</v>
      </c>
      <c r="B214" s="34">
        <v>16</v>
      </c>
      <c r="C214" s="34" t="s">
        <v>270</v>
      </c>
      <c r="D214" s="35" t="s">
        <v>476</v>
      </c>
      <c r="E214" s="36">
        <v>10</v>
      </c>
      <c r="F214" s="75">
        <v>5486000</v>
      </c>
      <c r="G214" s="35">
        <v>1</v>
      </c>
      <c r="H214" s="82">
        <v>1439000</v>
      </c>
      <c r="J214" s="62"/>
      <c r="K214" s="62"/>
      <c r="L214" s="62"/>
      <c r="M214" s="11"/>
    </row>
    <row r="215" spans="1:13" ht="12.75">
      <c r="A215" s="33">
        <v>212</v>
      </c>
      <c r="B215" s="34">
        <v>37</v>
      </c>
      <c r="C215" s="34" t="s">
        <v>368</v>
      </c>
      <c r="D215" s="35" t="s">
        <v>523</v>
      </c>
      <c r="E215" s="36">
        <v>2</v>
      </c>
      <c r="F215" s="75">
        <v>2306000</v>
      </c>
      <c r="G215" s="35">
        <v>1</v>
      </c>
      <c r="H215" s="82">
        <v>1121000</v>
      </c>
      <c r="J215" s="62"/>
      <c r="K215" s="62"/>
      <c r="L215" s="62"/>
      <c r="M215" s="11"/>
    </row>
    <row r="216" spans="1:13" ht="12.75">
      <c r="A216" s="33">
        <v>213</v>
      </c>
      <c r="B216" s="34">
        <v>27</v>
      </c>
      <c r="C216" s="34" t="s">
        <v>290</v>
      </c>
      <c r="D216" s="35" t="s">
        <v>318</v>
      </c>
      <c r="E216" s="36">
        <v>1</v>
      </c>
      <c r="F216" s="75">
        <v>4411000</v>
      </c>
      <c r="G216" s="35">
        <v>1</v>
      </c>
      <c r="H216" s="82">
        <v>865000</v>
      </c>
      <c r="J216" s="62"/>
      <c r="K216" s="62"/>
      <c r="L216" s="62"/>
      <c r="M216" s="11"/>
    </row>
    <row r="217" spans="1:13" ht="12.75">
      <c r="A217" s="33">
        <v>214</v>
      </c>
      <c r="B217" s="34">
        <v>28</v>
      </c>
      <c r="C217" s="34" t="s">
        <v>214</v>
      </c>
      <c r="D217" s="35" t="s">
        <v>570</v>
      </c>
      <c r="E217" s="42">
        <v>0</v>
      </c>
      <c r="F217" s="75">
        <v>0</v>
      </c>
      <c r="G217" s="35">
        <v>1</v>
      </c>
      <c r="H217" s="82">
        <v>848000</v>
      </c>
      <c r="J217" s="62"/>
      <c r="K217" s="62"/>
      <c r="L217" s="62"/>
      <c r="M217" s="11"/>
    </row>
    <row r="218" spans="1:13" ht="12.75">
      <c r="A218" s="33">
        <v>215</v>
      </c>
      <c r="B218" s="34">
        <v>15</v>
      </c>
      <c r="C218" s="34" t="s">
        <v>233</v>
      </c>
      <c r="D218" s="35" t="s">
        <v>14</v>
      </c>
      <c r="E218" s="36">
        <v>4</v>
      </c>
      <c r="F218" s="43">
        <v>1746000</v>
      </c>
      <c r="G218" s="35">
        <v>1</v>
      </c>
      <c r="H218" s="44">
        <v>833000</v>
      </c>
      <c r="J218" s="62"/>
      <c r="K218" s="62"/>
      <c r="L218" s="62"/>
      <c r="M218" s="11"/>
    </row>
    <row r="219" spans="1:13" ht="12.75">
      <c r="A219" s="33">
        <v>216</v>
      </c>
      <c r="B219" s="34">
        <v>17</v>
      </c>
      <c r="C219" s="34" t="s">
        <v>495</v>
      </c>
      <c r="D219" s="35" t="s">
        <v>370</v>
      </c>
      <c r="E219" s="36">
        <v>7</v>
      </c>
      <c r="F219" s="75">
        <v>2119000</v>
      </c>
      <c r="G219" s="35">
        <v>1</v>
      </c>
      <c r="H219" s="82">
        <v>820000</v>
      </c>
      <c r="J219" s="62"/>
      <c r="K219" s="62"/>
      <c r="L219" s="62"/>
      <c r="M219" s="11"/>
    </row>
    <row r="220" spans="1:13" ht="12.75">
      <c r="A220" s="33">
        <v>217</v>
      </c>
      <c r="B220" s="34">
        <v>18</v>
      </c>
      <c r="C220" s="34" t="s">
        <v>231</v>
      </c>
      <c r="D220" s="35" t="s">
        <v>534</v>
      </c>
      <c r="E220" s="36">
        <v>1</v>
      </c>
      <c r="F220" s="75">
        <v>1101000</v>
      </c>
      <c r="G220" s="35">
        <v>1</v>
      </c>
      <c r="H220" s="82">
        <v>773000</v>
      </c>
      <c r="J220" s="62"/>
      <c r="K220" s="62"/>
      <c r="L220" s="62"/>
      <c r="M220" s="11"/>
    </row>
    <row r="221" spans="1:13" ht="12.75">
      <c r="A221" s="33">
        <v>218</v>
      </c>
      <c r="B221" s="34">
        <v>38</v>
      </c>
      <c r="C221" s="34" t="s">
        <v>159</v>
      </c>
      <c r="D221" s="35" t="s">
        <v>521</v>
      </c>
      <c r="E221" s="36">
        <v>3</v>
      </c>
      <c r="F221" s="75">
        <v>318000</v>
      </c>
      <c r="G221" s="35">
        <v>1</v>
      </c>
      <c r="H221" s="82">
        <v>722000</v>
      </c>
      <c r="J221" s="62"/>
      <c r="K221" s="62"/>
      <c r="L221" s="62"/>
      <c r="M221" s="11"/>
    </row>
    <row r="222" spans="1:13" ht="12.75">
      <c r="A222" s="33">
        <v>219</v>
      </c>
      <c r="B222" s="34">
        <v>28</v>
      </c>
      <c r="C222" s="34" t="s">
        <v>268</v>
      </c>
      <c r="D222" s="35" t="s">
        <v>567</v>
      </c>
      <c r="E222" s="42">
        <v>0</v>
      </c>
      <c r="F222" s="75">
        <v>0</v>
      </c>
      <c r="G222" s="35">
        <v>1</v>
      </c>
      <c r="H222" s="82">
        <v>619000</v>
      </c>
      <c r="J222" s="62"/>
      <c r="K222" s="62"/>
      <c r="L222" s="62"/>
      <c r="M222" s="11"/>
    </row>
    <row r="223" spans="1:13" ht="12.75">
      <c r="A223" s="33">
        <v>220</v>
      </c>
      <c r="B223" s="34">
        <v>18</v>
      </c>
      <c r="C223" s="34" t="s">
        <v>217</v>
      </c>
      <c r="D223" s="35" t="s">
        <v>516</v>
      </c>
      <c r="E223" s="36">
        <v>3</v>
      </c>
      <c r="F223" s="75">
        <v>1516000</v>
      </c>
      <c r="G223" s="35">
        <v>1</v>
      </c>
      <c r="H223" s="82">
        <v>558000</v>
      </c>
      <c r="J223" s="62"/>
      <c r="K223" s="62"/>
      <c r="L223" s="62"/>
      <c r="M223" s="11"/>
    </row>
    <row r="224" spans="1:13" ht="12.75">
      <c r="A224" s="33">
        <v>221</v>
      </c>
      <c r="B224" s="34">
        <v>19</v>
      </c>
      <c r="C224" s="34" t="s">
        <v>294</v>
      </c>
      <c r="D224" s="35" t="s">
        <v>510</v>
      </c>
      <c r="E224" s="36">
        <v>4</v>
      </c>
      <c r="F224" s="75">
        <v>860000</v>
      </c>
      <c r="G224" s="35">
        <v>1</v>
      </c>
      <c r="H224" s="82">
        <v>429000</v>
      </c>
      <c r="J224" s="62"/>
      <c r="K224" s="62"/>
      <c r="L224" s="62"/>
      <c r="M224" s="11"/>
    </row>
    <row r="225" spans="1:13" ht="12.75">
      <c r="A225" s="33">
        <v>222</v>
      </c>
      <c r="B225" s="34">
        <v>20</v>
      </c>
      <c r="C225" s="34" t="s">
        <v>293</v>
      </c>
      <c r="D225" s="35" t="s">
        <v>520</v>
      </c>
      <c r="E225" s="36">
        <v>3</v>
      </c>
      <c r="F225" s="75">
        <v>958000</v>
      </c>
      <c r="G225" s="35">
        <v>1</v>
      </c>
      <c r="H225" s="82">
        <v>279000</v>
      </c>
      <c r="J225" s="62"/>
      <c r="K225" s="62"/>
      <c r="L225" s="62"/>
      <c r="M225" s="11"/>
    </row>
    <row r="226" spans="1:13" ht="12.75">
      <c r="A226" s="33">
        <v>223</v>
      </c>
      <c r="B226" s="34">
        <v>16</v>
      </c>
      <c r="C226" s="34" t="s">
        <v>228</v>
      </c>
      <c r="D226" s="35" t="s">
        <v>545</v>
      </c>
      <c r="E226" s="42">
        <v>0</v>
      </c>
      <c r="F226" s="75">
        <v>0</v>
      </c>
      <c r="G226" s="35">
        <v>1</v>
      </c>
      <c r="H226" s="82">
        <v>206000</v>
      </c>
      <c r="I226" s="95"/>
      <c r="J226" s="101"/>
      <c r="K226" s="62"/>
      <c r="L226" s="62"/>
      <c r="M226" s="11"/>
    </row>
    <row r="227" spans="1:13" ht="12.75">
      <c r="A227" s="33">
        <v>224</v>
      </c>
      <c r="B227" s="34">
        <v>10</v>
      </c>
      <c r="C227" s="34" t="s">
        <v>225</v>
      </c>
      <c r="D227" s="35" t="s">
        <v>528</v>
      </c>
      <c r="E227" s="36">
        <v>2</v>
      </c>
      <c r="F227" s="75">
        <v>956000</v>
      </c>
      <c r="G227" s="35">
        <v>1</v>
      </c>
      <c r="H227" s="82">
        <v>180000</v>
      </c>
      <c r="I227" s="95"/>
      <c r="J227" s="95"/>
      <c r="K227" s="62"/>
      <c r="L227" s="62"/>
      <c r="M227" s="11"/>
    </row>
    <row r="228" spans="1:13" ht="12.75">
      <c r="A228" s="33">
        <v>225</v>
      </c>
      <c r="B228" s="34">
        <v>13</v>
      </c>
      <c r="C228" s="34" t="s">
        <v>257</v>
      </c>
      <c r="D228" s="35" t="s">
        <v>536</v>
      </c>
      <c r="E228" s="36">
        <v>1</v>
      </c>
      <c r="F228" s="75">
        <v>555000</v>
      </c>
      <c r="G228" s="35">
        <v>1</v>
      </c>
      <c r="H228" s="82">
        <v>152000</v>
      </c>
      <c r="I228" s="30"/>
      <c r="K228" s="62"/>
      <c r="L228" s="62"/>
      <c r="M228" s="11"/>
    </row>
    <row r="229" spans="1:13" ht="12.75">
      <c r="A229" s="33">
        <v>226</v>
      </c>
      <c r="B229" s="34">
        <v>11</v>
      </c>
      <c r="C229" s="34" t="s">
        <v>384</v>
      </c>
      <c r="D229" s="35" t="s">
        <v>385</v>
      </c>
      <c r="E229" s="36">
        <v>5</v>
      </c>
      <c r="F229" s="75">
        <v>2534000</v>
      </c>
      <c r="G229" s="35">
        <v>1</v>
      </c>
      <c r="H229" s="82">
        <v>89000</v>
      </c>
      <c r="I229" s="30"/>
      <c r="K229" s="62"/>
      <c r="L229" s="62"/>
      <c r="M229" s="11"/>
    </row>
    <row r="230" spans="1:13" ht="12.75">
      <c r="A230" s="33" t="s">
        <v>392</v>
      </c>
      <c r="B230" s="34" t="s">
        <v>392</v>
      </c>
      <c r="C230" s="34" t="s">
        <v>73</v>
      </c>
      <c r="D230" s="35" t="s">
        <v>498</v>
      </c>
      <c r="E230" s="36">
        <v>6</v>
      </c>
      <c r="F230" s="75">
        <v>3497000</v>
      </c>
      <c r="G230" s="35">
        <v>1</v>
      </c>
      <c r="H230" s="82">
        <v>84000</v>
      </c>
      <c r="I230" s="30"/>
      <c r="J230" s="62"/>
      <c r="K230" s="84"/>
      <c r="L230" s="62"/>
      <c r="M230" s="11"/>
    </row>
    <row r="231" spans="1:13" ht="12.75">
      <c r="A231" s="33" t="s">
        <v>392</v>
      </c>
      <c r="B231" s="34" t="s">
        <v>392</v>
      </c>
      <c r="C231" s="34" t="s">
        <v>254</v>
      </c>
      <c r="D231" s="35" t="s">
        <v>62</v>
      </c>
      <c r="E231" s="36">
        <v>2</v>
      </c>
      <c r="F231" s="75">
        <v>552000</v>
      </c>
      <c r="G231" s="35">
        <v>0</v>
      </c>
      <c r="H231" s="81">
        <v>0</v>
      </c>
      <c r="J231" s="62"/>
      <c r="K231" s="62"/>
      <c r="L231" s="62"/>
      <c r="M231" s="11"/>
    </row>
    <row r="232" spans="1:13" ht="12.75">
      <c r="A232" s="33" t="s">
        <v>392</v>
      </c>
      <c r="B232" s="34" t="s">
        <v>392</v>
      </c>
      <c r="C232" s="34" t="s">
        <v>271</v>
      </c>
      <c r="D232" s="35" t="s">
        <v>546</v>
      </c>
      <c r="E232" s="42">
        <v>0</v>
      </c>
      <c r="F232" s="75">
        <v>0</v>
      </c>
      <c r="G232" s="35">
        <v>0</v>
      </c>
      <c r="H232" s="81">
        <v>0</v>
      </c>
      <c r="J232" s="62"/>
      <c r="K232" s="62"/>
      <c r="L232" s="62"/>
      <c r="M232" s="11"/>
    </row>
    <row r="233" spans="1:13" ht="12.75">
      <c r="A233" s="33" t="s">
        <v>392</v>
      </c>
      <c r="B233" s="34" t="s">
        <v>392</v>
      </c>
      <c r="C233" s="34" t="s">
        <v>281</v>
      </c>
      <c r="D233" s="35" t="s">
        <v>33</v>
      </c>
      <c r="E233" s="42">
        <v>0</v>
      </c>
      <c r="F233" s="75">
        <v>0</v>
      </c>
      <c r="G233" s="35">
        <v>0</v>
      </c>
      <c r="H233" s="81">
        <v>0</v>
      </c>
      <c r="J233" s="62"/>
      <c r="K233" s="62"/>
      <c r="L233" s="62"/>
      <c r="M233" s="11"/>
    </row>
    <row r="234" spans="1:13" ht="12.75">
      <c r="A234" s="33" t="s">
        <v>392</v>
      </c>
      <c r="B234" s="34" t="s">
        <v>392</v>
      </c>
      <c r="C234" s="34" t="s">
        <v>333</v>
      </c>
      <c r="D234" s="35" t="s">
        <v>334</v>
      </c>
      <c r="E234" s="36">
        <v>5</v>
      </c>
      <c r="F234" s="75">
        <v>8375000</v>
      </c>
      <c r="G234" s="35">
        <v>0</v>
      </c>
      <c r="H234" s="81">
        <v>0</v>
      </c>
      <c r="J234" s="62"/>
      <c r="K234" s="62"/>
      <c r="L234" s="62"/>
      <c r="M234" s="11"/>
    </row>
    <row r="235" spans="1:13" ht="12.75">
      <c r="A235" s="33" t="s">
        <v>392</v>
      </c>
      <c r="B235" s="34" t="s">
        <v>392</v>
      </c>
      <c r="C235" s="34" t="s">
        <v>303</v>
      </c>
      <c r="D235" s="35" t="s">
        <v>53</v>
      </c>
      <c r="E235" s="36">
        <v>1</v>
      </c>
      <c r="F235" s="75">
        <v>4872000</v>
      </c>
      <c r="G235" s="35">
        <v>0</v>
      </c>
      <c r="H235" s="81">
        <v>0</v>
      </c>
      <c r="J235" s="62"/>
      <c r="K235" s="62"/>
      <c r="L235" s="62"/>
      <c r="M235" s="11"/>
    </row>
    <row r="236" spans="1:13" ht="12.75">
      <c r="A236" s="33" t="s">
        <v>392</v>
      </c>
      <c r="B236" s="34" t="s">
        <v>392</v>
      </c>
      <c r="C236" s="34" t="s">
        <v>284</v>
      </c>
      <c r="D236" s="35" t="s">
        <v>562</v>
      </c>
      <c r="E236" s="42">
        <v>0</v>
      </c>
      <c r="F236" s="75">
        <v>0</v>
      </c>
      <c r="G236" s="35">
        <v>0</v>
      </c>
      <c r="H236" s="81">
        <v>0</v>
      </c>
      <c r="J236" s="62"/>
      <c r="K236" s="62"/>
      <c r="L236" s="62"/>
      <c r="M236" s="11"/>
    </row>
    <row r="237" spans="1:13" ht="12.75">
      <c r="A237" s="33" t="s">
        <v>392</v>
      </c>
      <c r="B237" s="34" t="s">
        <v>392</v>
      </c>
      <c r="C237" s="34" t="s">
        <v>305</v>
      </c>
      <c r="D237" s="35" t="s">
        <v>35</v>
      </c>
      <c r="E237" s="42">
        <v>0</v>
      </c>
      <c r="F237" s="75">
        <v>0</v>
      </c>
      <c r="G237" s="35">
        <v>0</v>
      </c>
      <c r="H237" s="81">
        <v>0</v>
      </c>
      <c r="J237" s="62"/>
      <c r="K237" s="62"/>
      <c r="L237" s="62"/>
      <c r="M237" s="11"/>
    </row>
    <row r="238" spans="1:13" ht="12.75">
      <c r="A238" s="33" t="s">
        <v>392</v>
      </c>
      <c r="B238" s="34" t="s">
        <v>392</v>
      </c>
      <c r="C238" s="34" t="s">
        <v>224</v>
      </c>
      <c r="D238" s="35" t="s">
        <v>547</v>
      </c>
      <c r="E238" s="42">
        <v>0</v>
      </c>
      <c r="F238" s="75">
        <v>0</v>
      </c>
      <c r="G238" s="35">
        <v>0</v>
      </c>
      <c r="H238" s="81">
        <v>0</v>
      </c>
      <c r="J238" s="62"/>
      <c r="K238" s="62"/>
      <c r="L238" s="62"/>
      <c r="M238" s="11"/>
    </row>
    <row r="239" spans="1:13" ht="12.75">
      <c r="A239" s="33" t="s">
        <v>392</v>
      </c>
      <c r="B239" s="34" t="s">
        <v>392</v>
      </c>
      <c r="C239" s="34" t="s">
        <v>56</v>
      </c>
      <c r="D239" s="35" t="s">
        <v>564</v>
      </c>
      <c r="E239" s="42">
        <v>0</v>
      </c>
      <c r="F239" s="75">
        <v>0</v>
      </c>
      <c r="G239" s="35">
        <v>0</v>
      </c>
      <c r="H239" s="81">
        <v>0</v>
      </c>
      <c r="J239" s="62"/>
      <c r="K239" s="62"/>
      <c r="L239" s="62"/>
      <c r="M239" s="11"/>
    </row>
    <row r="240" spans="1:13" ht="12.75">
      <c r="A240" s="33" t="s">
        <v>392</v>
      </c>
      <c r="B240" s="34" t="s">
        <v>392</v>
      </c>
      <c r="C240" s="34" t="s">
        <v>338</v>
      </c>
      <c r="D240" s="35" t="s">
        <v>406</v>
      </c>
      <c r="E240" s="42">
        <v>1</v>
      </c>
      <c r="F240" s="75">
        <v>134000</v>
      </c>
      <c r="G240" s="35">
        <v>0</v>
      </c>
      <c r="H240" s="81">
        <v>0</v>
      </c>
      <c r="J240" s="62"/>
      <c r="K240" s="62"/>
      <c r="L240" s="62"/>
      <c r="M240" s="11"/>
    </row>
    <row r="241" spans="1:13" ht="12.75">
      <c r="A241" s="33" t="s">
        <v>392</v>
      </c>
      <c r="B241" s="34" t="s">
        <v>392</v>
      </c>
      <c r="C241" s="34" t="s">
        <v>239</v>
      </c>
      <c r="D241" s="35" t="s">
        <v>515</v>
      </c>
      <c r="E241" s="36">
        <v>3</v>
      </c>
      <c r="F241" s="75">
        <v>1571000</v>
      </c>
      <c r="G241" s="35">
        <v>0</v>
      </c>
      <c r="H241" s="81">
        <v>0</v>
      </c>
      <c r="J241" s="62"/>
      <c r="K241" s="62"/>
      <c r="L241" s="62"/>
      <c r="M241" s="11"/>
    </row>
    <row r="242" spans="1:13" ht="12.75">
      <c r="A242" s="33" t="s">
        <v>392</v>
      </c>
      <c r="B242" s="34" t="s">
        <v>392</v>
      </c>
      <c r="C242" s="34" t="s">
        <v>165</v>
      </c>
      <c r="D242" s="35" t="s">
        <v>350</v>
      </c>
      <c r="E242" s="42">
        <v>0</v>
      </c>
      <c r="F242" s="75">
        <v>0</v>
      </c>
      <c r="G242" s="35">
        <v>0</v>
      </c>
      <c r="H242" s="81">
        <v>0</v>
      </c>
      <c r="J242" s="62"/>
      <c r="K242" s="62"/>
      <c r="L242" s="62"/>
      <c r="M242" s="11"/>
    </row>
    <row r="243" spans="1:13" ht="12.75">
      <c r="A243" s="33" t="s">
        <v>392</v>
      </c>
      <c r="B243" s="34" t="s">
        <v>392</v>
      </c>
      <c r="C243" s="34" t="s">
        <v>291</v>
      </c>
      <c r="D243" s="35" t="s">
        <v>529</v>
      </c>
      <c r="E243" s="36">
        <v>2</v>
      </c>
      <c r="F243" s="75">
        <v>754000</v>
      </c>
      <c r="G243" s="35">
        <v>0</v>
      </c>
      <c r="H243" s="81">
        <v>0</v>
      </c>
      <c r="J243" s="62"/>
      <c r="K243" s="62"/>
      <c r="L243" s="62"/>
      <c r="M243" s="11"/>
    </row>
    <row r="244" spans="1:13" ht="12.75">
      <c r="A244" s="33" t="s">
        <v>392</v>
      </c>
      <c r="B244" s="34" t="s">
        <v>392</v>
      </c>
      <c r="C244" s="34" t="s">
        <v>300</v>
      </c>
      <c r="D244" s="35" t="s">
        <v>549</v>
      </c>
      <c r="E244" s="42">
        <v>0</v>
      </c>
      <c r="F244" s="75">
        <v>0</v>
      </c>
      <c r="G244" s="35">
        <v>0</v>
      </c>
      <c r="H244" s="81">
        <v>0</v>
      </c>
      <c r="J244" s="30"/>
      <c r="K244" s="62"/>
      <c r="L244" s="62"/>
      <c r="M244" s="11"/>
    </row>
    <row r="245" spans="1:13" ht="12.75">
      <c r="A245" s="33" t="s">
        <v>392</v>
      </c>
      <c r="B245" s="34" t="s">
        <v>392</v>
      </c>
      <c r="C245" s="34" t="s">
        <v>267</v>
      </c>
      <c r="D245" s="35" t="s">
        <v>505</v>
      </c>
      <c r="E245" s="42">
        <v>4</v>
      </c>
      <c r="F245" s="75">
        <v>4961000</v>
      </c>
      <c r="G245" s="35">
        <v>0</v>
      </c>
      <c r="H245" s="81">
        <v>0</v>
      </c>
      <c r="I245" s="30"/>
      <c r="J245" s="30"/>
      <c r="K245" s="62"/>
      <c r="L245" s="62"/>
      <c r="M245" s="11"/>
    </row>
    <row r="246" spans="1:13" ht="12.75">
      <c r="A246" s="33" t="s">
        <v>392</v>
      </c>
      <c r="B246" s="34" t="s">
        <v>392</v>
      </c>
      <c r="C246" s="34" t="s">
        <v>234</v>
      </c>
      <c r="D246" s="35" t="s">
        <v>537</v>
      </c>
      <c r="E246" s="42">
        <v>1</v>
      </c>
      <c r="F246" s="75">
        <v>492000</v>
      </c>
      <c r="G246" s="35">
        <v>0</v>
      </c>
      <c r="H246" s="81">
        <v>0</v>
      </c>
      <c r="J246" s="62"/>
      <c r="K246" s="62"/>
      <c r="L246" s="62"/>
      <c r="M246" s="11"/>
    </row>
    <row r="247" spans="1:13" ht="12.75">
      <c r="A247" s="33" t="s">
        <v>392</v>
      </c>
      <c r="B247" s="34" t="s">
        <v>392</v>
      </c>
      <c r="C247" s="34" t="s">
        <v>273</v>
      </c>
      <c r="D247" s="35" t="s">
        <v>541</v>
      </c>
      <c r="E247" s="36">
        <v>1</v>
      </c>
      <c r="F247" s="75">
        <v>228000</v>
      </c>
      <c r="G247" s="35">
        <v>0</v>
      </c>
      <c r="H247" s="81">
        <v>0</v>
      </c>
      <c r="J247" s="62"/>
      <c r="K247" s="62"/>
      <c r="L247" s="62"/>
      <c r="M247" s="11"/>
    </row>
    <row r="248" spans="1:13" ht="12.75">
      <c r="A248" s="33" t="s">
        <v>392</v>
      </c>
      <c r="B248" s="34" t="s">
        <v>392</v>
      </c>
      <c r="C248" s="34" t="s">
        <v>264</v>
      </c>
      <c r="D248" s="35" t="s">
        <v>17</v>
      </c>
      <c r="E248" s="36">
        <v>1</v>
      </c>
      <c r="F248" s="75">
        <v>82000</v>
      </c>
      <c r="G248" s="35">
        <v>0</v>
      </c>
      <c r="H248" s="81">
        <v>0</v>
      </c>
      <c r="J248" s="62"/>
      <c r="K248" s="62"/>
      <c r="L248" s="62"/>
      <c r="M248" s="11"/>
    </row>
    <row r="249" spans="1:13" ht="12.75">
      <c r="A249" s="33" t="s">
        <v>392</v>
      </c>
      <c r="B249" s="34" t="s">
        <v>392</v>
      </c>
      <c r="C249" s="34" t="s">
        <v>298</v>
      </c>
      <c r="D249" s="35" t="s">
        <v>550</v>
      </c>
      <c r="E249" s="42">
        <v>0</v>
      </c>
      <c r="F249" s="75">
        <v>0</v>
      </c>
      <c r="G249" s="35">
        <v>0</v>
      </c>
      <c r="H249" s="81">
        <v>0</v>
      </c>
      <c r="J249" s="62"/>
      <c r="K249" s="62"/>
      <c r="L249" s="62"/>
      <c r="M249" s="11"/>
    </row>
    <row r="250" spans="1:13" ht="12.75">
      <c r="A250" s="33" t="s">
        <v>392</v>
      </c>
      <c r="B250" s="34" t="s">
        <v>392</v>
      </c>
      <c r="C250" s="34" t="s">
        <v>277</v>
      </c>
      <c r="D250" s="35" t="s">
        <v>18</v>
      </c>
      <c r="E250" s="42">
        <v>0</v>
      </c>
      <c r="F250" s="75">
        <v>0</v>
      </c>
      <c r="G250" s="35">
        <v>0</v>
      </c>
      <c r="H250" s="81">
        <v>0</v>
      </c>
      <c r="J250" s="62"/>
      <c r="K250" s="62"/>
      <c r="L250" s="62"/>
      <c r="M250" s="11"/>
    </row>
    <row r="251" spans="1:13" ht="12.75">
      <c r="A251" s="33" t="s">
        <v>392</v>
      </c>
      <c r="B251" s="34" t="s">
        <v>392</v>
      </c>
      <c r="C251" s="34" t="s">
        <v>265</v>
      </c>
      <c r="D251" s="35" t="s">
        <v>551</v>
      </c>
      <c r="E251" s="42">
        <v>0</v>
      </c>
      <c r="F251" s="75">
        <v>0</v>
      </c>
      <c r="G251" s="35">
        <v>0</v>
      </c>
      <c r="H251" s="81">
        <v>0</v>
      </c>
      <c r="J251" s="62"/>
      <c r="K251" s="62"/>
      <c r="L251" s="62"/>
      <c r="M251" s="11"/>
    </row>
    <row r="252" spans="1:13" ht="12.75">
      <c r="A252" s="33" t="s">
        <v>392</v>
      </c>
      <c r="B252" s="34" t="s">
        <v>392</v>
      </c>
      <c r="C252" s="34" t="s">
        <v>57</v>
      </c>
      <c r="D252" s="35" t="s">
        <v>552</v>
      </c>
      <c r="E252" s="42">
        <v>0</v>
      </c>
      <c r="F252" s="75">
        <v>0</v>
      </c>
      <c r="G252" s="35">
        <v>0</v>
      </c>
      <c r="H252" s="81">
        <v>0</v>
      </c>
      <c r="J252" s="62"/>
      <c r="K252" s="62"/>
      <c r="L252" s="62"/>
      <c r="M252" s="11"/>
    </row>
    <row r="253" spans="1:13" ht="12.75">
      <c r="A253" s="33" t="s">
        <v>392</v>
      </c>
      <c r="B253" s="34" t="s">
        <v>392</v>
      </c>
      <c r="C253" s="34" t="s">
        <v>304</v>
      </c>
      <c r="D253" s="35" t="s">
        <v>34</v>
      </c>
      <c r="E253" s="42">
        <v>0</v>
      </c>
      <c r="F253" s="75">
        <v>0</v>
      </c>
      <c r="G253" s="35">
        <v>0</v>
      </c>
      <c r="H253" s="81">
        <v>0</v>
      </c>
      <c r="J253" s="62"/>
      <c r="K253" s="62"/>
      <c r="L253" s="62"/>
      <c r="M253" s="11"/>
    </row>
    <row r="254" spans="1:13" ht="12.75">
      <c r="A254" s="33" t="s">
        <v>392</v>
      </c>
      <c r="B254" s="34" t="s">
        <v>392</v>
      </c>
      <c r="C254" s="34" t="s">
        <v>299</v>
      </c>
      <c r="D254" s="35" t="s">
        <v>540</v>
      </c>
      <c r="E254" s="36">
        <v>1</v>
      </c>
      <c r="F254" s="75">
        <v>286000</v>
      </c>
      <c r="G254" s="35">
        <v>0</v>
      </c>
      <c r="H254" s="81">
        <v>0</v>
      </c>
      <c r="J254" s="62"/>
      <c r="K254" s="62"/>
      <c r="L254" s="62"/>
      <c r="M254" s="11"/>
    </row>
    <row r="255" spans="1:13" ht="12.75">
      <c r="A255" s="33" t="s">
        <v>392</v>
      </c>
      <c r="B255" s="34" t="s">
        <v>392</v>
      </c>
      <c r="C255" s="34" t="s">
        <v>301</v>
      </c>
      <c r="D255" s="35" t="s">
        <v>4</v>
      </c>
      <c r="E255" s="36">
        <v>3</v>
      </c>
      <c r="F255" s="75">
        <v>1782000</v>
      </c>
      <c r="G255" s="35">
        <v>0</v>
      </c>
      <c r="H255" s="81">
        <v>0</v>
      </c>
      <c r="I255" s="95"/>
      <c r="J255" s="101"/>
      <c r="K255" s="62"/>
      <c r="L255" s="62"/>
      <c r="M255" s="11"/>
    </row>
    <row r="256" spans="1:10" ht="11.25">
      <c r="A256" s="33" t="s">
        <v>392</v>
      </c>
      <c r="B256" s="34" t="s">
        <v>392</v>
      </c>
      <c r="C256" s="34" t="s">
        <v>58</v>
      </c>
      <c r="D256" s="35" t="s">
        <v>59</v>
      </c>
      <c r="E256" s="42">
        <v>0</v>
      </c>
      <c r="F256" s="75">
        <v>0</v>
      </c>
      <c r="G256" s="35">
        <v>0</v>
      </c>
      <c r="H256" s="81">
        <v>0</v>
      </c>
      <c r="I256" s="95"/>
      <c r="J256" s="95"/>
    </row>
    <row r="257" spans="1:8" ht="11.25">
      <c r="A257" s="33" t="s">
        <v>392</v>
      </c>
      <c r="B257" s="34" t="s">
        <v>392</v>
      </c>
      <c r="C257" s="34" t="s">
        <v>285</v>
      </c>
      <c r="D257" s="35" t="s">
        <v>565</v>
      </c>
      <c r="E257" s="42">
        <v>0</v>
      </c>
      <c r="F257" s="75">
        <v>0</v>
      </c>
      <c r="G257" s="35">
        <v>0</v>
      </c>
      <c r="H257" s="81">
        <v>0</v>
      </c>
    </row>
    <row r="258" spans="1:8" ht="11.25">
      <c r="A258" s="33" t="s">
        <v>392</v>
      </c>
      <c r="B258" s="34" t="s">
        <v>392</v>
      </c>
      <c r="C258" s="34" t="s">
        <v>276</v>
      </c>
      <c r="D258" s="35" t="s">
        <v>55</v>
      </c>
      <c r="E258" s="36">
        <v>2</v>
      </c>
      <c r="F258" s="75">
        <v>475000</v>
      </c>
      <c r="G258" s="35">
        <v>0</v>
      </c>
      <c r="H258" s="81">
        <v>0</v>
      </c>
    </row>
    <row r="259" spans="1:8" ht="11.25">
      <c r="A259" s="33" t="s">
        <v>392</v>
      </c>
      <c r="B259" s="34" t="s">
        <v>392</v>
      </c>
      <c r="C259" s="34" t="s">
        <v>98</v>
      </c>
      <c r="D259" s="35" t="s">
        <v>47</v>
      </c>
      <c r="E259" s="36">
        <v>5</v>
      </c>
      <c r="F259" s="75">
        <v>4685000</v>
      </c>
      <c r="G259" s="35">
        <v>0</v>
      </c>
      <c r="H259" s="81">
        <v>0</v>
      </c>
    </row>
    <row r="260" spans="1:8" ht="11.25">
      <c r="A260" s="33" t="s">
        <v>392</v>
      </c>
      <c r="B260" s="34" t="s">
        <v>392</v>
      </c>
      <c r="C260" s="34" t="s">
        <v>258</v>
      </c>
      <c r="D260" s="35" t="s">
        <v>539</v>
      </c>
      <c r="E260" s="36">
        <v>1</v>
      </c>
      <c r="F260" s="75">
        <v>415000</v>
      </c>
      <c r="G260" s="35">
        <v>0</v>
      </c>
      <c r="H260" s="81">
        <v>0</v>
      </c>
    </row>
    <row r="261" spans="1:8" ht="11.25">
      <c r="A261" s="33" t="s">
        <v>392</v>
      </c>
      <c r="B261" s="34" t="s">
        <v>392</v>
      </c>
      <c r="C261" s="34" t="s">
        <v>261</v>
      </c>
      <c r="D261" s="35" t="s">
        <v>566</v>
      </c>
      <c r="E261" s="42">
        <v>0</v>
      </c>
      <c r="F261" s="75">
        <v>0</v>
      </c>
      <c r="G261" s="35">
        <v>0</v>
      </c>
      <c r="H261" s="81">
        <v>0</v>
      </c>
    </row>
    <row r="262" spans="1:8" ht="11.25">
      <c r="A262" s="33" t="s">
        <v>392</v>
      </c>
      <c r="B262" s="34" t="s">
        <v>392</v>
      </c>
      <c r="C262" s="34" t="s">
        <v>249</v>
      </c>
      <c r="D262" s="35" t="s">
        <v>315</v>
      </c>
      <c r="E262" s="36">
        <v>7</v>
      </c>
      <c r="F262" s="75">
        <v>4214000</v>
      </c>
      <c r="G262" s="35">
        <v>0</v>
      </c>
      <c r="H262" s="81">
        <v>0</v>
      </c>
    </row>
    <row r="263" spans="1:9" ht="11.25">
      <c r="A263" s="33" t="s">
        <v>392</v>
      </c>
      <c r="B263" s="34" t="s">
        <v>392</v>
      </c>
      <c r="C263" s="34" t="s">
        <v>278</v>
      </c>
      <c r="D263" s="35" t="s">
        <v>60</v>
      </c>
      <c r="E263" s="39">
        <v>1</v>
      </c>
      <c r="F263" s="75">
        <v>191000</v>
      </c>
      <c r="G263" s="35">
        <v>0</v>
      </c>
      <c r="H263" s="81">
        <v>0</v>
      </c>
      <c r="I263" s="30"/>
    </row>
    <row r="264" spans="1:9" ht="11.25">
      <c r="A264" s="33" t="s">
        <v>392</v>
      </c>
      <c r="B264" s="34" t="s">
        <v>392</v>
      </c>
      <c r="C264" s="34" t="s">
        <v>61</v>
      </c>
      <c r="D264" s="35" t="s">
        <v>568</v>
      </c>
      <c r="E264" s="42">
        <v>0</v>
      </c>
      <c r="F264" s="75">
        <v>0</v>
      </c>
      <c r="G264" s="35">
        <v>0</v>
      </c>
      <c r="H264" s="81">
        <v>0</v>
      </c>
      <c r="I264" s="30"/>
    </row>
    <row r="265" spans="1:8" ht="11.25">
      <c r="A265" s="33" t="s">
        <v>392</v>
      </c>
      <c r="B265" s="34" t="s">
        <v>392</v>
      </c>
      <c r="C265" s="34" t="s">
        <v>237</v>
      </c>
      <c r="D265" s="35" t="s">
        <v>532</v>
      </c>
      <c r="E265" s="42">
        <v>2</v>
      </c>
      <c r="F265" s="75">
        <v>408000</v>
      </c>
      <c r="G265" s="35">
        <v>0</v>
      </c>
      <c r="H265" s="81">
        <v>0</v>
      </c>
    </row>
    <row r="266" spans="1:8" ht="11.25">
      <c r="A266" s="33" t="s">
        <v>392</v>
      </c>
      <c r="B266" s="34" t="s">
        <v>392</v>
      </c>
      <c r="C266" s="34" t="s">
        <v>302</v>
      </c>
      <c r="D266" s="35" t="s">
        <v>569</v>
      </c>
      <c r="E266" s="42">
        <v>0</v>
      </c>
      <c r="F266" s="75">
        <v>0</v>
      </c>
      <c r="G266" s="35">
        <v>0</v>
      </c>
      <c r="H266" s="81">
        <v>0</v>
      </c>
    </row>
    <row r="267" spans="1:8" ht="11.25">
      <c r="A267" s="33" t="s">
        <v>392</v>
      </c>
      <c r="B267" s="34" t="s">
        <v>392</v>
      </c>
      <c r="C267" s="34" t="s">
        <v>307</v>
      </c>
      <c r="D267" s="35" t="s">
        <v>3</v>
      </c>
      <c r="E267" s="36">
        <v>3</v>
      </c>
      <c r="F267" s="75">
        <v>424000</v>
      </c>
      <c r="G267" s="35">
        <v>0</v>
      </c>
      <c r="H267" s="81">
        <v>0</v>
      </c>
    </row>
    <row r="268" spans="1:8" ht="11.25">
      <c r="A268" s="33" t="s">
        <v>392</v>
      </c>
      <c r="B268" s="34" t="s">
        <v>392</v>
      </c>
      <c r="C268" s="34" t="s">
        <v>243</v>
      </c>
      <c r="D268" s="35" t="s">
        <v>538</v>
      </c>
      <c r="E268" s="42">
        <v>1</v>
      </c>
      <c r="F268" s="75">
        <v>471000</v>
      </c>
      <c r="G268" s="35">
        <v>0</v>
      </c>
      <c r="H268" s="81">
        <v>0</v>
      </c>
    </row>
    <row r="269" spans="1:10" ht="11.25">
      <c r="A269" s="33" t="s">
        <v>392</v>
      </c>
      <c r="B269" s="34" t="s">
        <v>392</v>
      </c>
      <c r="C269" s="34" t="s">
        <v>253</v>
      </c>
      <c r="D269" s="35" t="s">
        <v>512</v>
      </c>
      <c r="E269" s="36">
        <v>3</v>
      </c>
      <c r="F269" s="75">
        <v>6370000</v>
      </c>
      <c r="G269" s="35">
        <v>0</v>
      </c>
      <c r="H269" s="81">
        <v>0</v>
      </c>
      <c r="I269" s="95"/>
      <c r="J269" s="101"/>
    </row>
    <row r="270" spans="1:10" ht="12" thickBot="1">
      <c r="A270" s="45" t="s">
        <v>392</v>
      </c>
      <c r="B270" s="46" t="s">
        <v>392</v>
      </c>
      <c r="C270" s="46" t="s">
        <v>241</v>
      </c>
      <c r="D270" s="47" t="s">
        <v>571</v>
      </c>
      <c r="E270" s="57">
        <v>0</v>
      </c>
      <c r="F270" s="92">
        <v>0</v>
      </c>
      <c r="G270" s="47">
        <v>0</v>
      </c>
      <c r="H270" s="83">
        <v>0</v>
      </c>
      <c r="I270" s="95"/>
      <c r="J270" s="95"/>
    </row>
    <row r="271" spans="1:8" ht="12" thickBot="1">
      <c r="A271" s="26" t="s">
        <v>69</v>
      </c>
      <c r="B271" s="15"/>
      <c r="C271" s="15"/>
      <c r="D271" s="103"/>
      <c r="E271" s="104">
        <f>SUM(E4:E270)</f>
        <v>6963</v>
      </c>
      <c r="F271" s="105">
        <f>SUM(F4:F270)</f>
        <v>4684217000</v>
      </c>
      <c r="G271" s="106">
        <f>SUM(G4:G270)</f>
        <v>5333</v>
      </c>
      <c r="H271" s="107">
        <f>SUM(H4:H270)</f>
        <v>3746373000</v>
      </c>
    </row>
    <row r="272" spans="1:10" ht="13.5" thickBot="1">
      <c r="A272" s="16" t="s">
        <v>557</v>
      </c>
      <c r="B272" s="19"/>
      <c r="C272" s="17"/>
      <c r="D272" s="18"/>
      <c r="E272" s="28"/>
      <c r="F272" s="28"/>
      <c r="G272" s="102">
        <f>(G271-E271)/E271</f>
        <v>-0.2340944994973431</v>
      </c>
      <c r="H272" s="28">
        <f>(H271-F271)/F271</f>
        <v>-0.20021361094073994</v>
      </c>
      <c r="J272" s="62"/>
    </row>
    <row r="273" spans="1:13" ht="13.5" thickBot="1">
      <c r="A273" s="22"/>
      <c r="B273" s="14"/>
      <c r="C273" s="12"/>
      <c r="D273" s="13"/>
      <c r="E273" s="23"/>
      <c r="F273" s="24"/>
      <c r="G273" s="23"/>
      <c r="H273" s="24"/>
      <c r="J273" s="62"/>
      <c r="K273" s="62"/>
      <c r="L273" s="62"/>
      <c r="M273" s="11"/>
    </row>
    <row r="274" spans="1:13" ht="13.5" thickBot="1">
      <c r="A274" s="16" t="s">
        <v>558</v>
      </c>
      <c r="B274" s="18"/>
      <c r="C274" s="17"/>
      <c r="D274" s="18"/>
      <c r="E274" s="18"/>
      <c r="F274" s="73">
        <f>F271/E271</f>
        <v>672729.7142036478</v>
      </c>
      <c r="G274" s="25"/>
      <c r="H274" s="73">
        <f>H271/G271</f>
        <v>702488.8430526908</v>
      </c>
      <c r="J274" s="62"/>
      <c r="K274" s="62"/>
      <c r="L274" s="62"/>
      <c r="M274" s="11"/>
    </row>
    <row r="275" spans="1:13" ht="13.5" thickBot="1">
      <c r="A275" s="26" t="s">
        <v>559</v>
      </c>
      <c r="B275" s="27"/>
      <c r="C275" s="15"/>
      <c r="D275" s="27"/>
      <c r="E275" s="27"/>
      <c r="F275" s="28"/>
      <c r="G275" s="25"/>
      <c r="H275" s="28">
        <f>(H274-F274)/F274</f>
        <v>0.04423638234007663</v>
      </c>
      <c r="J275" s="62"/>
      <c r="K275" s="62"/>
      <c r="L275" s="62"/>
      <c r="M275" s="11"/>
    </row>
    <row r="276" spans="1:13" ht="12.75">
      <c r="A276" s="6"/>
      <c r="B276" s="5"/>
      <c r="C276" s="2"/>
      <c r="D276" s="1"/>
      <c r="E276" s="69"/>
      <c r="F276" s="70"/>
      <c r="G276" s="69"/>
      <c r="H276" s="70"/>
      <c r="J276" s="62"/>
      <c r="K276" s="62"/>
      <c r="L276" s="62"/>
      <c r="M276" s="11"/>
    </row>
    <row r="277" spans="1:13" ht="12.75">
      <c r="A277" s="2" t="s">
        <v>70</v>
      </c>
      <c r="B277" s="7" t="s">
        <v>560</v>
      </c>
      <c r="C277" s="5"/>
      <c r="D277" s="8"/>
      <c r="E277" s="71"/>
      <c r="F277" s="71"/>
      <c r="G277" s="67"/>
      <c r="H277" s="71"/>
      <c r="J277"/>
      <c r="K277"/>
      <c r="L277"/>
      <c r="M277" s="11"/>
    </row>
    <row r="278" spans="1:13" ht="12.75">
      <c r="A278" s="2"/>
      <c r="B278" s="7" t="s">
        <v>561</v>
      </c>
      <c r="C278" s="2"/>
      <c r="D278" s="1"/>
      <c r="E278" s="67"/>
      <c r="F278" s="68"/>
      <c r="G278" s="67"/>
      <c r="H278" s="68"/>
      <c r="J278"/>
      <c r="K278"/>
      <c r="L278"/>
      <c r="M278" s="11"/>
    </row>
    <row r="279" spans="7:13" ht="12.75">
      <c r="G279" s="72"/>
      <c r="J279"/>
      <c r="K279"/>
      <c r="L279"/>
      <c r="M279" s="11"/>
    </row>
    <row r="280" spans="7:13" ht="12.75">
      <c r="G280" s="72"/>
      <c r="J280"/>
      <c r="K280"/>
      <c r="L280"/>
      <c r="M280" s="11"/>
    </row>
    <row r="281" spans="7:13" ht="12.75">
      <c r="G281" s="72"/>
      <c r="J281"/>
      <c r="K281"/>
      <c r="L281"/>
      <c r="M281" s="11"/>
    </row>
    <row r="282" spans="7:13" ht="12.75">
      <c r="G282" s="72"/>
      <c r="J282"/>
      <c r="K282"/>
      <c r="L282"/>
      <c r="M282" s="11"/>
    </row>
    <row r="283" spans="7:13" ht="12.75">
      <c r="G283" s="72"/>
      <c r="J283"/>
      <c r="K283"/>
      <c r="L283"/>
      <c r="M283" s="11"/>
    </row>
    <row r="284" spans="7:13" ht="12.75">
      <c r="G284" s="72"/>
      <c r="J284"/>
      <c r="K284"/>
      <c r="L284"/>
      <c r="M284" s="11"/>
    </row>
    <row r="285" spans="7:13" ht="12.75">
      <c r="G285" s="72"/>
      <c r="J285"/>
      <c r="K285"/>
      <c r="L285"/>
      <c r="M285" s="11"/>
    </row>
    <row r="286" spans="7:13" ht="12.75">
      <c r="G286" s="72"/>
      <c r="J286"/>
      <c r="K286"/>
      <c r="L286"/>
      <c r="M286" s="11"/>
    </row>
    <row r="287" spans="7:13" ht="12.75">
      <c r="G287" s="72"/>
      <c r="J287"/>
      <c r="K287"/>
      <c r="L287"/>
      <c r="M287" s="11"/>
    </row>
    <row r="288" spans="3:13" ht="12.75">
      <c r="C288" s="4"/>
      <c r="G288" s="72"/>
      <c r="J288"/>
      <c r="K288"/>
      <c r="L288"/>
      <c r="M288" s="11"/>
    </row>
    <row r="289" spans="3:13" ht="12.75">
      <c r="C289" s="4"/>
      <c r="G289" s="72"/>
      <c r="J289"/>
      <c r="K289"/>
      <c r="L289"/>
      <c r="M289" s="11"/>
    </row>
    <row r="290" spans="3:13" ht="12.75">
      <c r="C290" s="4"/>
      <c r="G290" s="72"/>
      <c r="J290"/>
      <c r="K290"/>
      <c r="L290"/>
      <c r="M290" s="11"/>
    </row>
    <row r="291" spans="3:13" ht="12.75">
      <c r="C291" s="4"/>
      <c r="G291" s="72"/>
      <c r="K291"/>
      <c r="L291"/>
      <c r="M291" s="11"/>
    </row>
    <row r="292" spans="3:7" ht="11.25">
      <c r="C292" s="4"/>
      <c r="G292" s="72"/>
    </row>
    <row r="293" spans="3:7" ht="11.25">
      <c r="C293" s="4"/>
      <c r="G293" s="72"/>
    </row>
    <row r="294" spans="3:7" ht="11.25">
      <c r="C294" s="4"/>
      <c r="G294" s="72"/>
    </row>
    <row r="295" spans="3:7" ht="11.25">
      <c r="C295" s="4"/>
      <c r="G295" s="72"/>
    </row>
    <row r="296" spans="3:7" ht="11.25">
      <c r="C296" s="4"/>
      <c r="G296" s="72"/>
    </row>
    <row r="297" spans="3:7" ht="11.25">
      <c r="C297" s="4"/>
      <c r="G297" s="72"/>
    </row>
    <row r="298" spans="3:7" ht="11.25">
      <c r="C298" s="4"/>
      <c r="G298" s="72"/>
    </row>
    <row r="299" spans="3:7" ht="11.25">
      <c r="C299" s="4"/>
      <c r="G299" s="72"/>
    </row>
    <row r="300" spans="3:7" ht="11.25">
      <c r="C300" s="4"/>
      <c r="G300" s="72"/>
    </row>
    <row r="301" spans="3:7" ht="11.25">
      <c r="C301" s="4"/>
      <c r="G301" s="72"/>
    </row>
    <row r="302" spans="3:7" ht="11.25">
      <c r="C302" s="4"/>
      <c r="G302" s="72"/>
    </row>
    <row r="303" spans="3:7" ht="11.25">
      <c r="C303" s="4"/>
      <c r="G303" s="72"/>
    </row>
    <row r="304" spans="3:7" ht="11.25">
      <c r="C304" s="4"/>
      <c r="G304" s="72"/>
    </row>
    <row r="305" spans="3:7" ht="11.25">
      <c r="C305" s="4"/>
      <c r="G305" s="72"/>
    </row>
    <row r="306" spans="3:7" ht="11.25">
      <c r="C306" s="4"/>
      <c r="G306" s="72"/>
    </row>
    <row r="307" spans="3:7" ht="11.25">
      <c r="C307" s="4"/>
      <c r="G307" s="72"/>
    </row>
    <row r="308" spans="3:7" ht="11.25">
      <c r="C308" s="4"/>
      <c r="G308" s="72"/>
    </row>
    <row r="309" spans="3:7" ht="11.25">
      <c r="C309" s="4"/>
      <c r="G309" s="72"/>
    </row>
    <row r="310" spans="3:7" ht="11.25">
      <c r="C310" s="4"/>
      <c r="G310" s="72"/>
    </row>
    <row r="311" spans="3:7" ht="11.25">
      <c r="C311" s="4"/>
      <c r="G311" s="72"/>
    </row>
    <row r="312" spans="3:7" ht="11.25">
      <c r="C312" s="4"/>
      <c r="G312" s="72"/>
    </row>
    <row r="313" spans="3:7" ht="11.25">
      <c r="C313" s="4"/>
      <c r="G313" s="72"/>
    </row>
    <row r="314" spans="3:7" ht="11.25">
      <c r="C314" s="4"/>
      <c r="G314" s="72"/>
    </row>
    <row r="315" spans="3:7" ht="11.25">
      <c r="C315" s="4"/>
      <c r="G315" s="72"/>
    </row>
    <row r="316" spans="3:7" ht="11.25">
      <c r="C316" s="4"/>
      <c r="G316" s="72"/>
    </row>
    <row r="317" spans="3:7" ht="11.25">
      <c r="C317" s="4"/>
      <c r="G317" s="72"/>
    </row>
    <row r="318" spans="3:7" ht="11.25">
      <c r="C318" s="4"/>
      <c r="G318" s="72"/>
    </row>
    <row r="319" spans="3:7" ht="11.25">
      <c r="C319" s="4"/>
      <c r="G319" s="72"/>
    </row>
    <row r="320" spans="3:7" ht="11.25">
      <c r="C320" s="4"/>
      <c r="G320" s="72"/>
    </row>
    <row r="321" spans="3:7" ht="11.25">
      <c r="C321" s="4"/>
      <c r="G321" s="72"/>
    </row>
    <row r="322" spans="3:7" ht="11.25">
      <c r="C322" s="4"/>
      <c r="G322" s="72"/>
    </row>
    <row r="323" spans="3:7" ht="11.25">
      <c r="C323" s="4"/>
      <c r="G323" s="72"/>
    </row>
    <row r="324" spans="3:7" ht="11.25">
      <c r="C324" s="4"/>
      <c r="G324" s="72"/>
    </row>
    <row r="325" spans="3:7" ht="11.25">
      <c r="C325" s="4"/>
      <c r="G325" s="72"/>
    </row>
    <row r="326" spans="3:7" ht="11.25">
      <c r="C326" s="4"/>
      <c r="G326" s="72"/>
    </row>
    <row r="327" spans="3:7" ht="11.25">
      <c r="C327" s="4"/>
      <c r="G327" s="72"/>
    </row>
    <row r="328" spans="3:7" ht="11.25">
      <c r="C328" s="4"/>
      <c r="G328" s="72"/>
    </row>
    <row r="329" spans="3:7" ht="11.25">
      <c r="C329" s="4"/>
      <c r="G329" s="72"/>
    </row>
    <row r="330" spans="3:7" ht="11.25">
      <c r="C330" s="4"/>
      <c r="G330" s="72"/>
    </row>
    <row r="331" spans="3:7" ht="11.25">
      <c r="C331" s="4"/>
      <c r="G331" s="72"/>
    </row>
    <row r="332" spans="3:7" ht="11.25">
      <c r="C332" s="4"/>
      <c r="G332" s="72"/>
    </row>
    <row r="333" spans="3:7" ht="11.25">
      <c r="C333" s="4"/>
      <c r="G333" s="72"/>
    </row>
    <row r="334" spans="3:7" ht="11.25">
      <c r="C334" s="4"/>
      <c r="G334" s="72"/>
    </row>
    <row r="335" spans="3:7" ht="11.25">
      <c r="C335" s="4"/>
      <c r="G335" s="72"/>
    </row>
    <row r="336" spans="3:7" ht="11.25">
      <c r="C336" s="4"/>
      <c r="G336" s="72"/>
    </row>
    <row r="337" spans="3:7" ht="11.25">
      <c r="C337" s="4"/>
      <c r="G337" s="72"/>
    </row>
    <row r="338" spans="3:7" ht="11.25">
      <c r="C338" s="4"/>
      <c r="G338" s="72"/>
    </row>
    <row r="339" spans="3:7" ht="11.25">
      <c r="C339" s="4"/>
      <c r="G339" s="72"/>
    </row>
    <row r="340" spans="3:7" ht="11.25">
      <c r="C340" s="4"/>
      <c r="G340" s="72"/>
    </row>
    <row r="341" spans="3:7" ht="11.25">
      <c r="C341" s="4"/>
      <c r="G341" s="72"/>
    </row>
    <row r="342" spans="3:7" ht="11.25">
      <c r="C342" s="4"/>
      <c r="G342" s="72"/>
    </row>
    <row r="343" spans="3:7" ht="11.25">
      <c r="C343" s="4"/>
      <c r="G343" s="72"/>
    </row>
    <row r="344" spans="3:7" ht="11.25">
      <c r="C344" s="4"/>
      <c r="G344" s="72"/>
    </row>
    <row r="345" spans="3:7" ht="11.25">
      <c r="C345" s="4"/>
      <c r="G345" s="72"/>
    </row>
    <row r="346" spans="3:7" ht="11.25">
      <c r="C346" s="4"/>
      <c r="G346" s="72"/>
    </row>
    <row r="347" spans="3:7" ht="11.25">
      <c r="C347" s="4"/>
      <c r="G347" s="72"/>
    </row>
    <row r="348" spans="3:7" ht="11.25">
      <c r="C348" s="4"/>
      <c r="G348" s="72"/>
    </row>
    <row r="349" spans="3:7" ht="11.25">
      <c r="C349" s="4"/>
      <c r="G349" s="72"/>
    </row>
    <row r="350" spans="3:7" ht="11.25">
      <c r="C350" s="4"/>
      <c r="G350" s="72"/>
    </row>
    <row r="351" spans="3:7" ht="11.25">
      <c r="C351" s="4"/>
      <c r="G351" s="72"/>
    </row>
    <row r="352" spans="3:7" ht="11.25">
      <c r="C352" s="4"/>
      <c r="G352" s="72"/>
    </row>
    <row r="353" spans="3:7" ht="11.25">
      <c r="C353" s="4"/>
      <c r="G353" s="72"/>
    </row>
    <row r="354" spans="3:7" ht="11.25">
      <c r="C354" s="4"/>
      <c r="G354" s="72"/>
    </row>
    <row r="355" spans="3:7" ht="11.25">
      <c r="C355" s="4"/>
      <c r="G355" s="72"/>
    </row>
    <row r="356" spans="3:7" ht="11.25">
      <c r="C356" s="4"/>
      <c r="G356" s="72"/>
    </row>
    <row r="357" spans="3:7" ht="11.25">
      <c r="C357" s="4"/>
      <c r="G357" s="72"/>
    </row>
    <row r="358" spans="3:7" ht="11.25">
      <c r="C358" s="4"/>
      <c r="G358" s="72"/>
    </row>
    <row r="359" spans="3:7" ht="11.25">
      <c r="C359" s="4"/>
      <c r="G359" s="72"/>
    </row>
    <row r="360" spans="3:7" ht="11.25">
      <c r="C360" s="4"/>
      <c r="G360" s="72"/>
    </row>
    <row r="361" spans="3:7" ht="11.25">
      <c r="C361" s="4"/>
      <c r="G361" s="72"/>
    </row>
    <row r="362" spans="3:7" ht="11.25">
      <c r="C362" s="4"/>
      <c r="G362" s="72"/>
    </row>
    <row r="363" spans="3:7" ht="11.25">
      <c r="C363" s="4"/>
      <c r="G363" s="72"/>
    </row>
    <row r="364" spans="3:7" ht="11.25">
      <c r="C364" s="4"/>
      <c r="G364" s="72"/>
    </row>
    <row r="365" spans="3:7" ht="11.25">
      <c r="C365" s="4"/>
      <c r="G365" s="72"/>
    </row>
    <row r="366" spans="3:7" ht="11.25">
      <c r="C366" s="4"/>
      <c r="G366" s="72"/>
    </row>
    <row r="367" spans="3:7" ht="11.25">
      <c r="C367" s="4"/>
      <c r="G367" s="72"/>
    </row>
    <row r="368" spans="3:7" ht="11.25">
      <c r="C368" s="4"/>
      <c r="G368" s="72"/>
    </row>
    <row r="369" spans="3:7" ht="11.25">
      <c r="C369" s="4"/>
      <c r="G369" s="72"/>
    </row>
    <row r="370" spans="3:7" ht="11.25">
      <c r="C370" s="4"/>
      <c r="G370" s="72"/>
    </row>
    <row r="371" spans="3:7" ht="11.25">
      <c r="C371" s="4"/>
      <c r="G371" s="72"/>
    </row>
    <row r="372" spans="3:7" ht="11.25">
      <c r="C372" s="4"/>
      <c r="G372" s="72"/>
    </row>
    <row r="373" spans="3:7" ht="11.25">
      <c r="C373" s="4"/>
      <c r="G373" s="72"/>
    </row>
    <row r="374" spans="3:7" ht="11.25">
      <c r="C374" s="4"/>
      <c r="G374" s="72"/>
    </row>
    <row r="375" spans="3:7" ht="11.25">
      <c r="C375" s="4"/>
      <c r="G375" s="72"/>
    </row>
    <row r="376" spans="3:7" ht="11.25">
      <c r="C376" s="4"/>
      <c r="G376" s="72"/>
    </row>
    <row r="377" spans="3:7" ht="11.25">
      <c r="C377" s="4"/>
      <c r="G377" s="72"/>
    </row>
    <row r="378" spans="3:7" ht="11.25">
      <c r="C378" s="4"/>
      <c r="G378" s="72"/>
    </row>
    <row r="379" spans="3:7" ht="11.25">
      <c r="C379" s="4"/>
      <c r="G379" s="72"/>
    </row>
    <row r="380" spans="3:7" ht="11.25">
      <c r="C380" s="4"/>
      <c r="G380" s="72"/>
    </row>
    <row r="381" spans="3:7" ht="11.25">
      <c r="C381" s="4"/>
      <c r="G381" s="72"/>
    </row>
    <row r="382" spans="3:7" ht="11.25">
      <c r="C382" s="4"/>
      <c r="G382" s="72"/>
    </row>
    <row r="383" spans="3:7" ht="11.25">
      <c r="C383" s="4"/>
      <c r="G383" s="72"/>
    </row>
    <row r="384" spans="3:7" ht="11.25">
      <c r="C384" s="4"/>
      <c r="G384" s="72"/>
    </row>
    <row r="385" spans="3:7" ht="11.25">
      <c r="C385" s="4"/>
      <c r="G385" s="72"/>
    </row>
    <row r="386" spans="3:7" ht="11.25">
      <c r="C386" s="4"/>
      <c r="G386" s="72"/>
    </row>
    <row r="387" spans="3:7" ht="11.25">
      <c r="C387" s="4"/>
      <c r="G387" s="72"/>
    </row>
    <row r="388" spans="3:7" ht="11.25">
      <c r="C388" s="4"/>
      <c r="G388" s="72"/>
    </row>
    <row r="389" spans="3:7" ht="11.25">
      <c r="C389" s="4"/>
      <c r="G389" s="72"/>
    </row>
    <row r="390" spans="3:7" ht="11.25">
      <c r="C390" s="4"/>
      <c r="G390" s="72"/>
    </row>
    <row r="391" spans="3:7" ht="11.25">
      <c r="C391" s="4"/>
      <c r="G391" s="72"/>
    </row>
    <row r="392" spans="3:7" ht="11.25">
      <c r="C392" s="4"/>
      <c r="G392" s="72"/>
    </row>
    <row r="393" spans="3:7" ht="11.25">
      <c r="C393" s="4"/>
      <c r="G393" s="72"/>
    </row>
    <row r="394" spans="3:7" ht="11.25">
      <c r="C394" s="4"/>
      <c r="G394" s="72"/>
    </row>
    <row r="395" spans="3:7" ht="11.25">
      <c r="C395" s="4"/>
      <c r="G395" s="72"/>
    </row>
    <row r="396" spans="3:7" ht="11.25">
      <c r="C396" s="4"/>
      <c r="G396" s="72"/>
    </row>
    <row r="397" spans="3:7" ht="11.25">
      <c r="C397" s="4"/>
      <c r="G397" s="72"/>
    </row>
    <row r="398" spans="3:7" ht="11.25">
      <c r="C398" s="4"/>
      <c r="G398" s="72"/>
    </row>
    <row r="399" spans="3:7" ht="11.25">
      <c r="C399" s="4"/>
      <c r="G399" s="72"/>
    </row>
    <row r="400" spans="3:7" ht="11.25">
      <c r="C400" s="4"/>
      <c r="G400" s="72"/>
    </row>
    <row r="401" spans="3:7" ht="11.25">
      <c r="C401" s="4"/>
      <c r="G401" s="72"/>
    </row>
    <row r="402" spans="3:7" ht="11.25">
      <c r="C402" s="4"/>
      <c r="G402" s="72"/>
    </row>
    <row r="403" spans="3:7" ht="11.25">
      <c r="C403" s="4"/>
      <c r="G403" s="72"/>
    </row>
    <row r="404" spans="3:7" ht="11.25">
      <c r="C404" s="4"/>
      <c r="G404" s="72"/>
    </row>
    <row r="405" spans="3:7" ht="11.25">
      <c r="C405" s="4"/>
      <c r="G405" s="72"/>
    </row>
    <row r="406" spans="3:7" ht="11.25">
      <c r="C406" s="4"/>
      <c r="G406" s="72"/>
    </row>
    <row r="407" spans="3:7" ht="11.25">
      <c r="C407" s="4"/>
      <c r="G407" s="72"/>
    </row>
    <row r="408" spans="3:7" ht="11.25">
      <c r="C408" s="4"/>
      <c r="G408" s="72"/>
    </row>
    <row r="409" spans="3:7" ht="11.25">
      <c r="C409" s="4"/>
      <c r="G409" s="72"/>
    </row>
    <row r="410" spans="3:7" ht="11.25">
      <c r="C410" s="4"/>
      <c r="G410" s="72"/>
    </row>
    <row r="411" spans="3:7" ht="11.25">
      <c r="C411" s="4"/>
      <c r="G411" s="72"/>
    </row>
    <row r="412" spans="3:7" ht="11.25">
      <c r="C412" s="4"/>
      <c r="G412" s="72"/>
    </row>
    <row r="413" spans="3:7" ht="11.25">
      <c r="C413" s="4"/>
      <c r="G413" s="72"/>
    </row>
    <row r="414" spans="3:7" ht="11.25">
      <c r="C414" s="4"/>
      <c r="G414" s="72"/>
    </row>
    <row r="415" spans="3:7" ht="11.25">
      <c r="C415" s="4"/>
      <c r="G415" s="72"/>
    </row>
    <row r="416" spans="3:7" ht="11.25">
      <c r="C416" s="4"/>
      <c r="G416" s="72"/>
    </row>
    <row r="417" spans="3:7" ht="11.25">
      <c r="C417" s="4"/>
      <c r="G417" s="72"/>
    </row>
    <row r="418" spans="3:7" ht="11.25">
      <c r="C418" s="4"/>
      <c r="G418" s="72"/>
    </row>
    <row r="419" spans="3:7" ht="11.25">
      <c r="C419" s="4"/>
      <c r="G419" s="72"/>
    </row>
    <row r="420" spans="3:7" ht="11.25">
      <c r="C420" s="4"/>
      <c r="G420" s="72"/>
    </row>
    <row r="421" spans="3:7" ht="11.25">
      <c r="C421" s="4"/>
      <c r="G421" s="72"/>
    </row>
    <row r="422" spans="3:7" ht="11.25">
      <c r="C422" s="4"/>
      <c r="G422" s="72"/>
    </row>
    <row r="423" spans="3:7" ht="11.25">
      <c r="C423" s="4"/>
      <c r="G423" s="72"/>
    </row>
    <row r="424" spans="3:7" ht="11.25">
      <c r="C424" s="4"/>
      <c r="G424" s="72"/>
    </row>
    <row r="425" spans="3:7" ht="11.25">
      <c r="C425" s="4"/>
      <c r="G425" s="72"/>
    </row>
    <row r="426" spans="3:7" ht="11.25">
      <c r="C426" s="4"/>
      <c r="G426" s="72"/>
    </row>
    <row r="427" spans="3:7" ht="11.25">
      <c r="C427" s="4"/>
      <c r="G427" s="72"/>
    </row>
    <row r="428" spans="3:7" ht="11.25">
      <c r="C428" s="4"/>
      <c r="G428" s="72"/>
    </row>
    <row r="429" spans="3:7" ht="11.25">
      <c r="C429" s="4"/>
      <c r="G429" s="72"/>
    </row>
    <row r="430" spans="3:7" ht="11.25">
      <c r="C430" s="4"/>
      <c r="G430" s="72"/>
    </row>
    <row r="431" spans="3:7" ht="11.25">
      <c r="C431" s="4"/>
      <c r="G431" s="72"/>
    </row>
    <row r="432" spans="3:7" ht="11.25">
      <c r="C432" s="4"/>
      <c r="G432" s="72"/>
    </row>
    <row r="433" spans="3:7" ht="11.25">
      <c r="C433" s="4"/>
      <c r="G433" s="72"/>
    </row>
    <row r="434" spans="3:7" ht="11.25">
      <c r="C434" s="4"/>
      <c r="G434" s="72"/>
    </row>
    <row r="435" spans="3:7" ht="11.25">
      <c r="C435" s="4"/>
      <c r="G435" s="72"/>
    </row>
    <row r="436" spans="3:7" ht="11.25">
      <c r="C436" s="4"/>
      <c r="G436" s="72"/>
    </row>
    <row r="437" spans="3:7" ht="11.25">
      <c r="C437" s="4"/>
      <c r="G437" s="72"/>
    </row>
    <row r="438" spans="3:7" ht="11.25">
      <c r="C438" s="4"/>
      <c r="G438" s="72"/>
    </row>
    <row r="439" spans="3:7" ht="11.25">
      <c r="C439" s="4"/>
      <c r="G439" s="72"/>
    </row>
    <row r="440" spans="3:7" ht="11.25">
      <c r="C440" s="4"/>
      <c r="G440" s="72"/>
    </row>
    <row r="441" spans="3:7" ht="11.25">
      <c r="C441" s="4"/>
      <c r="G441" s="72"/>
    </row>
    <row r="442" spans="3:7" ht="11.25">
      <c r="C442" s="4"/>
      <c r="G442" s="72"/>
    </row>
    <row r="443" spans="3:7" ht="11.25">
      <c r="C443" s="4"/>
      <c r="G443" s="72"/>
    </row>
    <row r="444" spans="3:7" ht="11.25">
      <c r="C444" s="4"/>
      <c r="G444" s="72"/>
    </row>
    <row r="445" spans="3:7" ht="11.25">
      <c r="C445" s="4"/>
      <c r="G445" s="72"/>
    </row>
    <row r="446" spans="3:7" ht="11.25">
      <c r="C446" s="4"/>
      <c r="G446" s="72"/>
    </row>
    <row r="447" spans="3:7" ht="11.25">
      <c r="C447" s="4"/>
      <c r="G447" s="72"/>
    </row>
    <row r="448" spans="3:7" ht="11.25">
      <c r="C448" s="4"/>
      <c r="G448" s="72"/>
    </row>
    <row r="449" spans="3:7" ht="11.25">
      <c r="C449" s="4"/>
      <c r="G449" s="72"/>
    </row>
    <row r="450" spans="3:7" ht="11.25">
      <c r="C450" s="4"/>
      <c r="G450" s="72"/>
    </row>
    <row r="451" spans="3:7" ht="11.25">
      <c r="C451" s="4"/>
      <c r="G451" s="72"/>
    </row>
    <row r="452" spans="3:7" ht="11.25">
      <c r="C452" s="4"/>
      <c r="G452" s="72"/>
    </row>
    <row r="453" spans="3:7" ht="11.25">
      <c r="C453" s="4"/>
      <c r="G453" s="72"/>
    </row>
    <row r="454" spans="3:7" ht="11.25">
      <c r="C454" s="4"/>
      <c r="G454" s="72"/>
    </row>
    <row r="455" spans="3:7" ht="11.25">
      <c r="C455" s="4"/>
      <c r="G455" s="72"/>
    </row>
    <row r="456" spans="3:7" ht="11.25">
      <c r="C456" s="4"/>
      <c r="G456" s="72"/>
    </row>
    <row r="457" spans="3:7" ht="11.25">
      <c r="C457" s="4"/>
      <c r="G457" s="72"/>
    </row>
    <row r="458" spans="3:7" ht="11.25">
      <c r="C458" s="4"/>
      <c r="G458" s="72"/>
    </row>
    <row r="459" spans="3:7" ht="11.25">
      <c r="C459" s="4"/>
      <c r="G459" s="72"/>
    </row>
    <row r="460" spans="3:7" ht="11.25">
      <c r="C460" s="4"/>
      <c r="G460" s="72"/>
    </row>
    <row r="461" spans="3:7" ht="11.25">
      <c r="C461" s="4"/>
      <c r="G461" s="72"/>
    </row>
    <row r="462" spans="3:7" ht="11.25">
      <c r="C462" s="4"/>
      <c r="G462" s="72"/>
    </row>
    <row r="463" spans="3:7" ht="11.25">
      <c r="C463" s="4"/>
      <c r="G463" s="72"/>
    </row>
    <row r="464" spans="3:7" ht="11.25">
      <c r="C464" s="4"/>
      <c r="G464" s="72"/>
    </row>
    <row r="465" spans="3:7" ht="11.25">
      <c r="C465" s="4"/>
      <c r="G465" s="72"/>
    </row>
    <row r="466" spans="3:7" ht="11.25">
      <c r="C466" s="4"/>
      <c r="G466" s="72"/>
    </row>
    <row r="467" spans="3:7" ht="11.25">
      <c r="C467" s="4"/>
      <c r="G467" s="72"/>
    </row>
    <row r="468" spans="3:7" ht="11.25">
      <c r="C468" s="4"/>
      <c r="G468" s="72"/>
    </row>
    <row r="469" spans="3:7" ht="11.25">
      <c r="C469" s="4"/>
      <c r="G469" s="72"/>
    </row>
    <row r="470" spans="3:7" ht="11.25">
      <c r="C470" s="4"/>
      <c r="G470" s="72"/>
    </row>
    <row r="471" spans="3:7" ht="11.25">
      <c r="C471" s="4"/>
      <c r="G471" s="72"/>
    </row>
    <row r="472" spans="3:7" ht="11.25">
      <c r="C472" s="4"/>
      <c r="G472" s="72"/>
    </row>
    <row r="473" spans="3:7" ht="11.25">
      <c r="C473" s="4"/>
      <c r="G473" s="72"/>
    </row>
    <row r="474" spans="3:7" ht="11.25">
      <c r="C474" s="4"/>
      <c r="G474" s="72"/>
    </row>
    <row r="475" spans="3:7" ht="11.25">
      <c r="C475" s="4"/>
      <c r="G475" s="72"/>
    </row>
    <row r="476" spans="3:7" ht="11.25">
      <c r="C476" s="4"/>
      <c r="G476" s="72"/>
    </row>
    <row r="477" spans="3:7" ht="11.25">
      <c r="C477" s="4"/>
      <c r="G477" s="72"/>
    </row>
    <row r="478" spans="3:7" ht="11.25">
      <c r="C478" s="4"/>
      <c r="G478" s="72"/>
    </row>
    <row r="479" spans="3:7" ht="11.25">
      <c r="C479" s="4"/>
      <c r="G479" s="72"/>
    </row>
    <row r="480" spans="3:7" ht="11.25">
      <c r="C480" s="4"/>
      <c r="G480" s="72"/>
    </row>
    <row r="481" spans="3:7" ht="11.25">
      <c r="C481" s="4"/>
      <c r="G481" s="72"/>
    </row>
    <row r="482" spans="3:7" ht="11.25">
      <c r="C482" s="4"/>
      <c r="G482" s="72"/>
    </row>
    <row r="483" spans="3:7" ht="11.25">
      <c r="C483" s="4"/>
      <c r="G483" s="72"/>
    </row>
    <row r="484" spans="3:7" ht="11.25">
      <c r="C484" s="4"/>
      <c r="G484" s="72"/>
    </row>
    <row r="485" spans="3:7" ht="11.25">
      <c r="C485" s="4"/>
      <c r="G485" s="72"/>
    </row>
    <row r="486" spans="3:7" ht="11.25">
      <c r="C486" s="4"/>
      <c r="G486" s="72"/>
    </row>
    <row r="487" spans="3:7" ht="11.25">
      <c r="C487" s="4"/>
      <c r="G487" s="72"/>
    </row>
    <row r="488" spans="3:7" ht="11.25">
      <c r="C488" s="4"/>
      <c r="G488" s="72"/>
    </row>
    <row r="489" spans="3:7" ht="11.25">
      <c r="C489" s="4"/>
      <c r="G489" s="72"/>
    </row>
    <row r="490" spans="3:7" ht="11.25">
      <c r="C490" s="4"/>
      <c r="G490" s="72"/>
    </row>
    <row r="491" spans="3:7" ht="11.25">
      <c r="C491" s="4"/>
      <c r="G491" s="72"/>
    </row>
    <row r="492" spans="3:7" ht="11.25">
      <c r="C492" s="4"/>
      <c r="G492" s="72"/>
    </row>
    <row r="493" spans="3:7" ht="11.25">
      <c r="C493" s="4"/>
      <c r="G493" s="72"/>
    </row>
    <row r="494" spans="3:7" ht="11.25">
      <c r="C494" s="4"/>
      <c r="G494" s="72"/>
    </row>
    <row r="495" spans="3:7" ht="11.25">
      <c r="C495" s="4"/>
      <c r="G495" s="72"/>
    </row>
    <row r="496" spans="3:7" ht="11.25">
      <c r="C496" s="4"/>
      <c r="G496" s="72"/>
    </row>
    <row r="497" spans="3:7" ht="11.25">
      <c r="C497" s="4"/>
      <c r="G497" s="72"/>
    </row>
    <row r="498" spans="3:7" ht="11.25">
      <c r="C498" s="4"/>
      <c r="G498" s="72"/>
    </row>
    <row r="499" spans="3:7" ht="11.25">
      <c r="C499" s="4"/>
      <c r="G499" s="72"/>
    </row>
    <row r="500" spans="3:7" ht="11.25">
      <c r="C500" s="4"/>
      <c r="G500" s="72"/>
    </row>
    <row r="501" spans="3:7" ht="11.25">
      <c r="C501" s="4"/>
      <c r="G501" s="72"/>
    </row>
    <row r="502" spans="3:7" ht="11.25">
      <c r="C502" s="4"/>
      <c r="G502" s="72"/>
    </row>
    <row r="503" spans="3:7" ht="11.25">
      <c r="C503" s="4"/>
      <c r="G503" s="72"/>
    </row>
    <row r="504" spans="3:7" ht="11.25">
      <c r="C504" s="4"/>
      <c r="G504" s="72"/>
    </row>
    <row r="505" spans="3:7" ht="11.25">
      <c r="C505" s="4"/>
      <c r="G505" s="72"/>
    </row>
    <row r="506" spans="3:7" ht="11.25">
      <c r="C506" s="4"/>
      <c r="G506" s="72"/>
    </row>
    <row r="507" spans="3:7" ht="11.25">
      <c r="C507" s="4"/>
      <c r="G507" s="72"/>
    </row>
    <row r="508" spans="3:7" ht="11.25">
      <c r="C508" s="4"/>
      <c r="G508" s="72"/>
    </row>
    <row r="509" spans="3:7" ht="11.25">
      <c r="C509" s="4"/>
      <c r="G509" s="72"/>
    </row>
    <row r="510" spans="3:7" ht="11.25">
      <c r="C510" s="4"/>
      <c r="G510" s="72"/>
    </row>
    <row r="511" spans="3:7" ht="11.25">
      <c r="C511" s="4"/>
      <c r="G511" s="72"/>
    </row>
    <row r="512" spans="3:7" ht="11.25">
      <c r="C512" s="4"/>
      <c r="G512" s="72"/>
    </row>
    <row r="513" spans="3:7" ht="11.25">
      <c r="C513" s="4"/>
      <c r="G513" s="72"/>
    </row>
    <row r="514" spans="3:7" ht="11.25">
      <c r="C514" s="4"/>
      <c r="G514" s="72"/>
    </row>
    <row r="515" spans="3:7" ht="11.25">
      <c r="C515" s="4"/>
      <c r="G515" s="72"/>
    </row>
    <row r="516" spans="3:7" ht="11.25">
      <c r="C516" s="4"/>
      <c r="G516" s="72"/>
    </row>
    <row r="517" spans="3:7" ht="11.25">
      <c r="C517" s="4"/>
      <c r="G517" s="72"/>
    </row>
    <row r="518" spans="3:7" ht="11.25">
      <c r="C518" s="4"/>
      <c r="G518" s="72"/>
    </row>
    <row r="519" spans="3:7" ht="11.25">
      <c r="C519" s="4"/>
      <c r="G519" s="72"/>
    </row>
    <row r="520" spans="3:7" ht="11.25">
      <c r="C520" s="4"/>
      <c r="G520" s="72"/>
    </row>
    <row r="521" spans="3:7" ht="11.25">
      <c r="C521" s="4"/>
      <c r="G521" s="72"/>
    </row>
    <row r="522" spans="3:7" ht="11.25">
      <c r="C522" s="4"/>
      <c r="G522" s="72"/>
    </row>
    <row r="523" spans="3:7" ht="11.25">
      <c r="C523" s="4"/>
      <c r="G523" s="72"/>
    </row>
    <row r="524" spans="3:7" ht="11.25">
      <c r="C524" s="4"/>
      <c r="G524" s="72"/>
    </row>
    <row r="525" spans="3:7" ht="11.25">
      <c r="C525" s="4"/>
      <c r="G525" s="72"/>
    </row>
    <row r="526" spans="3:7" ht="11.25">
      <c r="C526" s="4"/>
      <c r="G526" s="72"/>
    </row>
    <row r="527" spans="3:7" ht="11.25">
      <c r="C527" s="4"/>
      <c r="G527" s="72"/>
    </row>
    <row r="528" spans="3:7" ht="11.25">
      <c r="C528" s="4"/>
      <c r="G528" s="72"/>
    </row>
    <row r="529" spans="3:7" ht="11.25">
      <c r="C529" s="4"/>
      <c r="G529" s="72"/>
    </row>
    <row r="530" spans="3:7" ht="11.25">
      <c r="C530" s="4"/>
      <c r="G530" s="72"/>
    </row>
    <row r="531" spans="3:7" ht="11.25">
      <c r="C531" s="4"/>
      <c r="G531" s="72"/>
    </row>
    <row r="532" spans="3:7" ht="11.25">
      <c r="C532" s="4"/>
      <c r="G532" s="72"/>
    </row>
    <row r="533" spans="3:7" ht="11.25">
      <c r="C533" s="4"/>
      <c r="G533" s="72"/>
    </row>
    <row r="534" spans="3:7" ht="11.25">
      <c r="C534" s="4"/>
      <c r="G534" s="72"/>
    </row>
    <row r="535" spans="3:7" ht="11.25">
      <c r="C535" s="4"/>
      <c r="G535" s="72"/>
    </row>
    <row r="536" spans="3:7" ht="11.25">
      <c r="C536" s="4"/>
      <c r="G536" s="72"/>
    </row>
    <row r="537" spans="3:7" ht="11.25">
      <c r="C537" s="4"/>
      <c r="G537" s="72"/>
    </row>
    <row r="538" spans="3:7" ht="11.25">
      <c r="C538" s="4"/>
      <c r="G538" s="72"/>
    </row>
    <row r="539" spans="3:7" ht="11.25">
      <c r="C539" s="4"/>
      <c r="G539" s="72"/>
    </row>
    <row r="540" spans="3:7" ht="11.25">
      <c r="C540" s="4"/>
      <c r="G540" s="72"/>
    </row>
    <row r="541" spans="3:7" ht="11.25">
      <c r="C541" s="4"/>
      <c r="G541" s="72"/>
    </row>
    <row r="542" spans="3:7" ht="11.25">
      <c r="C542" s="4"/>
      <c r="G542" s="72"/>
    </row>
    <row r="543" spans="3:7" ht="11.25">
      <c r="C543" s="4"/>
      <c r="G543" s="72"/>
    </row>
    <row r="544" spans="3:7" ht="11.25">
      <c r="C544" s="4"/>
      <c r="G544" s="72"/>
    </row>
    <row r="545" spans="3:7" ht="11.25">
      <c r="C545" s="4"/>
      <c r="G545" s="72"/>
    </row>
    <row r="546" spans="3:7" ht="11.25">
      <c r="C546" s="4"/>
      <c r="G546" s="72"/>
    </row>
    <row r="547" spans="3:7" ht="11.25">
      <c r="C547" s="4"/>
      <c r="G547" s="72"/>
    </row>
    <row r="548" spans="3:7" ht="11.25">
      <c r="C548" s="4"/>
      <c r="G548" s="72"/>
    </row>
    <row r="549" spans="3:7" ht="11.25">
      <c r="C549" s="4"/>
      <c r="G549" s="72"/>
    </row>
    <row r="550" spans="3:7" ht="11.25">
      <c r="C550" s="4"/>
      <c r="G550" s="72"/>
    </row>
    <row r="551" spans="3:7" ht="11.25">
      <c r="C551" s="4"/>
      <c r="G551" s="72"/>
    </row>
    <row r="552" spans="3:7" ht="11.25">
      <c r="C552" s="4"/>
      <c r="G552" s="72"/>
    </row>
    <row r="553" spans="3:7" ht="11.25">
      <c r="C553" s="4"/>
      <c r="G553" s="72"/>
    </row>
    <row r="554" spans="3:7" ht="11.25">
      <c r="C554" s="4"/>
      <c r="G554" s="72"/>
    </row>
    <row r="555" spans="3:7" ht="11.25">
      <c r="C555" s="4"/>
      <c r="G555" s="72"/>
    </row>
    <row r="556" spans="3:7" ht="11.25">
      <c r="C556" s="4"/>
      <c r="G556" s="72"/>
    </row>
    <row r="557" spans="3:7" ht="11.25">
      <c r="C557" s="4"/>
      <c r="G557" s="72"/>
    </row>
    <row r="558" spans="3:7" ht="11.25">
      <c r="C558" s="4"/>
      <c r="G558" s="72"/>
    </row>
    <row r="559" spans="3:7" ht="11.25">
      <c r="C559" s="4"/>
      <c r="G559" s="72"/>
    </row>
    <row r="560" spans="3:7" ht="11.25">
      <c r="C560" s="4"/>
      <c r="G560" s="72"/>
    </row>
    <row r="561" spans="3:7" ht="11.25">
      <c r="C561" s="4"/>
      <c r="G561" s="72"/>
    </row>
    <row r="562" spans="3:7" ht="11.25">
      <c r="C562" s="4"/>
      <c r="G562" s="72"/>
    </row>
    <row r="563" spans="3:7" ht="11.25">
      <c r="C563" s="4"/>
      <c r="G563" s="72"/>
    </row>
    <row r="564" spans="3:7" ht="11.25">
      <c r="C564" s="4"/>
      <c r="G564" s="72"/>
    </row>
    <row r="565" spans="3:7" ht="11.25">
      <c r="C565" s="4"/>
      <c r="G565" s="72"/>
    </row>
    <row r="566" spans="3:7" ht="11.25">
      <c r="C566" s="4"/>
      <c r="G566" s="72"/>
    </row>
    <row r="567" spans="3:7" ht="11.25">
      <c r="C567" s="4"/>
      <c r="G567" s="72"/>
    </row>
    <row r="568" spans="3:7" ht="11.25">
      <c r="C568" s="4"/>
      <c r="G568" s="72"/>
    </row>
    <row r="569" spans="3:7" ht="11.25">
      <c r="C569" s="4"/>
      <c r="G569" s="72"/>
    </row>
    <row r="570" spans="3:7" ht="11.25">
      <c r="C570" s="4"/>
      <c r="G570" s="72"/>
    </row>
    <row r="571" spans="3:7" ht="11.25">
      <c r="C571" s="4"/>
      <c r="G571" s="72"/>
    </row>
    <row r="572" spans="3:7" ht="11.25">
      <c r="C572" s="4"/>
      <c r="G572" s="72"/>
    </row>
    <row r="573" spans="3:7" ht="11.25">
      <c r="C573" s="4"/>
      <c r="G573" s="72"/>
    </row>
    <row r="574" spans="3:7" ht="11.25">
      <c r="C574" s="4"/>
      <c r="G574" s="72"/>
    </row>
    <row r="575" spans="3:7" ht="11.25">
      <c r="C575" s="4"/>
      <c r="G575" s="72"/>
    </row>
    <row r="576" spans="3:7" ht="11.25">
      <c r="C576" s="4"/>
      <c r="G576" s="72"/>
    </row>
    <row r="577" spans="3:7" ht="11.25">
      <c r="C577" s="4"/>
      <c r="G577" s="72"/>
    </row>
    <row r="578" spans="3:7" ht="11.25">
      <c r="C578" s="4"/>
      <c r="G578" s="72"/>
    </row>
    <row r="579" spans="3:7" ht="11.25">
      <c r="C579" s="4"/>
      <c r="G579" s="72"/>
    </row>
    <row r="580" spans="3:7" ht="11.25">
      <c r="C580" s="4"/>
      <c r="G580" s="72"/>
    </row>
    <row r="581" spans="3:7" ht="11.25">
      <c r="C581" s="4"/>
      <c r="G581" s="72"/>
    </row>
    <row r="582" spans="3:7" ht="11.25">
      <c r="C582" s="4"/>
      <c r="G582" s="72"/>
    </row>
    <row r="583" spans="3:7" ht="11.25">
      <c r="C583" s="4"/>
      <c r="G583" s="72"/>
    </row>
    <row r="584" spans="3:7" ht="11.25">
      <c r="C584" s="4"/>
      <c r="G584" s="72"/>
    </row>
    <row r="585" spans="3:7" ht="11.25">
      <c r="C585" s="4"/>
      <c r="G585" s="72"/>
    </row>
    <row r="586" spans="3:7" ht="11.25">
      <c r="C586" s="4"/>
      <c r="G586" s="72"/>
    </row>
    <row r="587" spans="3:7" ht="11.25">
      <c r="C587" s="4"/>
      <c r="G587" s="72"/>
    </row>
    <row r="588" spans="3:7" ht="11.25">
      <c r="C588" s="4"/>
      <c r="G588" s="72"/>
    </row>
    <row r="589" spans="3:7" ht="11.25">
      <c r="C589" s="4"/>
      <c r="G589" s="72"/>
    </row>
    <row r="590" spans="3:7" ht="11.25">
      <c r="C590" s="4"/>
      <c r="G590" s="72"/>
    </row>
    <row r="591" spans="3:7" ht="11.25">
      <c r="C591" s="4"/>
      <c r="G591" s="72"/>
    </row>
    <row r="592" spans="3:7" ht="11.25">
      <c r="C592" s="4"/>
      <c r="G592" s="72"/>
    </row>
    <row r="593" spans="3:7" ht="11.25">
      <c r="C593" s="4"/>
      <c r="G593" s="72"/>
    </row>
    <row r="594" spans="3:7" ht="11.25">
      <c r="C594" s="4"/>
      <c r="G594" s="72"/>
    </row>
    <row r="595" spans="3:7" ht="11.25">
      <c r="C595" s="4"/>
      <c r="G595" s="72"/>
    </row>
    <row r="596" spans="3:7" ht="11.25">
      <c r="C596" s="4"/>
      <c r="G596" s="72"/>
    </row>
    <row r="597" spans="3:7" ht="11.25">
      <c r="C597" s="4"/>
      <c r="G597" s="72"/>
    </row>
    <row r="598" spans="3:7" ht="11.25">
      <c r="C598" s="4"/>
      <c r="G598" s="72"/>
    </row>
    <row r="599" spans="3:7" ht="11.25">
      <c r="C599" s="4"/>
      <c r="G599" s="72"/>
    </row>
    <row r="600" spans="3:7" ht="11.25">
      <c r="C600" s="4"/>
      <c r="G600" s="72"/>
    </row>
    <row r="601" spans="3:7" ht="11.25">
      <c r="C601" s="4"/>
      <c r="G601" s="72"/>
    </row>
    <row r="602" spans="3:7" ht="11.25">
      <c r="C602" s="4"/>
      <c r="G602" s="72"/>
    </row>
    <row r="603" spans="3:7" ht="11.25">
      <c r="C603" s="4"/>
      <c r="G603" s="72"/>
    </row>
    <row r="604" spans="3:7" ht="11.25">
      <c r="C604" s="4"/>
      <c r="G604" s="72"/>
    </row>
    <row r="605" spans="3:7" ht="11.25">
      <c r="C605" s="4"/>
      <c r="G605" s="72"/>
    </row>
    <row r="606" spans="3:7" ht="11.25">
      <c r="C606" s="4"/>
      <c r="G606" s="72"/>
    </row>
    <row r="607" spans="3:7" ht="11.25">
      <c r="C607" s="4"/>
      <c r="G607" s="72"/>
    </row>
    <row r="608" spans="3:7" ht="11.25">
      <c r="C608" s="4"/>
      <c r="G608" s="72"/>
    </row>
    <row r="609" spans="3:7" ht="11.25">
      <c r="C609" s="4"/>
      <c r="G609" s="72"/>
    </row>
    <row r="610" spans="3:7" ht="11.25">
      <c r="C610" s="4"/>
      <c r="G610" s="72"/>
    </row>
    <row r="611" spans="3:7" ht="11.25">
      <c r="C611" s="4"/>
      <c r="G611" s="72"/>
    </row>
    <row r="612" spans="3:7" ht="11.25">
      <c r="C612" s="4"/>
      <c r="G612" s="72"/>
    </row>
    <row r="613" spans="3:7" ht="11.25">
      <c r="C613" s="4"/>
      <c r="G613" s="72"/>
    </row>
    <row r="614" spans="3:7" ht="11.25">
      <c r="C614" s="4"/>
      <c r="G614" s="72"/>
    </row>
    <row r="615" spans="3:7" ht="11.25">
      <c r="C615" s="4"/>
      <c r="G615" s="72"/>
    </row>
    <row r="616" spans="3:7" ht="11.25">
      <c r="C616" s="4"/>
      <c r="G616" s="72"/>
    </row>
    <row r="617" spans="3:7" ht="11.25">
      <c r="C617" s="4"/>
      <c r="G617" s="72"/>
    </row>
    <row r="618" spans="3:7" ht="11.25">
      <c r="C618" s="4"/>
      <c r="G618" s="72"/>
    </row>
    <row r="619" spans="3:7" ht="11.25">
      <c r="C619" s="4"/>
      <c r="G619" s="72"/>
    </row>
    <row r="620" spans="3:7" ht="11.25">
      <c r="C620" s="4"/>
      <c r="G620" s="72"/>
    </row>
    <row r="621" spans="3:7" ht="11.25">
      <c r="C621" s="4"/>
      <c r="G621" s="72"/>
    </row>
    <row r="622" spans="3:7" ht="11.25">
      <c r="C622" s="4"/>
      <c r="G622" s="72"/>
    </row>
    <row r="623" spans="3:7" ht="11.25">
      <c r="C623" s="4"/>
      <c r="G623" s="72"/>
    </row>
    <row r="624" spans="3:7" ht="11.25">
      <c r="C624" s="4"/>
      <c r="G624" s="72"/>
    </row>
    <row r="625" spans="3:7" ht="11.25">
      <c r="C625" s="4"/>
      <c r="G625" s="72"/>
    </row>
    <row r="626" spans="3:7" ht="11.25">
      <c r="C626" s="4"/>
      <c r="G626" s="72"/>
    </row>
    <row r="627" spans="3:7" ht="11.25">
      <c r="C627" s="4"/>
      <c r="G627" s="72"/>
    </row>
    <row r="628" spans="3:7" ht="11.25">
      <c r="C628" s="4"/>
      <c r="G628" s="72"/>
    </row>
    <row r="629" spans="3:7" ht="11.25">
      <c r="C629" s="4"/>
      <c r="G629" s="72"/>
    </row>
    <row r="630" spans="3:7" ht="11.25">
      <c r="C630" s="4"/>
      <c r="G630" s="72"/>
    </row>
    <row r="631" spans="3:7" ht="11.25">
      <c r="C631" s="4"/>
      <c r="G631" s="72"/>
    </row>
    <row r="632" spans="3:7" ht="11.25">
      <c r="C632" s="4"/>
      <c r="G632" s="72"/>
    </row>
    <row r="633" spans="3:7" ht="11.25">
      <c r="C633" s="4"/>
      <c r="G633" s="72"/>
    </row>
    <row r="634" spans="3:7" ht="11.25">
      <c r="C634" s="4"/>
      <c r="G634" s="72"/>
    </row>
    <row r="635" spans="3:7" ht="11.25">
      <c r="C635" s="4"/>
      <c r="G635" s="72"/>
    </row>
    <row r="636" spans="3:7" ht="11.25">
      <c r="C636" s="4"/>
      <c r="G636" s="72"/>
    </row>
    <row r="637" spans="3:7" ht="11.25">
      <c r="C637" s="4"/>
      <c r="G637" s="72"/>
    </row>
    <row r="638" spans="3:7" ht="11.25">
      <c r="C638" s="4"/>
      <c r="G638" s="72"/>
    </row>
    <row r="639" spans="3:7" ht="11.25">
      <c r="C639" s="4"/>
      <c r="G639" s="72"/>
    </row>
    <row r="640" spans="3:7" ht="11.25">
      <c r="C640" s="4"/>
      <c r="G640" s="72"/>
    </row>
    <row r="641" spans="3:7" ht="11.25">
      <c r="C641" s="4"/>
      <c r="G641" s="72"/>
    </row>
    <row r="642" spans="3:7" ht="11.25">
      <c r="C642" s="4"/>
      <c r="G642" s="72"/>
    </row>
    <row r="643" spans="3:7" ht="11.25">
      <c r="C643" s="4"/>
      <c r="G643" s="72"/>
    </row>
    <row r="644" spans="3:7" ht="11.25">
      <c r="C644" s="4"/>
      <c r="G644" s="72"/>
    </row>
    <row r="645" spans="3:7" ht="11.25">
      <c r="C645" s="4"/>
      <c r="G645" s="72"/>
    </row>
    <row r="646" spans="3:7" ht="11.25">
      <c r="C646" s="4"/>
      <c r="G646" s="72"/>
    </row>
    <row r="647" spans="3:7" ht="11.25">
      <c r="C647" s="4"/>
      <c r="G647" s="72"/>
    </row>
    <row r="648" spans="3:7" ht="11.25">
      <c r="C648" s="4"/>
      <c r="G648" s="72"/>
    </row>
    <row r="649" spans="3:7" ht="11.25">
      <c r="C649" s="4"/>
      <c r="G649" s="72"/>
    </row>
    <row r="650" spans="3:7" ht="11.25">
      <c r="C650" s="4"/>
      <c r="G650" s="72"/>
    </row>
    <row r="651" spans="3:7" ht="11.25">
      <c r="C651" s="4"/>
      <c r="G651" s="72"/>
    </row>
    <row r="652" spans="3:7" ht="11.25">
      <c r="C652" s="4"/>
      <c r="G652" s="72"/>
    </row>
    <row r="653" spans="3:7" ht="11.25">
      <c r="C653" s="4"/>
      <c r="G653" s="72"/>
    </row>
    <row r="654" spans="3:7" ht="11.25">
      <c r="C654" s="4"/>
      <c r="G654" s="72"/>
    </row>
    <row r="655" spans="3:7" ht="11.25">
      <c r="C655" s="4"/>
      <c r="G655" s="72"/>
    </row>
    <row r="656" spans="3:7" ht="11.25">
      <c r="C656" s="4"/>
      <c r="G656" s="72"/>
    </row>
    <row r="657" spans="3:7" ht="11.25">
      <c r="C657" s="4"/>
      <c r="G657" s="72"/>
    </row>
    <row r="658" spans="3:7" ht="11.25">
      <c r="C658" s="4"/>
      <c r="G658" s="72"/>
    </row>
    <row r="659" spans="3:7" ht="11.25">
      <c r="C659" s="4"/>
      <c r="G659" s="72"/>
    </row>
    <row r="660" spans="3:7" ht="11.25">
      <c r="C660" s="4"/>
      <c r="G660" s="72"/>
    </row>
    <row r="661" spans="3:7" ht="11.25">
      <c r="C661" s="4"/>
      <c r="G661" s="72"/>
    </row>
    <row r="662" spans="3:7" ht="11.25">
      <c r="C662" s="4"/>
      <c r="G662" s="72"/>
    </row>
    <row r="663" spans="3:7" ht="11.25">
      <c r="C663" s="4"/>
      <c r="G663" s="72"/>
    </row>
    <row r="664" spans="3:7" ht="11.25">
      <c r="C664" s="4"/>
      <c r="G664" s="72"/>
    </row>
    <row r="665" spans="3:7" ht="11.25">
      <c r="C665" s="4"/>
      <c r="G665" s="72"/>
    </row>
    <row r="666" spans="3:7" ht="11.25">
      <c r="C666" s="4"/>
      <c r="G666" s="72"/>
    </row>
    <row r="667" spans="3:7" ht="11.25">
      <c r="C667" s="4"/>
      <c r="G667" s="72"/>
    </row>
    <row r="668" spans="3:7" ht="11.25">
      <c r="C668" s="4"/>
      <c r="G668" s="72"/>
    </row>
    <row r="669" spans="3:7" ht="11.25">
      <c r="C669" s="4"/>
      <c r="G669" s="72"/>
    </row>
    <row r="670" spans="3:7" ht="11.25">
      <c r="C670" s="4"/>
      <c r="G670" s="72"/>
    </row>
    <row r="671" spans="3:7" ht="11.25">
      <c r="C671" s="4"/>
      <c r="G671" s="72"/>
    </row>
    <row r="672" spans="3:7" ht="11.25">
      <c r="C672" s="4"/>
      <c r="G672" s="72"/>
    </row>
    <row r="673" spans="3:7" ht="11.25">
      <c r="C673" s="4"/>
      <c r="G673" s="72"/>
    </row>
    <row r="674" spans="3:7" ht="11.25">
      <c r="C674" s="4"/>
      <c r="G674" s="72"/>
    </row>
    <row r="675" spans="3:7" ht="11.25">
      <c r="C675" s="4"/>
      <c r="G675" s="72"/>
    </row>
    <row r="676" spans="3:7" ht="11.25">
      <c r="C676" s="4"/>
      <c r="G676" s="72"/>
    </row>
    <row r="677" spans="3:7" ht="11.25">
      <c r="C677" s="4"/>
      <c r="G677" s="72"/>
    </row>
    <row r="678" spans="3:7" ht="11.25">
      <c r="C678" s="4"/>
      <c r="G678" s="72"/>
    </row>
    <row r="679" spans="3:7" ht="11.25">
      <c r="C679" s="4"/>
      <c r="G679" s="72"/>
    </row>
    <row r="680" spans="3:7" ht="11.25">
      <c r="C680" s="4"/>
      <c r="G680" s="72"/>
    </row>
    <row r="681" spans="3:7" ht="11.25">
      <c r="C681" s="4"/>
      <c r="G681" s="72"/>
    </row>
    <row r="682" spans="3:7" ht="11.25">
      <c r="C682" s="4"/>
      <c r="G682" s="72"/>
    </row>
    <row r="683" spans="3:7" ht="11.25">
      <c r="C683" s="4"/>
      <c r="G683" s="72"/>
    </row>
    <row r="684" spans="3:7" ht="11.25">
      <c r="C684" s="4"/>
      <c r="G684" s="72"/>
    </row>
    <row r="685" spans="3:7" ht="11.25">
      <c r="C685" s="4"/>
      <c r="G685" s="72"/>
    </row>
    <row r="686" spans="3:7" ht="11.25">
      <c r="C686" s="4"/>
      <c r="G686" s="72"/>
    </row>
    <row r="687" spans="3:7" ht="11.25">
      <c r="C687" s="4"/>
      <c r="G687" s="72"/>
    </row>
    <row r="688" spans="3:7" ht="11.25">
      <c r="C688" s="4"/>
      <c r="G688" s="72"/>
    </row>
    <row r="689" spans="3:7" ht="11.25">
      <c r="C689" s="4"/>
      <c r="G689" s="72"/>
    </row>
    <row r="690" spans="3:7" ht="11.25">
      <c r="C690" s="4"/>
      <c r="G690" s="72"/>
    </row>
    <row r="691" spans="3:7" ht="11.25">
      <c r="C691" s="4"/>
      <c r="G691" s="72"/>
    </row>
    <row r="692" spans="3:7" ht="11.25">
      <c r="C692" s="4"/>
      <c r="G692" s="72"/>
    </row>
    <row r="693" spans="3:7" ht="11.25">
      <c r="C693" s="4"/>
      <c r="G693" s="72"/>
    </row>
    <row r="694" spans="3:7" ht="11.25">
      <c r="C694" s="4"/>
      <c r="G694" s="72"/>
    </row>
    <row r="695" spans="3:7" ht="11.25">
      <c r="C695" s="4"/>
      <c r="G695" s="72"/>
    </row>
    <row r="696" spans="3:7" ht="11.25">
      <c r="C696" s="4"/>
      <c r="G696" s="72"/>
    </row>
    <row r="697" spans="3:7" ht="11.25">
      <c r="C697" s="4"/>
      <c r="G697" s="72"/>
    </row>
    <row r="698" spans="3:7" ht="11.25">
      <c r="C698" s="4"/>
      <c r="G698" s="72"/>
    </row>
    <row r="699" spans="3:7" ht="11.25">
      <c r="C699" s="4"/>
      <c r="G699" s="72"/>
    </row>
    <row r="700" spans="3:7" ht="11.25">
      <c r="C700" s="4"/>
      <c r="G700" s="72"/>
    </row>
    <row r="701" spans="3:7" ht="11.25">
      <c r="C701" s="4"/>
      <c r="G701" s="72"/>
    </row>
    <row r="702" spans="3:7" ht="11.25">
      <c r="C702" s="4"/>
      <c r="G702" s="72"/>
    </row>
    <row r="703" spans="3:7" ht="11.25">
      <c r="C703" s="4"/>
      <c r="G703" s="72"/>
    </row>
    <row r="704" spans="3:7" ht="11.25">
      <c r="C704" s="4"/>
      <c r="G704" s="72"/>
    </row>
    <row r="705" spans="3:7" ht="11.25">
      <c r="C705" s="4"/>
      <c r="G705" s="72"/>
    </row>
    <row r="706" spans="3:7" ht="11.25">
      <c r="C706" s="4"/>
      <c r="G706" s="72"/>
    </row>
    <row r="707" spans="3:7" ht="11.25">
      <c r="C707" s="4"/>
      <c r="G707" s="72"/>
    </row>
    <row r="708" spans="3:7" ht="11.25">
      <c r="C708" s="4"/>
      <c r="G708" s="72"/>
    </row>
    <row r="709" spans="3:7" ht="11.25">
      <c r="C709" s="4"/>
      <c r="G709" s="72"/>
    </row>
    <row r="710" spans="3:7" ht="11.25">
      <c r="C710" s="4"/>
      <c r="G710" s="72"/>
    </row>
    <row r="711" spans="3:7" ht="11.25">
      <c r="C711" s="4"/>
      <c r="G711" s="72"/>
    </row>
    <row r="712" spans="3:7" ht="11.25">
      <c r="C712" s="4"/>
      <c r="G712" s="72"/>
    </row>
    <row r="713" spans="3:7" ht="11.25">
      <c r="C713" s="4"/>
      <c r="G713" s="72"/>
    </row>
    <row r="714" spans="3:7" ht="11.25">
      <c r="C714" s="4"/>
      <c r="G714" s="72"/>
    </row>
    <row r="715" spans="3:7" ht="11.25">
      <c r="C715" s="4"/>
      <c r="G715" s="72"/>
    </row>
    <row r="716" spans="3:7" ht="11.25">
      <c r="C716" s="4"/>
      <c r="G716" s="72"/>
    </row>
    <row r="717" spans="3:7" ht="11.25">
      <c r="C717" s="4"/>
      <c r="G717" s="72"/>
    </row>
    <row r="718" spans="3:7" ht="11.25">
      <c r="C718" s="4"/>
      <c r="G718" s="72"/>
    </row>
    <row r="719" spans="3:7" ht="11.25">
      <c r="C719" s="4"/>
      <c r="G719" s="72"/>
    </row>
    <row r="720" spans="3:7" ht="11.25">
      <c r="C720" s="4"/>
      <c r="G720" s="72"/>
    </row>
    <row r="721" spans="3:7" ht="11.25">
      <c r="C721" s="4"/>
      <c r="G721" s="72"/>
    </row>
    <row r="722" spans="3:7" ht="11.25">
      <c r="C722" s="4"/>
      <c r="G722" s="72"/>
    </row>
    <row r="723" spans="3:7" ht="11.25">
      <c r="C723" s="4"/>
      <c r="G723" s="72"/>
    </row>
    <row r="724" spans="3:7" ht="11.25">
      <c r="C724" s="4"/>
      <c r="G724" s="72"/>
    </row>
    <row r="725" spans="3:7" ht="11.25">
      <c r="C725" s="4"/>
      <c r="G725" s="72"/>
    </row>
    <row r="726" spans="3:7" ht="11.25">
      <c r="C726" s="4"/>
      <c r="G726" s="72"/>
    </row>
    <row r="727" spans="3:7" ht="11.25">
      <c r="C727" s="4"/>
      <c r="G727" s="72"/>
    </row>
    <row r="728" spans="3:7" ht="11.25">
      <c r="C728" s="4"/>
      <c r="G728" s="72"/>
    </row>
    <row r="729" spans="3:7" ht="11.25">
      <c r="C729" s="4"/>
      <c r="G729" s="72"/>
    </row>
    <row r="730" spans="3:7" ht="11.25">
      <c r="C730" s="4"/>
      <c r="G730" s="72"/>
    </row>
    <row r="731" spans="3:7" ht="11.25">
      <c r="C731" s="4"/>
      <c r="G731" s="72"/>
    </row>
    <row r="732" spans="3:7" ht="11.25">
      <c r="C732" s="4"/>
      <c r="G732" s="72"/>
    </row>
  </sheetData>
  <sheetProtection/>
  <printOptions/>
  <pageMargins left="0.5" right="0.5" top="1.25" bottom="0.75" header="0.5" footer="0.25"/>
  <pageSetup horizontalDpi="600" verticalDpi="600" orientation="portrait" r:id="rId1"/>
  <headerFooter alignWithMargins="0">
    <oddHeader>&amp;L&amp;"Times New Roman,Bold Italic"&amp;16 504 Loan Approvals by CDC for FY 2014
&amp;10Sorted Nationally and Regionally by # of Loans&amp;R&amp;"Times New Roman,Bold Italic"Thru 08-31-14
SBA Data Compiled by DCF LLC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52"/>
  <sheetViews>
    <sheetView view="pageLayout" zoomScale="140" zoomScalePageLayoutView="140" workbookViewId="0" topLeftCell="A1">
      <selection activeCell="A1" sqref="A1"/>
    </sheetView>
  </sheetViews>
  <sheetFormatPr defaultColWidth="9.140625" defaultRowHeight="12.75"/>
  <cols>
    <col min="1" max="1" width="4.57421875" style="4" bestFit="1" customWidth="1"/>
    <col min="2" max="2" width="4.7109375" style="4" customWidth="1"/>
    <col min="3" max="3" width="6.00390625" style="3" bestFit="1" customWidth="1"/>
    <col min="4" max="4" width="27.7109375" style="4" bestFit="1" customWidth="1"/>
    <col min="5" max="5" width="11.00390625" style="4" customWidth="1"/>
    <col min="6" max="6" width="12.8515625" style="4" customWidth="1"/>
    <col min="7" max="7" width="11.00390625" style="4" customWidth="1"/>
    <col min="8" max="8" width="12.8515625" style="4" customWidth="1"/>
    <col min="9" max="9" width="11.57421875" style="4" customWidth="1"/>
    <col min="10" max="10" width="11.421875" style="4" customWidth="1"/>
    <col min="11" max="12" width="9.140625" style="4" customWidth="1"/>
    <col min="13" max="13" width="13.421875" style="4" bestFit="1" customWidth="1"/>
    <col min="14" max="16384" width="9.140625" style="4" customWidth="1"/>
  </cols>
  <sheetData>
    <row r="1" spans="1:8" ht="12" thickBot="1">
      <c r="A1" s="19"/>
      <c r="B1" s="19"/>
      <c r="C1" s="17"/>
      <c r="D1" s="18"/>
      <c r="E1" s="76" t="s">
        <v>395</v>
      </c>
      <c r="F1" s="77" t="s">
        <v>395</v>
      </c>
      <c r="G1" s="76" t="s">
        <v>574</v>
      </c>
      <c r="H1" s="77" t="s">
        <v>574</v>
      </c>
    </row>
    <row r="2" spans="1:8" ht="12" thickBot="1">
      <c r="A2" s="17"/>
      <c r="B2" s="17"/>
      <c r="C2" s="17"/>
      <c r="D2" s="18"/>
      <c r="E2" s="19" t="s">
        <v>396</v>
      </c>
      <c r="F2" s="19" t="s">
        <v>396</v>
      </c>
      <c r="G2" s="19" t="s">
        <v>573</v>
      </c>
      <c r="H2" s="19" t="s">
        <v>573</v>
      </c>
    </row>
    <row r="3" spans="1:8" ht="12" thickBot="1">
      <c r="A3" s="63" t="s">
        <v>63</v>
      </c>
      <c r="B3" s="63" t="s">
        <v>64</v>
      </c>
      <c r="C3" s="63" t="s">
        <v>65</v>
      </c>
      <c r="D3" s="59" t="s">
        <v>66</v>
      </c>
      <c r="E3" s="63" t="s">
        <v>67</v>
      </c>
      <c r="F3" s="63" t="s">
        <v>68</v>
      </c>
      <c r="G3" s="63" t="s">
        <v>67</v>
      </c>
      <c r="H3" s="63" t="s">
        <v>68</v>
      </c>
    </row>
    <row r="4" spans="1:8" ht="13.5" customHeight="1" thickBot="1">
      <c r="A4" s="108" t="s">
        <v>371</v>
      </c>
      <c r="B4" s="109"/>
      <c r="C4" s="109"/>
      <c r="D4" s="109"/>
      <c r="E4" s="109"/>
      <c r="F4" s="109"/>
      <c r="G4" s="109"/>
      <c r="H4" s="110"/>
    </row>
    <row r="5" spans="1:18" ht="12.75">
      <c r="A5" s="31">
        <v>6</v>
      </c>
      <c r="B5" s="32">
        <v>1</v>
      </c>
      <c r="C5" s="32" t="s">
        <v>77</v>
      </c>
      <c r="D5" s="48" t="s">
        <v>5</v>
      </c>
      <c r="E5" s="49">
        <v>207</v>
      </c>
      <c r="F5" s="50">
        <v>101760000</v>
      </c>
      <c r="G5" s="48">
        <v>150</v>
      </c>
      <c r="H5" s="51">
        <v>85244000</v>
      </c>
      <c r="J5" s="62"/>
      <c r="K5" s="62"/>
      <c r="L5" s="62"/>
      <c r="M5" s="11"/>
      <c r="N5" s="9"/>
      <c r="O5" s="9"/>
      <c r="P5" s="9"/>
      <c r="Q5" s="9"/>
      <c r="R5" s="9"/>
    </row>
    <row r="6" spans="1:18" ht="12.75">
      <c r="A6" s="33">
        <v>16</v>
      </c>
      <c r="B6" s="34">
        <v>2</v>
      </c>
      <c r="C6" s="34" t="s">
        <v>108</v>
      </c>
      <c r="D6" s="35" t="s">
        <v>419</v>
      </c>
      <c r="E6" s="36">
        <v>96</v>
      </c>
      <c r="F6" s="75">
        <v>56410000</v>
      </c>
      <c r="G6" s="35">
        <v>84</v>
      </c>
      <c r="H6" s="82">
        <v>46723000</v>
      </c>
      <c r="J6" s="62"/>
      <c r="K6" s="62"/>
      <c r="L6" s="62"/>
      <c r="M6" s="11"/>
      <c r="N6" s="9"/>
      <c r="O6" s="9"/>
      <c r="P6" s="9"/>
      <c r="Q6" s="9"/>
      <c r="R6" s="9"/>
    </row>
    <row r="7" spans="1:18" ht="12.75">
      <c r="A7" s="33">
        <v>24</v>
      </c>
      <c r="B7" s="34">
        <v>3</v>
      </c>
      <c r="C7" s="34" t="s">
        <v>149</v>
      </c>
      <c r="D7" s="35" t="s">
        <v>30</v>
      </c>
      <c r="E7" s="36">
        <v>63</v>
      </c>
      <c r="F7" s="75">
        <v>38012000</v>
      </c>
      <c r="G7" s="35">
        <v>56</v>
      </c>
      <c r="H7" s="82">
        <v>39334000</v>
      </c>
      <c r="J7" s="62"/>
      <c r="K7" s="62"/>
      <c r="L7" s="62"/>
      <c r="M7" s="11"/>
      <c r="N7" s="9"/>
      <c r="O7" s="9"/>
      <c r="P7" s="9"/>
      <c r="Q7" s="9"/>
      <c r="R7" s="9"/>
    </row>
    <row r="8" spans="1:18" ht="12.75">
      <c r="A8" s="33">
        <v>39</v>
      </c>
      <c r="B8" s="34">
        <v>4</v>
      </c>
      <c r="C8" s="34" t="s">
        <v>106</v>
      </c>
      <c r="D8" s="35" t="s">
        <v>431</v>
      </c>
      <c r="E8" s="36">
        <v>46</v>
      </c>
      <c r="F8" s="75">
        <v>18494000</v>
      </c>
      <c r="G8" s="35">
        <v>35</v>
      </c>
      <c r="H8" s="82">
        <v>22076000</v>
      </c>
      <c r="J8" s="62"/>
      <c r="K8" s="62"/>
      <c r="L8" s="62"/>
      <c r="M8" s="11"/>
      <c r="N8" s="9"/>
      <c r="O8" s="9"/>
      <c r="P8" s="9"/>
      <c r="Q8" s="9"/>
      <c r="R8" s="9"/>
    </row>
    <row r="9" spans="1:18" ht="12.75">
      <c r="A9" s="33">
        <v>78</v>
      </c>
      <c r="B9" s="34">
        <v>5</v>
      </c>
      <c r="C9" s="34" t="s">
        <v>134</v>
      </c>
      <c r="D9" s="35" t="s">
        <v>339</v>
      </c>
      <c r="E9" s="36">
        <v>32</v>
      </c>
      <c r="F9" s="75">
        <v>16329000</v>
      </c>
      <c r="G9" s="35">
        <v>17</v>
      </c>
      <c r="H9" s="82">
        <v>8541000</v>
      </c>
      <c r="J9" s="62"/>
      <c r="K9" s="62"/>
      <c r="L9" s="62"/>
      <c r="M9" s="11"/>
      <c r="N9" s="9"/>
      <c r="O9" s="9"/>
      <c r="P9" s="9"/>
      <c r="Q9" s="9"/>
      <c r="R9" s="9"/>
    </row>
    <row r="10" spans="1:18" ht="12.75">
      <c r="A10" s="33">
        <v>100</v>
      </c>
      <c r="B10" s="34">
        <v>6</v>
      </c>
      <c r="C10" s="34" t="s">
        <v>322</v>
      </c>
      <c r="D10" s="35" t="s">
        <v>492</v>
      </c>
      <c r="E10" s="36">
        <v>7</v>
      </c>
      <c r="F10" s="75">
        <v>2615000</v>
      </c>
      <c r="G10" s="35">
        <v>11</v>
      </c>
      <c r="H10" s="82">
        <v>4171000</v>
      </c>
      <c r="J10" s="62"/>
      <c r="K10" s="62"/>
      <c r="L10" s="62"/>
      <c r="M10" s="11"/>
      <c r="N10" s="9"/>
      <c r="O10" s="9"/>
      <c r="P10" s="9"/>
      <c r="Q10" s="9"/>
      <c r="R10" s="9"/>
    </row>
    <row r="11" spans="1:18" ht="12.75">
      <c r="A11" s="33">
        <v>125</v>
      </c>
      <c r="B11" s="34">
        <v>7</v>
      </c>
      <c r="C11" s="34" t="s">
        <v>405</v>
      </c>
      <c r="D11" s="35" t="s">
        <v>404</v>
      </c>
      <c r="E11" s="36">
        <v>6</v>
      </c>
      <c r="F11" s="75">
        <v>2417000</v>
      </c>
      <c r="G11" s="35">
        <v>8</v>
      </c>
      <c r="H11" s="82">
        <v>2715000</v>
      </c>
      <c r="J11" s="62"/>
      <c r="K11" s="62"/>
      <c r="L11" s="62"/>
      <c r="M11" s="11"/>
      <c r="N11" s="9"/>
      <c r="O11" s="9"/>
      <c r="P11" s="9"/>
      <c r="Q11" s="9"/>
      <c r="R11" s="9"/>
    </row>
    <row r="12" spans="1:18" ht="12.75">
      <c r="A12" s="33">
        <v>134</v>
      </c>
      <c r="B12" s="34">
        <v>8</v>
      </c>
      <c r="C12" s="34" t="s">
        <v>151</v>
      </c>
      <c r="D12" s="35" t="s">
        <v>453</v>
      </c>
      <c r="E12" s="36">
        <v>17</v>
      </c>
      <c r="F12" s="75">
        <v>10776000</v>
      </c>
      <c r="G12" s="35">
        <v>7</v>
      </c>
      <c r="H12" s="82">
        <v>3856000</v>
      </c>
      <c r="J12" s="62"/>
      <c r="K12" s="62"/>
      <c r="L12" s="62"/>
      <c r="M12" s="11"/>
      <c r="N12" s="9"/>
      <c r="O12" s="9"/>
      <c r="P12" s="9"/>
      <c r="Q12" s="9"/>
      <c r="R12" s="9"/>
    </row>
    <row r="13" spans="1:18" ht="12.75">
      <c r="A13" s="33">
        <v>139</v>
      </c>
      <c r="B13" s="34">
        <v>9</v>
      </c>
      <c r="C13" s="34" t="s">
        <v>272</v>
      </c>
      <c r="D13" s="35" t="s">
        <v>524</v>
      </c>
      <c r="E13" s="42">
        <v>2</v>
      </c>
      <c r="F13" s="75">
        <v>1502000</v>
      </c>
      <c r="G13" s="35">
        <v>7</v>
      </c>
      <c r="H13" s="82">
        <v>2297000</v>
      </c>
      <c r="J13" s="62"/>
      <c r="K13" s="62"/>
      <c r="L13" s="62"/>
      <c r="M13" s="11"/>
      <c r="N13" s="9"/>
      <c r="O13" s="9"/>
      <c r="P13" s="9"/>
      <c r="Q13" s="9"/>
      <c r="R13" s="9"/>
    </row>
    <row r="14" spans="1:18" ht="12.75">
      <c r="A14" s="33">
        <v>153</v>
      </c>
      <c r="B14" s="34">
        <v>10</v>
      </c>
      <c r="C14" s="34" t="s">
        <v>235</v>
      </c>
      <c r="D14" s="35" t="s">
        <v>535</v>
      </c>
      <c r="E14" s="36">
        <v>1</v>
      </c>
      <c r="F14" s="75">
        <v>825000</v>
      </c>
      <c r="G14" s="35">
        <v>5</v>
      </c>
      <c r="H14" s="82">
        <v>2978000</v>
      </c>
      <c r="J14" s="62"/>
      <c r="K14" s="62"/>
      <c r="L14" s="62"/>
      <c r="M14" s="11"/>
      <c r="N14" s="10"/>
      <c r="O14" s="10"/>
      <c r="P14" s="10"/>
      <c r="Q14" s="9"/>
      <c r="R14" s="9"/>
    </row>
    <row r="15" spans="1:18" ht="12.75">
      <c r="A15" s="33">
        <v>155</v>
      </c>
      <c r="B15" s="34">
        <v>11</v>
      </c>
      <c r="C15" s="34" t="s">
        <v>171</v>
      </c>
      <c r="D15" s="35" t="s">
        <v>480</v>
      </c>
      <c r="E15" s="36">
        <v>9</v>
      </c>
      <c r="F15" s="75">
        <v>2936000</v>
      </c>
      <c r="G15" s="35">
        <v>5</v>
      </c>
      <c r="H15" s="82">
        <v>2545000</v>
      </c>
      <c r="J15" s="62"/>
      <c r="K15" s="62"/>
      <c r="L15" s="62"/>
      <c r="M15" s="11"/>
      <c r="N15" s="9"/>
      <c r="O15" s="9"/>
      <c r="P15" s="9"/>
      <c r="Q15" s="9"/>
      <c r="R15" s="9"/>
    </row>
    <row r="16" spans="1:18" ht="14.25" customHeight="1">
      <c r="A16" s="33">
        <v>177</v>
      </c>
      <c r="B16" s="34">
        <v>12</v>
      </c>
      <c r="C16" s="34" t="s">
        <v>179</v>
      </c>
      <c r="D16" s="35" t="s">
        <v>314</v>
      </c>
      <c r="E16" s="36">
        <v>1</v>
      </c>
      <c r="F16" s="75">
        <v>414000</v>
      </c>
      <c r="G16" s="35">
        <v>3</v>
      </c>
      <c r="H16" s="82">
        <v>2599000</v>
      </c>
      <c r="J16" s="62"/>
      <c r="K16" s="62"/>
      <c r="L16" s="62"/>
      <c r="M16" s="11"/>
      <c r="N16" s="9"/>
      <c r="O16" s="9"/>
      <c r="P16" s="9"/>
      <c r="Q16" s="9"/>
      <c r="R16" s="9"/>
    </row>
    <row r="17" spans="1:18" ht="12.75">
      <c r="A17" s="33">
        <v>193</v>
      </c>
      <c r="B17" s="34">
        <v>13</v>
      </c>
      <c r="C17" s="34" t="s">
        <v>236</v>
      </c>
      <c r="D17" s="35" t="s">
        <v>526</v>
      </c>
      <c r="E17" s="36">
        <v>2</v>
      </c>
      <c r="F17" s="75">
        <v>1247000</v>
      </c>
      <c r="G17" s="35">
        <v>2</v>
      </c>
      <c r="H17" s="82">
        <v>2817000</v>
      </c>
      <c r="J17" s="62"/>
      <c r="K17" s="62"/>
      <c r="L17" s="62"/>
      <c r="M17" s="11"/>
      <c r="N17" s="9"/>
      <c r="O17" s="9"/>
      <c r="P17" s="9"/>
      <c r="Q17" s="9"/>
      <c r="R17" s="9"/>
    </row>
    <row r="18" spans="1:18" ht="13.5" thickBot="1">
      <c r="A18" s="33">
        <v>203</v>
      </c>
      <c r="B18" s="34">
        <v>14</v>
      </c>
      <c r="C18" s="34" t="s">
        <v>221</v>
      </c>
      <c r="D18" s="35" t="s">
        <v>531</v>
      </c>
      <c r="E18" s="36">
        <v>2</v>
      </c>
      <c r="F18" s="75">
        <v>533000</v>
      </c>
      <c r="G18" s="35">
        <v>2</v>
      </c>
      <c r="H18" s="82">
        <v>807000</v>
      </c>
      <c r="J18" s="62"/>
      <c r="K18" s="62"/>
      <c r="L18" s="62"/>
      <c r="M18" s="11"/>
      <c r="N18" s="9"/>
      <c r="O18" s="9"/>
      <c r="P18" s="9"/>
      <c r="Q18" s="9"/>
      <c r="R18" s="9"/>
    </row>
    <row r="19" spans="1:18" ht="12.75">
      <c r="A19" s="33">
        <v>215</v>
      </c>
      <c r="B19" s="34">
        <v>15</v>
      </c>
      <c r="C19" s="34" t="s">
        <v>233</v>
      </c>
      <c r="D19" s="35" t="s">
        <v>14</v>
      </c>
      <c r="E19" s="36">
        <v>4</v>
      </c>
      <c r="F19" s="43">
        <v>1746000</v>
      </c>
      <c r="G19" s="35">
        <v>1</v>
      </c>
      <c r="H19" s="44">
        <v>833000</v>
      </c>
      <c r="I19" s="58" t="s">
        <v>572</v>
      </c>
      <c r="J19" s="59" t="s">
        <v>572</v>
      </c>
      <c r="K19" s="62"/>
      <c r="L19" s="62"/>
      <c r="M19" s="11"/>
      <c r="N19" s="9"/>
      <c r="O19" s="9"/>
      <c r="P19" s="9"/>
      <c r="Q19" s="9"/>
      <c r="R19" s="9"/>
    </row>
    <row r="20" spans="1:18" ht="13.5" thickBot="1">
      <c r="A20" s="45">
        <v>223</v>
      </c>
      <c r="B20" s="46">
        <v>16</v>
      </c>
      <c r="C20" s="46" t="s">
        <v>228</v>
      </c>
      <c r="D20" s="47" t="s">
        <v>545</v>
      </c>
      <c r="E20" s="57">
        <v>0</v>
      </c>
      <c r="F20" s="92">
        <v>0</v>
      </c>
      <c r="G20" s="47">
        <v>1</v>
      </c>
      <c r="H20" s="66">
        <v>206000</v>
      </c>
      <c r="I20" s="60" t="s">
        <v>408</v>
      </c>
      <c r="J20" s="14" t="s">
        <v>409</v>
      </c>
      <c r="K20" s="62"/>
      <c r="L20" s="62"/>
      <c r="M20" s="11"/>
      <c r="N20" s="9"/>
      <c r="O20" s="9"/>
      <c r="P20" s="9"/>
      <c r="Q20" s="9"/>
      <c r="R20" s="9"/>
    </row>
    <row r="21" spans="1:18" ht="13.5" thickBot="1">
      <c r="A21" s="111" t="s">
        <v>372</v>
      </c>
      <c r="B21" s="112"/>
      <c r="C21" s="112"/>
      <c r="D21" s="113"/>
      <c r="E21" s="88">
        <f>SUM(E5:E20)</f>
        <v>495</v>
      </c>
      <c r="F21" s="89">
        <f>SUM(F5:F20)</f>
        <v>256016000</v>
      </c>
      <c r="G21" s="90">
        <f>SUM(G5:G20)</f>
        <v>394</v>
      </c>
      <c r="H21" s="91">
        <f>SUM(H5:H20)</f>
        <v>227742000</v>
      </c>
      <c r="I21" s="61">
        <f>(G21-E21)/E21</f>
        <v>-0.20404040404040405</v>
      </c>
      <c r="J21" s="61">
        <f>(H21-F21)/F21</f>
        <v>-0.11043841009936879</v>
      </c>
      <c r="K21" s="62"/>
      <c r="L21" s="62"/>
      <c r="M21" s="11"/>
      <c r="N21" s="9"/>
      <c r="O21" s="9"/>
      <c r="P21" s="9"/>
      <c r="Q21" s="9"/>
      <c r="R21" s="9"/>
    </row>
    <row r="22" spans="1:18" ht="13.5" thickBot="1">
      <c r="A22" s="108" t="s">
        <v>352</v>
      </c>
      <c r="B22" s="109"/>
      <c r="C22" s="109"/>
      <c r="D22" s="109"/>
      <c r="E22" s="109"/>
      <c r="F22" s="109"/>
      <c r="G22" s="109"/>
      <c r="H22" s="110"/>
      <c r="K22" s="62"/>
      <c r="L22" s="62"/>
      <c r="M22" s="11"/>
      <c r="N22" s="9"/>
      <c r="O22" s="9"/>
      <c r="P22" s="9"/>
      <c r="Q22" s="9"/>
      <c r="R22" s="9"/>
    </row>
    <row r="23" spans="1:18" ht="12.75">
      <c r="A23" s="31">
        <v>3</v>
      </c>
      <c r="B23" s="32">
        <v>1</v>
      </c>
      <c r="C23" s="32" t="s">
        <v>79</v>
      </c>
      <c r="D23" s="48" t="s">
        <v>21</v>
      </c>
      <c r="E23" s="49">
        <v>217</v>
      </c>
      <c r="F23" s="50">
        <v>191648000</v>
      </c>
      <c r="G23" s="48">
        <v>181</v>
      </c>
      <c r="H23" s="51">
        <v>158902000</v>
      </c>
      <c r="I23" s="30"/>
      <c r="J23" s="30"/>
      <c r="K23" s="62"/>
      <c r="L23" s="62"/>
      <c r="M23" s="11"/>
      <c r="N23" s="9"/>
      <c r="O23" s="9"/>
      <c r="P23" s="9"/>
      <c r="Q23" s="9"/>
      <c r="R23" s="9"/>
    </row>
    <row r="24" spans="1:18" ht="12.75">
      <c r="A24" s="33">
        <v>33</v>
      </c>
      <c r="B24" s="34">
        <v>2</v>
      </c>
      <c r="C24" s="34" t="s">
        <v>107</v>
      </c>
      <c r="D24" s="35" t="s">
        <v>428</v>
      </c>
      <c r="E24" s="36">
        <v>52</v>
      </c>
      <c r="F24" s="75">
        <v>48570000</v>
      </c>
      <c r="G24" s="35">
        <v>40</v>
      </c>
      <c r="H24" s="82">
        <v>48672000</v>
      </c>
      <c r="I24" s="30"/>
      <c r="K24" s="62"/>
      <c r="L24" s="62"/>
      <c r="M24" s="11"/>
      <c r="N24" s="9"/>
      <c r="O24" s="9"/>
      <c r="P24" s="9"/>
      <c r="Q24" s="9"/>
      <c r="R24" s="9"/>
    </row>
    <row r="25" spans="1:18" ht="12.75">
      <c r="A25" s="33">
        <v>45</v>
      </c>
      <c r="B25" s="34">
        <v>3</v>
      </c>
      <c r="C25" s="34" t="s">
        <v>321</v>
      </c>
      <c r="D25" s="35" t="s">
        <v>345</v>
      </c>
      <c r="E25" s="36">
        <v>40</v>
      </c>
      <c r="F25" s="75">
        <v>10241000</v>
      </c>
      <c r="G25" s="35">
        <v>31</v>
      </c>
      <c r="H25" s="82">
        <v>10798000</v>
      </c>
      <c r="J25" s="62"/>
      <c r="K25" s="62"/>
      <c r="L25" s="62"/>
      <c r="M25" s="11"/>
      <c r="N25" s="9"/>
      <c r="O25" s="9"/>
      <c r="P25" s="9"/>
      <c r="Q25" s="9"/>
      <c r="R25" s="9"/>
    </row>
    <row r="26" spans="1:18" ht="12.75">
      <c r="A26" s="33">
        <v>65</v>
      </c>
      <c r="B26" s="34">
        <v>4</v>
      </c>
      <c r="C26" s="34" t="s">
        <v>216</v>
      </c>
      <c r="D26" s="35" t="s">
        <v>361</v>
      </c>
      <c r="E26" s="36">
        <v>33</v>
      </c>
      <c r="F26" s="75">
        <v>5936000</v>
      </c>
      <c r="G26" s="35">
        <v>22</v>
      </c>
      <c r="H26" s="82">
        <v>5499000</v>
      </c>
      <c r="J26" s="62"/>
      <c r="K26" s="62"/>
      <c r="L26" s="62"/>
      <c r="M26" s="11"/>
      <c r="N26" s="9"/>
      <c r="O26" s="9"/>
      <c r="P26" s="9"/>
      <c r="Q26" s="9"/>
      <c r="R26" s="9"/>
    </row>
    <row r="27" spans="1:18" ht="12.75">
      <c r="A27" s="33">
        <v>68</v>
      </c>
      <c r="B27" s="34">
        <v>5</v>
      </c>
      <c r="C27" s="34" t="s">
        <v>335</v>
      </c>
      <c r="D27" s="35" t="s">
        <v>435</v>
      </c>
      <c r="E27" s="38">
        <v>33</v>
      </c>
      <c r="F27" s="74">
        <v>27118000</v>
      </c>
      <c r="G27" s="35">
        <v>20</v>
      </c>
      <c r="H27" s="80">
        <v>18401000</v>
      </c>
      <c r="J27" s="62"/>
      <c r="K27" s="62"/>
      <c r="L27" s="62"/>
      <c r="M27" s="11"/>
      <c r="N27" s="9"/>
      <c r="O27" s="9"/>
      <c r="P27" s="9"/>
      <c r="Q27" s="9"/>
      <c r="R27" s="9"/>
    </row>
    <row r="28" spans="1:18" ht="12.75">
      <c r="A28" s="33">
        <v>101</v>
      </c>
      <c r="B28" s="34">
        <v>6</v>
      </c>
      <c r="C28" s="34" t="s">
        <v>119</v>
      </c>
      <c r="D28" s="35" t="s">
        <v>451</v>
      </c>
      <c r="E28" s="36">
        <v>18</v>
      </c>
      <c r="F28" s="75">
        <v>5706000</v>
      </c>
      <c r="G28" s="35">
        <v>11</v>
      </c>
      <c r="H28" s="82">
        <v>3618000</v>
      </c>
      <c r="J28" s="62"/>
      <c r="K28" s="62"/>
      <c r="L28" s="62"/>
      <c r="M28" s="11"/>
      <c r="N28" s="9"/>
      <c r="O28" s="9"/>
      <c r="P28" s="9"/>
      <c r="Q28" s="9"/>
      <c r="R28" s="9"/>
    </row>
    <row r="29" spans="1:18" ht="12.75">
      <c r="A29" s="33">
        <v>107</v>
      </c>
      <c r="B29" s="34">
        <v>7</v>
      </c>
      <c r="C29" s="34" t="s">
        <v>227</v>
      </c>
      <c r="D29" s="35" t="s">
        <v>484</v>
      </c>
      <c r="E29" s="36">
        <v>8</v>
      </c>
      <c r="F29" s="75">
        <v>4183000</v>
      </c>
      <c r="G29" s="35">
        <v>10</v>
      </c>
      <c r="H29" s="82">
        <v>3985000</v>
      </c>
      <c r="J29" s="62"/>
      <c r="K29" s="62"/>
      <c r="L29" s="62"/>
      <c r="M29" s="11"/>
      <c r="N29" s="9"/>
      <c r="O29" s="9"/>
      <c r="P29" s="9"/>
      <c r="Q29" s="9"/>
      <c r="R29" s="9"/>
    </row>
    <row r="30" spans="1:18" ht="12.75">
      <c r="A30" s="33">
        <v>126</v>
      </c>
      <c r="B30" s="34">
        <v>8</v>
      </c>
      <c r="C30" s="34" t="s">
        <v>262</v>
      </c>
      <c r="D30" s="35" t="s">
        <v>487</v>
      </c>
      <c r="E30" s="36">
        <v>8</v>
      </c>
      <c r="F30" s="75">
        <v>1547000</v>
      </c>
      <c r="G30" s="35">
        <v>8</v>
      </c>
      <c r="H30" s="82">
        <v>2553000</v>
      </c>
      <c r="J30" s="62"/>
      <c r="K30" s="62"/>
      <c r="L30" s="62"/>
      <c r="M30" s="11"/>
      <c r="N30" s="9"/>
      <c r="O30" s="9"/>
      <c r="P30" s="9"/>
      <c r="Q30" s="9"/>
      <c r="R30" s="9"/>
    </row>
    <row r="31" spans="1:18" ht="12.75">
      <c r="A31" s="33">
        <v>141</v>
      </c>
      <c r="B31" s="34">
        <v>9</v>
      </c>
      <c r="C31" s="34" t="s">
        <v>555</v>
      </c>
      <c r="D31" s="35" t="s">
        <v>556</v>
      </c>
      <c r="E31" s="42">
        <v>0</v>
      </c>
      <c r="F31" s="75">
        <v>0</v>
      </c>
      <c r="G31" s="35">
        <v>6</v>
      </c>
      <c r="H31" s="82">
        <v>5463000</v>
      </c>
      <c r="J31" s="62"/>
      <c r="K31" s="62"/>
      <c r="L31" s="62"/>
      <c r="M31" s="11"/>
      <c r="N31" s="9"/>
      <c r="O31" s="9"/>
      <c r="P31" s="9"/>
      <c r="Q31" s="9"/>
      <c r="R31" s="9"/>
    </row>
    <row r="32" spans="1:18" ht="12.75">
      <c r="A32" s="33">
        <v>148</v>
      </c>
      <c r="B32" s="34">
        <v>10</v>
      </c>
      <c r="C32" s="34" t="s">
        <v>202</v>
      </c>
      <c r="D32" s="35" t="s">
        <v>340</v>
      </c>
      <c r="E32" s="36">
        <v>8</v>
      </c>
      <c r="F32" s="75">
        <v>4444000</v>
      </c>
      <c r="G32" s="35">
        <v>5</v>
      </c>
      <c r="H32" s="82">
        <v>6717000</v>
      </c>
      <c r="J32" s="62"/>
      <c r="K32" s="62"/>
      <c r="L32" s="62"/>
      <c r="M32" s="11"/>
      <c r="N32" s="9"/>
      <c r="O32" s="9"/>
      <c r="P32" s="9"/>
      <c r="Q32" s="9"/>
      <c r="R32" s="9"/>
    </row>
    <row r="33" spans="1:18" ht="12.75">
      <c r="A33" s="33">
        <v>166</v>
      </c>
      <c r="B33" s="34">
        <v>11</v>
      </c>
      <c r="C33" s="34" t="s">
        <v>192</v>
      </c>
      <c r="D33" s="35" t="s">
        <v>462</v>
      </c>
      <c r="E33" s="36">
        <v>13</v>
      </c>
      <c r="F33" s="75">
        <v>5966000</v>
      </c>
      <c r="G33" s="35">
        <v>4</v>
      </c>
      <c r="H33" s="82">
        <v>1202000</v>
      </c>
      <c r="J33" s="62"/>
      <c r="K33" s="62"/>
      <c r="L33" s="62"/>
      <c r="M33" s="11"/>
      <c r="N33" s="9"/>
      <c r="O33" s="9"/>
      <c r="P33" s="9"/>
      <c r="Q33" s="9"/>
      <c r="R33" s="9"/>
    </row>
    <row r="34" spans="1:18" ht="12.75">
      <c r="A34" s="33">
        <v>190</v>
      </c>
      <c r="B34" s="34">
        <v>12</v>
      </c>
      <c r="C34" s="34" t="s">
        <v>259</v>
      </c>
      <c r="D34" s="35" t="s">
        <v>15</v>
      </c>
      <c r="E34" s="36">
        <v>3</v>
      </c>
      <c r="F34" s="75">
        <v>387000</v>
      </c>
      <c r="G34" s="35">
        <v>3</v>
      </c>
      <c r="H34" s="82">
        <v>514000</v>
      </c>
      <c r="J34" s="62"/>
      <c r="K34" s="62"/>
      <c r="L34" s="62"/>
      <c r="M34" s="11"/>
      <c r="N34" s="9"/>
      <c r="O34" s="9"/>
      <c r="P34" s="9"/>
      <c r="Q34" s="9"/>
      <c r="R34" s="9"/>
    </row>
    <row r="35" spans="1:18" ht="12.75">
      <c r="A35" s="33">
        <v>225</v>
      </c>
      <c r="B35" s="34">
        <v>13</v>
      </c>
      <c r="C35" s="34" t="s">
        <v>257</v>
      </c>
      <c r="D35" s="35" t="s">
        <v>536</v>
      </c>
      <c r="E35" s="36">
        <v>1</v>
      </c>
      <c r="F35" s="75">
        <v>555000</v>
      </c>
      <c r="G35" s="35">
        <v>1</v>
      </c>
      <c r="H35" s="82">
        <v>152000</v>
      </c>
      <c r="J35" s="62"/>
      <c r="K35" s="62"/>
      <c r="L35" s="62"/>
      <c r="M35" s="11"/>
      <c r="N35" s="9"/>
      <c r="O35" s="9"/>
      <c r="P35" s="9"/>
      <c r="Q35" s="9"/>
      <c r="R35" s="9"/>
    </row>
    <row r="36" spans="1:13" ht="12.75">
      <c r="A36" s="33" t="s">
        <v>392</v>
      </c>
      <c r="B36" s="34" t="s">
        <v>392</v>
      </c>
      <c r="C36" s="34" t="s">
        <v>254</v>
      </c>
      <c r="D36" s="35" t="s">
        <v>62</v>
      </c>
      <c r="E36" s="36">
        <v>2</v>
      </c>
      <c r="F36" s="75">
        <v>552000</v>
      </c>
      <c r="G36" s="35">
        <v>0</v>
      </c>
      <c r="H36" s="81">
        <v>0</v>
      </c>
      <c r="J36" s="62"/>
      <c r="K36" s="62"/>
      <c r="L36" s="62"/>
      <c r="M36" s="11"/>
    </row>
    <row r="37" spans="1:18" ht="13.5" thickBot="1">
      <c r="A37" s="33" t="s">
        <v>392</v>
      </c>
      <c r="B37" s="34" t="s">
        <v>392</v>
      </c>
      <c r="C37" s="34" t="s">
        <v>271</v>
      </c>
      <c r="D37" s="35" t="s">
        <v>546</v>
      </c>
      <c r="E37" s="42">
        <v>0</v>
      </c>
      <c r="F37" s="75">
        <v>0</v>
      </c>
      <c r="G37" s="35">
        <v>0</v>
      </c>
      <c r="H37" s="81">
        <v>0</v>
      </c>
      <c r="J37" s="62"/>
      <c r="K37" s="62"/>
      <c r="L37" s="62"/>
      <c r="M37" s="11"/>
      <c r="N37" s="9"/>
      <c r="O37" s="9"/>
      <c r="P37" s="9"/>
      <c r="Q37" s="9"/>
      <c r="R37" s="9"/>
    </row>
    <row r="38" spans="1:13" ht="12.75">
      <c r="A38" s="33" t="s">
        <v>392</v>
      </c>
      <c r="B38" s="34" t="s">
        <v>392</v>
      </c>
      <c r="C38" s="34" t="s">
        <v>281</v>
      </c>
      <c r="D38" s="35" t="s">
        <v>33</v>
      </c>
      <c r="E38" s="42">
        <v>0</v>
      </c>
      <c r="F38" s="75">
        <v>0</v>
      </c>
      <c r="G38" s="35">
        <v>0</v>
      </c>
      <c r="H38" s="81">
        <v>0</v>
      </c>
      <c r="I38" s="58" t="s">
        <v>572</v>
      </c>
      <c r="J38" s="59" t="s">
        <v>572</v>
      </c>
      <c r="K38" s="62"/>
      <c r="L38" s="62"/>
      <c r="M38" s="11"/>
    </row>
    <row r="39" spans="1:18" ht="13.5" thickBot="1">
      <c r="A39" s="45" t="s">
        <v>392</v>
      </c>
      <c r="B39" s="46" t="s">
        <v>392</v>
      </c>
      <c r="C39" s="46" t="s">
        <v>333</v>
      </c>
      <c r="D39" s="47" t="s">
        <v>334</v>
      </c>
      <c r="E39" s="94">
        <v>5</v>
      </c>
      <c r="F39" s="92">
        <v>8375000</v>
      </c>
      <c r="G39" s="47">
        <v>0</v>
      </c>
      <c r="H39" s="83">
        <v>0</v>
      </c>
      <c r="I39" s="60" t="s">
        <v>408</v>
      </c>
      <c r="J39" s="14" t="s">
        <v>409</v>
      </c>
      <c r="K39" s="62"/>
      <c r="L39" s="62"/>
      <c r="M39" s="11"/>
      <c r="N39" s="9"/>
      <c r="O39" s="9"/>
      <c r="P39" s="9"/>
      <c r="Q39" s="9"/>
      <c r="R39" s="9"/>
    </row>
    <row r="40" spans="1:18" ht="13.5" thickBot="1">
      <c r="A40" s="116" t="s">
        <v>373</v>
      </c>
      <c r="B40" s="117"/>
      <c r="C40" s="117"/>
      <c r="D40" s="118"/>
      <c r="E40" s="96">
        <f>SUM(E23:E39)</f>
        <v>441</v>
      </c>
      <c r="F40" s="97">
        <f>SUM(F23:F39)</f>
        <v>315228000</v>
      </c>
      <c r="G40" s="98">
        <f>SUM(G23:G39)</f>
        <v>342</v>
      </c>
      <c r="H40" s="99">
        <f>SUM(H23:H39)</f>
        <v>266476000</v>
      </c>
      <c r="I40" s="61">
        <f>(G40-E40)/E40</f>
        <v>-0.22448979591836735</v>
      </c>
      <c r="J40" s="61">
        <f>(H40-F40)/F40</f>
        <v>-0.15465631225652543</v>
      </c>
      <c r="K40" s="62"/>
      <c r="L40" s="62"/>
      <c r="M40" s="11"/>
      <c r="N40" s="9"/>
      <c r="O40" s="9"/>
      <c r="P40" s="9"/>
      <c r="Q40" s="9"/>
      <c r="R40" s="9"/>
    </row>
    <row r="41" spans="1:18" ht="12.75">
      <c r="A41" s="119" t="s">
        <v>353</v>
      </c>
      <c r="B41" s="120"/>
      <c r="C41" s="120"/>
      <c r="D41" s="120"/>
      <c r="E41" s="120"/>
      <c r="F41" s="120"/>
      <c r="G41" s="120"/>
      <c r="H41" s="121"/>
      <c r="J41" s="62"/>
      <c r="K41" s="62"/>
      <c r="L41" s="62"/>
      <c r="M41" s="11"/>
      <c r="N41" s="9"/>
      <c r="O41" s="9"/>
      <c r="P41" s="9"/>
      <c r="Q41" s="9"/>
      <c r="R41" s="9"/>
    </row>
    <row r="42" spans="1:13" ht="12.75">
      <c r="A42" s="33">
        <v>18</v>
      </c>
      <c r="B42" s="34">
        <v>1</v>
      </c>
      <c r="C42" s="34" t="s">
        <v>81</v>
      </c>
      <c r="D42" s="35" t="s">
        <v>328</v>
      </c>
      <c r="E42" s="36">
        <v>100</v>
      </c>
      <c r="F42" s="75">
        <v>79515000</v>
      </c>
      <c r="G42" s="35">
        <v>82</v>
      </c>
      <c r="H42" s="82">
        <v>56580000</v>
      </c>
      <c r="J42" s="62"/>
      <c r="K42" s="62"/>
      <c r="L42" s="62"/>
      <c r="M42" s="11"/>
    </row>
    <row r="43" spans="1:18" ht="12.75">
      <c r="A43" s="33">
        <v>41</v>
      </c>
      <c r="B43" s="34">
        <v>2</v>
      </c>
      <c r="C43" s="34" t="s">
        <v>122</v>
      </c>
      <c r="D43" s="35" t="s">
        <v>432</v>
      </c>
      <c r="E43" s="36">
        <v>35</v>
      </c>
      <c r="F43" s="75">
        <v>13739000</v>
      </c>
      <c r="G43" s="35">
        <v>35</v>
      </c>
      <c r="H43" s="82">
        <v>11329000</v>
      </c>
      <c r="J43" s="62"/>
      <c r="K43" s="62"/>
      <c r="L43" s="62"/>
      <c r="M43" s="11"/>
      <c r="N43" s="9"/>
      <c r="O43" s="9"/>
      <c r="P43" s="9"/>
      <c r="Q43" s="9"/>
      <c r="R43" s="9"/>
    </row>
    <row r="44" spans="1:13" ht="12.75">
      <c r="A44" s="33">
        <v>62</v>
      </c>
      <c r="B44" s="34">
        <v>3</v>
      </c>
      <c r="C44" s="34" t="s">
        <v>348</v>
      </c>
      <c r="D44" s="35" t="s">
        <v>349</v>
      </c>
      <c r="E44" s="36">
        <v>10</v>
      </c>
      <c r="F44" s="75">
        <v>6109000</v>
      </c>
      <c r="G44" s="35">
        <v>23</v>
      </c>
      <c r="H44" s="82">
        <v>22567000</v>
      </c>
      <c r="I44" s="30"/>
      <c r="J44" s="30"/>
      <c r="K44" s="62"/>
      <c r="L44" s="62"/>
      <c r="M44" s="11"/>
    </row>
    <row r="45" spans="1:13" ht="12.75">
      <c r="A45" s="33">
        <v>92</v>
      </c>
      <c r="B45" s="34">
        <v>4</v>
      </c>
      <c r="C45" s="34" t="s">
        <v>138</v>
      </c>
      <c r="D45" s="35" t="s">
        <v>455</v>
      </c>
      <c r="E45" s="36">
        <v>16</v>
      </c>
      <c r="F45" s="75">
        <v>12207000</v>
      </c>
      <c r="G45" s="35">
        <v>12</v>
      </c>
      <c r="H45" s="82">
        <v>12357000</v>
      </c>
      <c r="I45" s="30"/>
      <c r="K45" s="62"/>
      <c r="L45" s="62"/>
      <c r="M45" s="11"/>
    </row>
    <row r="46" spans="1:13" ht="12.75">
      <c r="A46" s="33">
        <v>98</v>
      </c>
      <c r="B46" s="34">
        <v>5</v>
      </c>
      <c r="C46" s="34" t="s">
        <v>256</v>
      </c>
      <c r="D46" s="35" t="s">
        <v>464</v>
      </c>
      <c r="E46" s="36">
        <v>12</v>
      </c>
      <c r="F46" s="75">
        <v>12433000</v>
      </c>
      <c r="G46" s="35">
        <v>11</v>
      </c>
      <c r="H46" s="82">
        <v>9086000</v>
      </c>
      <c r="J46" s="62"/>
      <c r="K46" s="62"/>
      <c r="L46" s="62"/>
      <c r="M46" s="11"/>
    </row>
    <row r="47" spans="1:13" ht="12.75">
      <c r="A47" s="33">
        <v>137</v>
      </c>
      <c r="B47" s="34">
        <v>6</v>
      </c>
      <c r="C47" s="34" t="s">
        <v>146</v>
      </c>
      <c r="D47" s="35" t="s">
        <v>9</v>
      </c>
      <c r="E47" s="36">
        <v>10</v>
      </c>
      <c r="F47" s="75">
        <v>5345000</v>
      </c>
      <c r="G47" s="35">
        <v>7</v>
      </c>
      <c r="H47" s="82">
        <v>3203000</v>
      </c>
      <c r="J47" s="62"/>
      <c r="K47" s="62"/>
      <c r="L47" s="62"/>
      <c r="M47" s="11"/>
    </row>
    <row r="48" spans="1:13" ht="12.75">
      <c r="A48" s="33">
        <v>142</v>
      </c>
      <c r="B48" s="34">
        <v>7</v>
      </c>
      <c r="C48" s="34" t="s">
        <v>137</v>
      </c>
      <c r="D48" s="35" t="s">
        <v>48</v>
      </c>
      <c r="E48" s="36">
        <v>10</v>
      </c>
      <c r="F48" s="75">
        <v>5039000</v>
      </c>
      <c r="G48" s="35">
        <v>6</v>
      </c>
      <c r="H48" s="82">
        <v>5350000</v>
      </c>
      <c r="J48" s="62"/>
      <c r="K48" s="62"/>
      <c r="L48" s="62"/>
      <c r="M48" s="11"/>
    </row>
    <row r="49" spans="1:13" ht="12.75">
      <c r="A49" s="33">
        <v>151</v>
      </c>
      <c r="B49" s="34">
        <v>8</v>
      </c>
      <c r="C49" s="34" t="s">
        <v>143</v>
      </c>
      <c r="D49" s="35" t="s">
        <v>463</v>
      </c>
      <c r="E49" s="36">
        <v>12</v>
      </c>
      <c r="F49" s="75">
        <v>19325000</v>
      </c>
      <c r="G49" s="35">
        <v>5</v>
      </c>
      <c r="H49" s="82">
        <v>3748000</v>
      </c>
      <c r="J49" s="62"/>
      <c r="K49" s="62"/>
      <c r="L49" s="62"/>
      <c r="M49" s="11"/>
    </row>
    <row r="50" spans="1:13" ht="12.75">
      <c r="A50" s="33">
        <v>154</v>
      </c>
      <c r="B50" s="34">
        <v>9</v>
      </c>
      <c r="C50" s="34" t="s">
        <v>369</v>
      </c>
      <c r="D50" s="35" t="s">
        <v>469</v>
      </c>
      <c r="E50" s="36">
        <v>11</v>
      </c>
      <c r="F50" s="75">
        <v>4276000</v>
      </c>
      <c r="G50" s="35">
        <v>5</v>
      </c>
      <c r="H50" s="82">
        <v>2812000</v>
      </c>
      <c r="J50" s="62"/>
      <c r="K50" s="62"/>
      <c r="L50" s="62"/>
      <c r="M50" s="11"/>
    </row>
    <row r="51" spans="1:13" ht="12.75">
      <c r="A51" s="33">
        <v>161</v>
      </c>
      <c r="B51" s="34">
        <v>10</v>
      </c>
      <c r="C51" s="34" t="s">
        <v>229</v>
      </c>
      <c r="D51" s="35" t="s">
        <v>506</v>
      </c>
      <c r="E51" s="36">
        <v>4</v>
      </c>
      <c r="F51" s="75">
        <v>4211000</v>
      </c>
      <c r="G51" s="35">
        <v>4</v>
      </c>
      <c r="H51" s="82">
        <v>3001000</v>
      </c>
      <c r="J51" s="62"/>
      <c r="K51" s="62"/>
      <c r="L51" s="62"/>
      <c r="M51" s="11"/>
    </row>
    <row r="52" spans="1:13" ht="12.75">
      <c r="A52" s="33">
        <v>162</v>
      </c>
      <c r="B52" s="34">
        <v>11</v>
      </c>
      <c r="C52" s="34" t="s">
        <v>158</v>
      </c>
      <c r="D52" s="35" t="s">
        <v>454</v>
      </c>
      <c r="E52" s="36">
        <v>16</v>
      </c>
      <c r="F52" s="75">
        <v>23800000</v>
      </c>
      <c r="G52" s="35">
        <v>4</v>
      </c>
      <c r="H52" s="82">
        <v>2937000</v>
      </c>
      <c r="J52" s="62"/>
      <c r="K52" s="62"/>
      <c r="L52" s="62"/>
      <c r="M52" s="11"/>
    </row>
    <row r="53" spans="1:13" ht="12.75">
      <c r="A53" s="33">
        <v>173</v>
      </c>
      <c r="B53" s="34">
        <v>12</v>
      </c>
      <c r="C53" s="34" t="s">
        <v>136</v>
      </c>
      <c r="D53" s="35" t="s">
        <v>517</v>
      </c>
      <c r="E53" s="36">
        <v>3</v>
      </c>
      <c r="F53" s="75">
        <v>1287000</v>
      </c>
      <c r="G53" s="35">
        <v>3</v>
      </c>
      <c r="H53" s="82">
        <v>3460000</v>
      </c>
      <c r="J53" s="62"/>
      <c r="K53" s="62"/>
      <c r="L53" s="62"/>
      <c r="M53" s="11"/>
    </row>
    <row r="54" spans="1:13" ht="12.75">
      <c r="A54" s="33">
        <v>185</v>
      </c>
      <c r="B54" s="34">
        <v>13</v>
      </c>
      <c r="C54" s="34" t="s">
        <v>553</v>
      </c>
      <c r="D54" s="35" t="s">
        <v>554</v>
      </c>
      <c r="E54" s="42">
        <v>0</v>
      </c>
      <c r="F54" s="75">
        <v>0</v>
      </c>
      <c r="G54" s="35">
        <v>3</v>
      </c>
      <c r="H54" s="82">
        <v>1276000</v>
      </c>
      <c r="J54" s="62"/>
      <c r="K54" s="62"/>
      <c r="L54" s="62"/>
      <c r="M54" s="11"/>
    </row>
    <row r="55" spans="1:13" ht="12.75">
      <c r="A55" s="33">
        <v>191</v>
      </c>
      <c r="B55" s="34">
        <v>14</v>
      </c>
      <c r="C55" s="34" t="s">
        <v>280</v>
      </c>
      <c r="D55" s="35" t="s">
        <v>19</v>
      </c>
      <c r="E55" s="36">
        <v>4</v>
      </c>
      <c r="F55" s="75">
        <v>3773000</v>
      </c>
      <c r="G55" s="35">
        <v>2</v>
      </c>
      <c r="H55" s="82">
        <v>3506000</v>
      </c>
      <c r="J55" s="62"/>
      <c r="K55" s="62"/>
      <c r="L55" s="62"/>
      <c r="M55" s="11"/>
    </row>
    <row r="56" spans="1:13" ht="12.75">
      <c r="A56" s="33">
        <v>195</v>
      </c>
      <c r="B56" s="34">
        <v>15</v>
      </c>
      <c r="C56" s="34" t="s">
        <v>289</v>
      </c>
      <c r="D56" s="35" t="s">
        <v>563</v>
      </c>
      <c r="E56" s="42">
        <v>0</v>
      </c>
      <c r="F56" s="75">
        <v>0</v>
      </c>
      <c r="G56" s="35">
        <v>2</v>
      </c>
      <c r="H56" s="82">
        <v>1942000</v>
      </c>
      <c r="J56" s="62"/>
      <c r="K56" s="62"/>
      <c r="L56" s="62"/>
      <c r="M56" s="11"/>
    </row>
    <row r="57" spans="1:13" ht="12.75">
      <c r="A57" s="33">
        <v>202</v>
      </c>
      <c r="B57" s="34">
        <v>16</v>
      </c>
      <c r="C57" s="34" t="s">
        <v>187</v>
      </c>
      <c r="D57" s="35" t="s">
        <v>399</v>
      </c>
      <c r="E57" s="36">
        <v>9</v>
      </c>
      <c r="F57" s="75">
        <v>3275000</v>
      </c>
      <c r="G57" s="35">
        <v>2</v>
      </c>
      <c r="H57" s="82">
        <v>853000</v>
      </c>
      <c r="J57" s="62"/>
      <c r="K57" s="62"/>
      <c r="L57" s="62"/>
      <c r="M57" s="11"/>
    </row>
    <row r="58" spans="1:13" ht="12.75">
      <c r="A58" s="33">
        <v>204</v>
      </c>
      <c r="B58" s="34">
        <v>17</v>
      </c>
      <c r="C58" s="34" t="s">
        <v>275</v>
      </c>
      <c r="D58" s="35" t="s">
        <v>500</v>
      </c>
      <c r="E58" s="36">
        <v>5</v>
      </c>
      <c r="F58" s="75">
        <v>4821000</v>
      </c>
      <c r="G58" s="35">
        <v>2</v>
      </c>
      <c r="H58" s="82">
        <v>719000</v>
      </c>
      <c r="J58" s="62"/>
      <c r="K58" s="62"/>
      <c r="L58" s="62"/>
      <c r="M58" s="11"/>
    </row>
    <row r="59" spans="1:13" ht="12.75">
      <c r="A59" s="33">
        <v>217</v>
      </c>
      <c r="B59" s="34">
        <v>18</v>
      </c>
      <c r="C59" s="34" t="s">
        <v>231</v>
      </c>
      <c r="D59" s="35" t="s">
        <v>534</v>
      </c>
      <c r="E59" s="36">
        <v>1</v>
      </c>
      <c r="F59" s="75">
        <v>1101000</v>
      </c>
      <c r="G59" s="35">
        <v>1</v>
      </c>
      <c r="H59" s="82">
        <v>773000</v>
      </c>
      <c r="J59" s="62"/>
      <c r="K59" s="62"/>
      <c r="L59" s="62"/>
      <c r="M59" s="11"/>
    </row>
    <row r="60" spans="1:13" ht="12.75">
      <c r="A60" s="33" t="s">
        <v>392</v>
      </c>
      <c r="B60" s="34" t="s">
        <v>392</v>
      </c>
      <c r="C60" s="34" t="s">
        <v>303</v>
      </c>
      <c r="D60" s="35" t="s">
        <v>53</v>
      </c>
      <c r="E60" s="36">
        <v>1</v>
      </c>
      <c r="F60" s="75">
        <v>4872000</v>
      </c>
      <c r="G60" s="35">
        <v>0</v>
      </c>
      <c r="H60" s="81">
        <v>0</v>
      </c>
      <c r="J60" s="62"/>
      <c r="K60" s="62"/>
      <c r="L60" s="62"/>
      <c r="M60" s="11"/>
    </row>
    <row r="61" spans="1:13" ht="12.75">
      <c r="A61" s="33" t="s">
        <v>392</v>
      </c>
      <c r="B61" s="34" t="s">
        <v>392</v>
      </c>
      <c r="C61" s="34" t="s">
        <v>284</v>
      </c>
      <c r="D61" s="35" t="s">
        <v>562</v>
      </c>
      <c r="E61" s="42">
        <v>0</v>
      </c>
      <c r="F61" s="75">
        <v>0</v>
      </c>
      <c r="G61" s="35">
        <v>0</v>
      </c>
      <c r="H61" s="81">
        <v>0</v>
      </c>
      <c r="J61" s="62"/>
      <c r="K61" s="62"/>
      <c r="L61" s="62"/>
      <c r="M61" s="11"/>
    </row>
    <row r="62" spans="1:13" ht="12.75">
      <c r="A62" s="33" t="s">
        <v>392</v>
      </c>
      <c r="B62" s="34" t="s">
        <v>392</v>
      </c>
      <c r="C62" s="34" t="s">
        <v>305</v>
      </c>
      <c r="D62" s="35" t="s">
        <v>35</v>
      </c>
      <c r="E62" s="42">
        <v>0</v>
      </c>
      <c r="F62" s="75">
        <v>0</v>
      </c>
      <c r="G62" s="35">
        <v>0</v>
      </c>
      <c r="H62" s="81">
        <v>0</v>
      </c>
      <c r="J62" s="62"/>
      <c r="K62" s="62"/>
      <c r="L62" s="62"/>
      <c r="M62" s="11"/>
    </row>
    <row r="63" spans="1:13" ht="13.5" thickBot="1">
      <c r="A63" s="33" t="s">
        <v>392</v>
      </c>
      <c r="B63" s="34" t="s">
        <v>392</v>
      </c>
      <c r="C63" s="34" t="s">
        <v>224</v>
      </c>
      <c r="D63" s="35" t="s">
        <v>547</v>
      </c>
      <c r="E63" s="42">
        <v>0</v>
      </c>
      <c r="F63" s="75">
        <v>0</v>
      </c>
      <c r="G63" s="35">
        <v>0</v>
      </c>
      <c r="H63" s="81">
        <v>0</v>
      </c>
      <c r="J63" s="62"/>
      <c r="K63" s="62"/>
      <c r="L63" s="62"/>
      <c r="M63" s="11"/>
    </row>
    <row r="64" spans="1:13" ht="12.75">
      <c r="A64" s="33" t="s">
        <v>392</v>
      </c>
      <c r="B64" s="34" t="s">
        <v>392</v>
      </c>
      <c r="C64" s="34" t="s">
        <v>56</v>
      </c>
      <c r="D64" s="35" t="s">
        <v>564</v>
      </c>
      <c r="E64" s="42">
        <v>0</v>
      </c>
      <c r="F64" s="75">
        <v>0</v>
      </c>
      <c r="G64" s="35">
        <v>0</v>
      </c>
      <c r="H64" s="81">
        <v>0</v>
      </c>
      <c r="I64" s="58" t="s">
        <v>572</v>
      </c>
      <c r="J64" s="59" t="s">
        <v>572</v>
      </c>
      <c r="K64" s="62"/>
      <c r="L64" s="62"/>
      <c r="M64" s="11"/>
    </row>
    <row r="65" spans="1:13" ht="13.5" thickBot="1">
      <c r="A65" s="52" t="s">
        <v>392</v>
      </c>
      <c r="B65" s="53" t="s">
        <v>392</v>
      </c>
      <c r="C65" s="53" t="s">
        <v>338</v>
      </c>
      <c r="D65" s="54" t="s">
        <v>406</v>
      </c>
      <c r="E65" s="57">
        <v>1</v>
      </c>
      <c r="F65" s="92">
        <v>134000</v>
      </c>
      <c r="G65" s="47">
        <v>0</v>
      </c>
      <c r="H65" s="83">
        <v>0</v>
      </c>
      <c r="I65" s="60" t="s">
        <v>408</v>
      </c>
      <c r="J65" s="14" t="s">
        <v>409</v>
      </c>
      <c r="K65" s="62"/>
      <c r="L65" s="62"/>
      <c r="M65" s="11"/>
    </row>
    <row r="66" spans="1:13" ht="13.5" thickBot="1">
      <c r="A66" s="122" t="s">
        <v>374</v>
      </c>
      <c r="B66" s="123"/>
      <c r="C66" s="123"/>
      <c r="D66" s="124"/>
      <c r="E66" s="93">
        <f>SUM(E42:E65)</f>
        <v>260</v>
      </c>
      <c r="F66" s="89">
        <f>SUM(F42:F65)</f>
        <v>205262000</v>
      </c>
      <c r="G66" s="90">
        <f>SUM(G42:G65)</f>
        <v>209</v>
      </c>
      <c r="H66" s="91">
        <f>SUM(H42:H65)</f>
        <v>145499000</v>
      </c>
      <c r="I66" s="61">
        <f>(G66-E66)/E66</f>
        <v>-0.19615384615384615</v>
      </c>
      <c r="J66" s="61">
        <f>(H66-F66)/F66</f>
        <v>-0.2911547193343142</v>
      </c>
      <c r="K66" s="62"/>
      <c r="L66" s="62"/>
      <c r="M66" s="11"/>
    </row>
    <row r="67" spans="1:13" ht="13.5" thickBot="1">
      <c r="A67" s="108" t="s">
        <v>354</v>
      </c>
      <c r="B67" s="109"/>
      <c r="C67" s="109"/>
      <c r="D67" s="109"/>
      <c r="E67" s="109"/>
      <c r="F67" s="109"/>
      <c r="G67" s="109"/>
      <c r="H67" s="110"/>
      <c r="J67" s="62"/>
      <c r="K67" s="62"/>
      <c r="L67" s="62"/>
      <c r="M67" s="11"/>
    </row>
    <row r="68" spans="1:13" ht="12.75">
      <c r="A68" s="31">
        <v>2</v>
      </c>
      <c r="B68" s="32">
        <v>1</v>
      </c>
      <c r="C68" s="32" t="s">
        <v>72</v>
      </c>
      <c r="D68" s="48" t="s">
        <v>410</v>
      </c>
      <c r="E68" s="49">
        <v>370</v>
      </c>
      <c r="F68" s="50">
        <v>188834000</v>
      </c>
      <c r="G68" s="48">
        <v>259</v>
      </c>
      <c r="H68" s="51">
        <v>148075000</v>
      </c>
      <c r="J68" s="62"/>
      <c r="K68" s="62"/>
      <c r="L68" s="62"/>
      <c r="M68" s="11"/>
    </row>
    <row r="69" spans="1:13" ht="12.75">
      <c r="A69" s="33">
        <v>5</v>
      </c>
      <c r="B69" s="34">
        <v>2</v>
      </c>
      <c r="C69" s="34" t="s">
        <v>74</v>
      </c>
      <c r="D69" s="35" t="s">
        <v>413</v>
      </c>
      <c r="E69" s="36">
        <v>190</v>
      </c>
      <c r="F69" s="75">
        <v>123683000</v>
      </c>
      <c r="G69" s="35">
        <v>158</v>
      </c>
      <c r="H69" s="82">
        <v>118398000</v>
      </c>
      <c r="J69" s="62"/>
      <c r="K69" s="62"/>
      <c r="L69" s="62"/>
      <c r="M69" s="11"/>
    </row>
    <row r="70" spans="1:13" ht="12.75">
      <c r="A70" s="33">
        <v>26</v>
      </c>
      <c r="B70" s="34">
        <v>3</v>
      </c>
      <c r="C70" s="34" t="s">
        <v>164</v>
      </c>
      <c r="D70" s="35" t="s">
        <v>426</v>
      </c>
      <c r="E70" s="36">
        <v>54</v>
      </c>
      <c r="F70" s="75">
        <v>27602000</v>
      </c>
      <c r="G70" s="35">
        <v>46</v>
      </c>
      <c r="H70" s="82">
        <v>25641000</v>
      </c>
      <c r="I70" s="30"/>
      <c r="J70" s="30"/>
      <c r="K70" s="62"/>
      <c r="L70" s="62"/>
      <c r="M70" s="11"/>
    </row>
    <row r="71" spans="1:13" ht="12.75">
      <c r="A71" s="33">
        <v>50</v>
      </c>
      <c r="B71" s="34">
        <v>4</v>
      </c>
      <c r="C71" s="34" t="s">
        <v>112</v>
      </c>
      <c r="D71" s="35" t="s">
        <v>113</v>
      </c>
      <c r="E71" s="36">
        <v>26</v>
      </c>
      <c r="F71" s="75">
        <v>13669000</v>
      </c>
      <c r="G71" s="35">
        <v>27</v>
      </c>
      <c r="H71" s="82">
        <v>13621000</v>
      </c>
      <c r="I71" s="30"/>
      <c r="K71" s="62"/>
      <c r="L71" s="62"/>
      <c r="M71" s="11"/>
    </row>
    <row r="72" spans="1:13" ht="12.75">
      <c r="A72" s="33">
        <v>55</v>
      </c>
      <c r="B72" s="34">
        <v>5</v>
      </c>
      <c r="C72" s="34" t="s">
        <v>118</v>
      </c>
      <c r="D72" s="35" t="s">
        <v>407</v>
      </c>
      <c r="E72" s="36">
        <v>36</v>
      </c>
      <c r="F72" s="75">
        <v>24889000</v>
      </c>
      <c r="G72" s="35">
        <v>25</v>
      </c>
      <c r="H72" s="82">
        <v>21860000</v>
      </c>
      <c r="J72" s="62"/>
      <c r="K72" s="62"/>
      <c r="L72" s="62"/>
      <c r="M72" s="11"/>
    </row>
    <row r="73" spans="1:13" ht="12.75">
      <c r="A73" s="33">
        <v>59</v>
      </c>
      <c r="B73" s="34">
        <v>6</v>
      </c>
      <c r="C73" s="34" t="s">
        <v>141</v>
      </c>
      <c r="D73" s="35" t="s">
        <v>437</v>
      </c>
      <c r="E73" s="36">
        <v>31</v>
      </c>
      <c r="F73" s="75">
        <v>19440000</v>
      </c>
      <c r="G73" s="35">
        <v>25</v>
      </c>
      <c r="H73" s="82">
        <v>13385000</v>
      </c>
      <c r="J73" s="62"/>
      <c r="K73" s="62"/>
      <c r="L73" s="62"/>
      <c r="M73" s="11"/>
    </row>
    <row r="74" spans="1:13" ht="12.75">
      <c r="A74" s="33">
        <v>60</v>
      </c>
      <c r="B74" s="34">
        <v>7</v>
      </c>
      <c r="C74" s="34" t="s">
        <v>222</v>
      </c>
      <c r="D74" s="35" t="s">
        <v>2</v>
      </c>
      <c r="E74" s="36">
        <v>33</v>
      </c>
      <c r="F74" s="75">
        <v>37402000</v>
      </c>
      <c r="G74" s="35">
        <v>24</v>
      </c>
      <c r="H74" s="82">
        <v>24645000</v>
      </c>
      <c r="J74" s="62"/>
      <c r="K74" s="62"/>
      <c r="L74" s="62"/>
      <c r="M74" s="11"/>
    </row>
    <row r="75" spans="1:13" ht="12.75">
      <c r="A75" s="33">
        <v>63</v>
      </c>
      <c r="B75" s="34">
        <v>8</v>
      </c>
      <c r="C75" s="34" t="s">
        <v>116</v>
      </c>
      <c r="D75" s="35" t="s">
        <v>440</v>
      </c>
      <c r="E75" s="36">
        <v>27</v>
      </c>
      <c r="F75" s="75">
        <v>13973000</v>
      </c>
      <c r="G75" s="35">
        <v>23</v>
      </c>
      <c r="H75" s="82">
        <v>16248000</v>
      </c>
      <c r="J75" s="62"/>
      <c r="K75" s="62"/>
      <c r="L75" s="62"/>
      <c r="M75" s="11"/>
    </row>
    <row r="76" spans="1:13" ht="12.75">
      <c r="A76" s="33">
        <v>74</v>
      </c>
      <c r="B76" s="34">
        <v>9</v>
      </c>
      <c r="C76" s="34" t="s">
        <v>133</v>
      </c>
      <c r="D76" s="35" t="s">
        <v>49</v>
      </c>
      <c r="E76" s="36">
        <v>25</v>
      </c>
      <c r="F76" s="75">
        <v>16100000</v>
      </c>
      <c r="G76" s="35">
        <v>19</v>
      </c>
      <c r="H76" s="82">
        <v>12963000</v>
      </c>
      <c r="J76" s="62"/>
      <c r="K76" s="62"/>
      <c r="L76" s="62"/>
      <c r="M76" s="11"/>
    </row>
    <row r="77" spans="1:13" ht="12.75">
      <c r="A77" s="33">
        <v>81</v>
      </c>
      <c r="B77" s="34">
        <v>10</v>
      </c>
      <c r="C77" s="34" t="s">
        <v>144</v>
      </c>
      <c r="D77" s="35" t="s">
        <v>52</v>
      </c>
      <c r="E77" s="36">
        <v>23</v>
      </c>
      <c r="F77" s="75">
        <v>8856000</v>
      </c>
      <c r="G77" s="35">
        <v>16</v>
      </c>
      <c r="H77" s="82">
        <v>9725000</v>
      </c>
      <c r="J77" s="62"/>
      <c r="K77" s="62"/>
      <c r="L77" s="62"/>
      <c r="M77" s="11"/>
    </row>
    <row r="78" spans="1:13" ht="12.75">
      <c r="A78" s="33">
        <v>90</v>
      </c>
      <c r="B78" s="34">
        <v>11</v>
      </c>
      <c r="C78" s="34" t="s">
        <v>155</v>
      </c>
      <c r="D78" s="35" t="s">
        <v>351</v>
      </c>
      <c r="E78" s="36">
        <v>18</v>
      </c>
      <c r="F78" s="75">
        <v>10628000</v>
      </c>
      <c r="G78" s="35">
        <v>13</v>
      </c>
      <c r="H78" s="82">
        <v>9047000</v>
      </c>
      <c r="J78" s="62"/>
      <c r="K78" s="62"/>
      <c r="L78" s="62"/>
      <c r="M78" s="11"/>
    </row>
    <row r="79" spans="1:13" ht="12.75">
      <c r="A79" s="33">
        <v>96</v>
      </c>
      <c r="B79" s="34">
        <v>12</v>
      </c>
      <c r="C79" s="34" t="s">
        <v>147</v>
      </c>
      <c r="D79" s="35" t="s">
        <v>482</v>
      </c>
      <c r="E79" s="36">
        <v>8</v>
      </c>
      <c r="F79" s="75">
        <v>6559000</v>
      </c>
      <c r="G79" s="35">
        <v>11</v>
      </c>
      <c r="H79" s="82">
        <v>12592000</v>
      </c>
      <c r="J79" s="62"/>
      <c r="K79" s="62"/>
      <c r="L79" s="62"/>
      <c r="M79" s="11"/>
    </row>
    <row r="80" spans="1:13" ht="12.75">
      <c r="A80" s="33">
        <v>97</v>
      </c>
      <c r="B80" s="34">
        <v>13</v>
      </c>
      <c r="C80" s="34" t="s">
        <v>148</v>
      </c>
      <c r="D80" s="35" t="s">
        <v>471</v>
      </c>
      <c r="E80" s="36">
        <v>10</v>
      </c>
      <c r="F80" s="75">
        <v>9926000</v>
      </c>
      <c r="G80" s="35">
        <v>11</v>
      </c>
      <c r="H80" s="82">
        <v>11972000</v>
      </c>
      <c r="J80" s="62"/>
      <c r="K80" s="62"/>
      <c r="L80" s="62"/>
      <c r="M80" s="11"/>
    </row>
    <row r="81" spans="1:13" ht="12.75">
      <c r="A81" s="33">
        <v>104</v>
      </c>
      <c r="B81" s="34">
        <v>14</v>
      </c>
      <c r="C81" s="34" t="s">
        <v>205</v>
      </c>
      <c r="D81" s="35" t="s">
        <v>397</v>
      </c>
      <c r="E81" s="36">
        <v>11</v>
      </c>
      <c r="F81" s="75">
        <v>8543000</v>
      </c>
      <c r="G81" s="35">
        <v>10</v>
      </c>
      <c r="H81" s="82">
        <v>6597000</v>
      </c>
      <c r="J81" s="62"/>
      <c r="K81" s="62"/>
      <c r="L81" s="62"/>
      <c r="M81" s="11"/>
    </row>
    <row r="82" spans="1:13" ht="12.75">
      <c r="A82" s="33">
        <v>112</v>
      </c>
      <c r="B82" s="34">
        <v>15</v>
      </c>
      <c r="C82" s="34" t="s">
        <v>251</v>
      </c>
      <c r="D82" s="35" t="s">
        <v>491</v>
      </c>
      <c r="E82" s="36">
        <v>7</v>
      </c>
      <c r="F82" s="75">
        <v>3021000</v>
      </c>
      <c r="G82" s="35">
        <v>9</v>
      </c>
      <c r="H82" s="82">
        <v>5138000</v>
      </c>
      <c r="J82" s="62"/>
      <c r="K82" s="62"/>
      <c r="L82" s="62"/>
      <c r="M82" s="11"/>
    </row>
    <row r="83" spans="1:13" ht="12.75">
      <c r="A83" s="33">
        <v>122</v>
      </c>
      <c r="B83" s="34">
        <v>16</v>
      </c>
      <c r="C83" s="34" t="s">
        <v>135</v>
      </c>
      <c r="D83" s="35" t="s">
        <v>40</v>
      </c>
      <c r="E83" s="36">
        <v>20</v>
      </c>
      <c r="F83" s="75">
        <v>10129000</v>
      </c>
      <c r="G83" s="35">
        <v>8</v>
      </c>
      <c r="H83" s="82">
        <v>4871000</v>
      </c>
      <c r="J83" s="62"/>
      <c r="K83" s="62"/>
      <c r="L83" s="62"/>
      <c r="M83" s="11"/>
    </row>
    <row r="84" spans="1:13" ht="12.75">
      <c r="A84" s="33">
        <v>123</v>
      </c>
      <c r="B84" s="34">
        <v>17</v>
      </c>
      <c r="C84" s="34" t="s">
        <v>196</v>
      </c>
      <c r="D84" s="35" t="s">
        <v>504</v>
      </c>
      <c r="E84" s="36">
        <v>5</v>
      </c>
      <c r="F84" s="75">
        <v>2586000</v>
      </c>
      <c r="G84" s="35">
        <v>8</v>
      </c>
      <c r="H84" s="82">
        <v>3399000</v>
      </c>
      <c r="J84" s="62"/>
      <c r="K84" s="62"/>
      <c r="L84" s="62"/>
      <c r="M84" s="11"/>
    </row>
    <row r="85" spans="1:13" ht="12.75">
      <c r="A85" s="33">
        <v>129</v>
      </c>
      <c r="B85" s="34">
        <v>18</v>
      </c>
      <c r="C85" s="34" t="s">
        <v>142</v>
      </c>
      <c r="D85" s="35" t="s">
        <v>29</v>
      </c>
      <c r="E85" s="36">
        <v>9</v>
      </c>
      <c r="F85" s="75">
        <v>5506000</v>
      </c>
      <c r="G85" s="35">
        <v>7</v>
      </c>
      <c r="H85" s="82">
        <v>6888000</v>
      </c>
      <c r="J85" s="62"/>
      <c r="K85" s="62"/>
      <c r="L85" s="62"/>
      <c r="M85" s="11"/>
    </row>
    <row r="86" spans="1:13" ht="12.75">
      <c r="A86" s="33">
        <v>132</v>
      </c>
      <c r="B86" s="34">
        <v>19</v>
      </c>
      <c r="C86" s="34" t="s">
        <v>161</v>
      </c>
      <c r="D86" s="35" t="s">
        <v>489</v>
      </c>
      <c r="E86" s="36">
        <v>7</v>
      </c>
      <c r="F86" s="75">
        <v>5302000</v>
      </c>
      <c r="G86" s="35">
        <v>7</v>
      </c>
      <c r="H86" s="82">
        <v>5446000</v>
      </c>
      <c r="J86" s="62"/>
      <c r="K86" s="62"/>
      <c r="L86" s="62"/>
      <c r="M86" s="11"/>
    </row>
    <row r="87" spans="1:13" ht="12.75">
      <c r="A87" s="33">
        <v>133</v>
      </c>
      <c r="B87" s="34">
        <v>20</v>
      </c>
      <c r="C87" s="34" t="s">
        <v>213</v>
      </c>
      <c r="D87" s="35" t="s">
        <v>509</v>
      </c>
      <c r="E87" s="36">
        <v>4</v>
      </c>
      <c r="F87" s="75">
        <v>982000</v>
      </c>
      <c r="G87" s="35">
        <v>7</v>
      </c>
      <c r="H87" s="82">
        <v>4941000</v>
      </c>
      <c r="J87" s="62"/>
      <c r="K87" s="62"/>
      <c r="L87" s="62"/>
      <c r="M87" s="11"/>
    </row>
    <row r="88" spans="1:13" ht="12.75">
      <c r="A88" s="33">
        <v>135</v>
      </c>
      <c r="B88" s="34">
        <v>21</v>
      </c>
      <c r="C88" s="34" t="s">
        <v>198</v>
      </c>
      <c r="D88" s="35" t="s">
        <v>483</v>
      </c>
      <c r="E88" s="36">
        <v>8</v>
      </c>
      <c r="F88" s="75">
        <v>6508000</v>
      </c>
      <c r="G88" s="35">
        <v>7</v>
      </c>
      <c r="H88" s="82">
        <v>3658000</v>
      </c>
      <c r="J88" s="62"/>
      <c r="K88" s="62"/>
      <c r="L88" s="62"/>
      <c r="M88" s="11"/>
    </row>
    <row r="89" spans="1:13" ht="12.75">
      <c r="A89" s="33">
        <v>140</v>
      </c>
      <c r="B89" s="34">
        <v>22</v>
      </c>
      <c r="C89" s="34" t="s">
        <v>282</v>
      </c>
      <c r="D89" s="35" t="s">
        <v>513</v>
      </c>
      <c r="E89" s="36">
        <v>3</v>
      </c>
      <c r="F89" s="75">
        <v>5862000</v>
      </c>
      <c r="G89" s="35">
        <v>7</v>
      </c>
      <c r="H89" s="82">
        <v>1900000</v>
      </c>
      <c r="J89" s="62"/>
      <c r="K89" s="62"/>
      <c r="L89" s="62"/>
      <c r="M89" s="11"/>
    </row>
    <row r="90" spans="1:13" ht="12.75">
      <c r="A90" s="33">
        <v>143</v>
      </c>
      <c r="B90" s="34">
        <v>23</v>
      </c>
      <c r="C90" s="34" t="s">
        <v>279</v>
      </c>
      <c r="D90" s="35" t="s">
        <v>470</v>
      </c>
      <c r="E90" s="36">
        <v>10</v>
      </c>
      <c r="F90" s="75">
        <v>12014000</v>
      </c>
      <c r="G90" s="35">
        <v>6</v>
      </c>
      <c r="H90" s="82">
        <v>4680000</v>
      </c>
      <c r="J90" s="62"/>
      <c r="K90" s="62"/>
      <c r="L90" s="62"/>
      <c r="M90" s="11"/>
    </row>
    <row r="91" spans="1:13" ht="12.75">
      <c r="A91" s="33">
        <v>145</v>
      </c>
      <c r="B91" s="34">
        <v>24</v>
      </c>
      <c r="C91" s="34" t="s">
        <v>115</v>
      </c>
      <c r="D91" s="35" t="s">
        <v>26</v>
      </c>
      <c r="E91" s="36">
        <v>13</v>
      </c>
      <c r="F91" s="75">
        <v>6549000</v>
      </c>
      <c r="G91" s="35">
        <v>6</v>
      </c>
      <c r="H91" s="82">
        <v>3350000</v>
      </c>
      <c r="J91" s="62"/>
      <c r="K91" s="62"/>
      <c r="L91" s="62"/>
      <c r="M91" s="11"/>
    </row>
    <row r="92" spans="1:13" ht="12.75">
      <c r="A92" s="33">
        <v>149</v>
      </c>
      <c r="B92" s="34">
        <v>25</v>
      </c>
      <c r="C92" s="34" t="s">
        <v>204</v>
      </c>
      <c r="D92" s="35" t="s">
        <v>497</v>
      </c>
      <c r="E92" s="36">
        <v>6</v>
      </c>
      <c r="F92" s="75">
        <v>5227000</v>
      </c>
      <c r="G92" s="35">
        <v>5</v>
      </c>
      <c r="H92" s="82">
        <v>6580000</v>
      </c>
      <c r="J92" s="62"/>
      <c r="K92" s="62"/>
      <c r="L92" s="62"/>
      <c r="M92" s="11"/>
    </row>
    <row r="93" spans="1:13" ht="12.75">
      <c r="A93" s="33">
        <v>150</v>
      </c>
      <c r="B93" s="34">
        <v>26</v>
      </c>
      <c r="C93" s="34" t="s">
        <v>189</v>
      </c>
      <c r="D93" s="35" t="s">
        <v>475</v>
      </c>
      <c r="E93" s="36">
        <v>10</v>
      </c>
      <c r="F93" s="75">
        <v>5897000</v>
      </c>
      <c r="G93" s="35">
        <v>5</v>
      </c>
      <c r="H93" s="82">
        <v>4537000</v>
      </c>
      <c r="J93" s="62"/>
      <c r="K93" s="62"/>
      <c r="L93" s="62"/>
      <c r="M93" s="11"/>
    </row>
    <row r="94" spans="1:13" ht="12.75">
      <c r="A94" s="33">
        <v>158</v>
      </c>
      <c r="B94" s="34">
        <v>27</v>
      </c>
      <c r="C94" s="34" t="s">
        <v>208</v>
      </c>
      <c r="D94" s="35" t="s">
        <v>472</v>
      </c>
      <c r="E94" s="36">
        <v>10</v>
      </c>
      <c r="F94" s="75">
        <v>9562000</v>
      </c>
      <c r="G94" s="35">
        <v>5</v>
      </c>
      <c r="H94" s="82">
        <v>1780000</v>
      </c>
      <c r="J94" s="62"/>
      <c r="K94" s="62"/>
      <c r="L94" s="62"/>
      <c r="M94" s="11"/>
    </row>
    <row r="95" spans="1:13" ht="12.75">
      <c r="A95" s="33">
        <v>164</v>
      </c>
      <c r="B95" s="34">
        <v>28</v>
      </c>
      <c r="C95" s="34" t="s">
        <v>246</v>
      </c>
      <c r="D95" s="35" t="s">
        <v>499</v>
      </c>
      <c r="E95" s="36">
        <v>6</v>
      </c>
      <c r="F95" s="75">
        <v>3105000</v>
      </c>
      <c r="G95" s="35">
        <v>4</v>
      </c>
      <c r="H95" s="82">
        <v>2069000</v>
      </c>
      <c r="J95" s="62"/>
      <c r="K95" s="62"/>
      <c r="L95" s="62"/>
      <c r="M95" s="11"/>
    </row>
    <row r="96" spans="1:13" ht="12.75">
      <c r="A96" s="33">
        <v>168</v>
      </c>
      <c r="B96" s="34">
        <v>29</v>
      </c>
      <c r="C96" s="34" t="s">
        <v>240</v>
      </c>
      <c r="D96" s="35" t="s">
        <v>485</v>
      </c>
      <c r="E96" s="36">
        <v>8</v>
      </c>
      <c r="F96" s="75">
        <v>3756000</v>
      </c>
      <c r="G96" s="35">
        <v>3</v>
      </c>
      <c r="H96" s="82">
        <v>6051000</v>
      </c>
      <c r="J96" s="62"/>
      <c r="K96" s="62"/>
      <c r="L96" s="62"/>
      <c r="M96" s="11"/>
    </row>
    <row r="97" spans="1:13" ht="12.75">
      <c r="A97" s="33">
        <v>170</v>
      </c>
      <c r="B97" s="34">
        <v>30</v>
      </c>
      <c r="C97" s="34" t="s">
        <v>266</v>
      </c>
      <c r="D97" s="35" t="s">
        <v>511</v>
      </c>
      <c r="E97" s="36">
        <v>3</v>
      </c>
      <c r="F97" s="75">
        <v>8598000</v>
      </c>
      <c r="G97" s="35">
        <v>3</v>
      </c>
      <c r="H97" s="82">
        <v>4846000</v>
      </c>
      <c r="J97" s="62"/>
      <c r="K97" s="62"/>
      <c r="L97" s="62"/>
      <c r="M97" s="11"/>
    </row>
    <row r="98" spans="1:13" ht="12.75">
      <c r="A98" s="33">
        <v>180</v>
      </c>
      <c r="B98" s="34">
        <v>31</v>
      </c>
      <c r="C98" s="34" t="s">
        <v>255</v>
      </c>
      <c r="D98" s="35" t="s">
        <v>507</v>
      </c>
      <c r="E98" s="36">
        <v>4</v>
      </c>
      <c r="F98" s="75">
        <v>2307000</v>
      </c>
      <c r="G98" s="35">
        <v>3</v>
      </c>
      <c r="H98" s="82">
        <v>1722000</v>
      </c>
      <c r="J98" s="62"/>
      <c r="K98" s="62"/>
      <c r="L98" s="62"/>
      <c r="M98" s="11"/>
    </row>
    <row r="99" spans="1:13" ht="12.75">
      <c r="A99" s="33">
        <v>182</v>
      </c>
      <c r="B99" s="34">
        <v>32</v>
      </c>
      <c r="C99" s="34" t="s">
        <v>297</v>
      </c>
      <c r="D99" s="35" t="s">
        <v>527</v>
      </c>
      <c r="E99" s="42">
        <v>2</v>
      </c>
      <c r="F99" s="75">
        <v>1081000</v>
      </c>
      <c r="G99" s="35">
        <v>3</v>
      </c>
      <c r="H99" s="82">
        <v>1440000</v>
      </c>
      <c r="J99" s="62"/>
      <c r="K99" s="62"/>
      <c r="L99" s="62"/>
      <c r="M99" s="11"/>
    </row>
    <row r="100" spans="1:13" ht="12.75">
      <c r="A100" s="33">
        <v>186</v>
      </c>
      <c r="B100" s="34">
        <v>33</v>
      </c>
      <c r="C100" s="34" t="s">
        <v>215</v>
      </c>
      <c r="D100" s="35" t="s">
        <v>493</v>
      </c>
      <c r="E100" s="36">
        <v>7</v>
      </c>
      <c r="F100" s="75">
        <v>2527000</v>
      </c>
      <c r="G100" s="35">
        <v>3</v>
      </c>
      <c r="H100" s="82">
        <v>1203000</v>
      </c>
      <c r="J100" s="62"/>
      <c r="K100" s="62"/>
      <c r="L100" s="62"/>
      <c r="M100" s="11"/>
    </row>
    <row r="101" spans="1:13" ht="12.75">
      <c r="A101" s="33">
        <v>188</v>
      </c>
      <c r="B101" s="34">
        <v>34</v>
      </c>
      <c r="C101" s="34" t="s">
        <v>211</v>
      </c>
      <c r="D101" s="35" t="s">
        <v>12</v>
      </c>
      <c r="E101" s="36">
        <v>4</v>
      </c>
      <c r="F101" s="75">
        <v>1293000</v>
      </c>
      <c r="G101" s="35">
        <v>3</v>
      </c>
      <c r="H101" s="82">
        <v>1016000</v>
      </c>
      <c r="J101" s="62"/>
      <c r="K101" s="62"/>
      <c r="L101" s="62"/>
      <c r="M101" s="11"/>
    </row>
    <row r="102" spans="1:13" ht="12.75">
      <c r="A102" s="33">
        <v>189</v>
      </c>
      <c r="B102" s="34">
        <v>35</v>
      </c>
      <c r="C102" s="34" t="s">
        <v>389</v>
      </c>
      <c r="D102" s="35" t="s">
        <v>390</v>
      </c>
      <c r="E102" s="36">
        <v>7</v>
      </c>
      <c r="F102" s="75">
        <v>11944000</v>
      </c>
      <c r="G102" s="35">
        <v>3</v>
      </c>
      <c r="H102" s="82">
        <v>614000</v>
      </c>
      <c r="J102" s="62"/>
      <c r="K102" s="62"/>
      <c r="L102" s="62"/>
      <c r="M102" s="11"/>
    </row>
    <row r="103" spans="1:13" ht="12.75">
      <c r="A103" s="33">
        <v>192</v>
      </c>
      <c r="B103" s="34">
        <v>36</v>
      </c>
      <c r="C103" s="34" t="s">
        <v>250</v>
      </c>
      <c r="D103" s="35" t="s">
        <v>548</v>
      </c>
      <c r="E103" s="42">
        <v>0</v>
      </c>
      <c r="F103" s="75">
        <v>0</v>
      </c>
      <c r="G103" s="35">
        <v>2</v>
      </c>
      <c r="H103" s="82">
        <v>2866000</v>
      </c>
      <c r="J103" s="62"/>
      <c r="K103" s="62"/>
      <c r="L103" s="62"/>
      <c r="M103" s="11"/>
    </row>
    <row r="104" spans="1:13" ht="12.75">
      <c r="A104" s="33">
        <v>212</v>
      </c>
      <c r="B104" s="34">
        <v>37</v>
      </c>
      <c r="C104" s="34" t="s">
        <v>368</v>
      </c>
      <c r="D104" s="35" t="s">
        <v>523</v>
      </c>
      <c r="E104" s="36">
        <v>2</v>
      </c>
      <c r="F104" s="75">
        <v>2306000</v>
      </c>
      <c r="G104" s="35">
        <v>1</v>
      </c>
      <c r="H104" s="82">
        <v>1121000</v>
      </c>
      <c r="J104" s="62"/>
      <c r="K104" s="62"/>
      <c r="L104" s="62"/>
      <c r="M104" s="11"/>
    </row>
    <row r="105" spans="1:13" ht="12.75">
      <c r="A105" s="33" t="s">
        <v>392</v>
      </c>
      <c r="B105" s="34" t="s">
        <v>392</v>
      </c>
      <c r="C105" s="34" t="s">
        <v>239</v>
      </c>
      <c r="D105" s="35" t="s">
        <v>515</v>
      </c>
      <c r="E105" s="36">
        <v>3</v>
      </c>
      <c r="F105" s="75">
        <v>1571000</v>
      </c>
      <c r="G105" s="35">
        <v>0</v>
      </c>
      <c r="H105" s="81">
        <v>0</v>
      </c>
      <c r="J105" s="62"/>
      <c r="K105" s="62"/>
      <c r="L105" s="62"/>
      <c r="M105" s="11"/>
    </row>
    <row r="106" spans="1:13" ht="12.75">
      <c r="A106" s="33" t="s">
        <v>392</v>
      </c>
      <c r="B106" s="34" t="s">
        <v>392</v>
      </c>
      <c r="C106" s="34" t="s">
        <v>165</v>
      </c>
      <c r="D106" s="35" t="s">
        <v>350</v>
      </c>
      <c r="E106" s="42">
        <v>0</v>
      </c>
      <c r="F106" s="75">
        <v>0</v>
      </c>
      <c r="G106" s="35">
        <v>0</v>
      </c>
      <c r="H106" s="81">
        <v>0</v>
      </c>
      <c r="J106" s="62"/>
      <c r="K106" s="62"/>
      <c r="L106" s="62"/>
      <c r="M106" s="11"/>
    </row>
    <row r="107" spans="1:13" ht="12.75">
      <c r="A107" s="33" t="s">
        <v>392</v>
      </c>
      <c r="B107" s="34" t="s">
        <v>392</v>
      </c>
      <c r="C107" s="34" t="s">
        <v>291</v>
      </c>
      <c r="D107" s="35" t="s">
        <v>529</v>
      </c>
      <c r="E107" s="36">
        <v>2</v>
      </c>
      <c r="F107" s="75">
        <v>754000</v>
      </c>
      <c r="G107" s="35">
        <v>0</v>
      </c>
      <c r="H107" s="81">
        <v>0</v>
      </c>
      <c r="J107" s="62"/>
      <c r="K107" s="62"/>
      <c r="L107" s="62"/>
      <c r="M107" s="11"/>
    </row>
    <row r="108" spans="1:13" ht="12.75">
      <c r="A108" s="33" t="s">
        <v>392</v>
      </c>
      <c r="B108" s="34" t="s">
        <v>392</v>
      </c>
      <c r="C108" s="34" t="s">
        <v>300</v>
      </c>
      <c r="D108" s="35" t="s">
        <v>549</v>
      </c>
      <c r="E108" s="42">
        <v>0</v>
      </c>
      <c r="F108" s="75">
        <v>0</v>
      </c>
      <c r="G108" s="35">
        <v>0</v>
      </c>
      <c r="H108" s="81">
        <v>0</v>
      </c>
      <c r="J108" s="62"/>
      <c r="K108" s="62"/>
      <c r="L108" s="62"/>
      <c r="M108" s="11"/>
    </row>
    <row r="109" spans="1:13" ht="12.75">
      <c r="A109" s="33" t="s">
        <v>392</v>
      </c>
      <c r="B109" s="34" t="s">
        <v>392</v>
      </c>
      <c r="C109" s="34" t="s">
        <v>267</v>
      </c>
      <c r="D109" s="35" t="s">
        <v>505</v>
      </c>
      <c r="E109" s="42">
        <v>4</v>
      </c>
      <c r="F109" s="75">
        <v>4961000</v>
      </c>
      <c r="G109" s="35">
        <v>0</v>
      </c>
      <c r="H109" s="81">
        <v>0</v>
      </c>
      <c r="J109" s="62"/>
      <c r="K109" s="62"/>
      <c r="L109" s="62"/>
      <c r="M109" s="11"/>
    </row>
    <row r="110" spans="1:13" ht="12.75">
      <c r="A110" s="33" t="s">
        <v>392</v>
      </c>
      <c r="B110" s="34" t="s">
        <v>392</v>
      </c>
      <c r="C110" s="34" t="s">
        <v>234</v>
      </c>
      <c r="D110" s="35" t="s">
        <v>537</v>
      </c>
      <c r="E110" s="42">
        <v>1</v>
      </c>
      <c r="F110" s="75">
        <v>492000</v>
      </c>
      <c r="G110" s="35">
        <v>0</v>
      </c>
      <c r="H110" s="81">
        <v>0</v>
      </c>
      <c r="J110" s="62"/>
      <c r="K110" s="62"/>
      <c r="L110" s="62"/>
      <c r="M110" s="11"/>
    </row>
    <row r="111" spans="1:13" ht="13.5" thickBot="1">
      <c r="A111" s="33" t="s">
        <v>392</v>
      </c>
      <c r="B111" s="34" t="s">
        <v>392</v>
      </c>
      <c r="C111" s="34" t="s">
        <v>273</v>
      </c>
      <c r="D111" s="35" t="s">
        <v>541</v>
      </c>
      <c r="E111" s="36">
        <v>1</v>
      </c>
      <c r="F111" s="75">
        <v>228000</v>
      </c>
      <c r="G111" s="35">
        <v>0</v>
      </c>
      <c r="H111" s="81">
        <v>0</v>
      </c>
      <c r="J111" s="62"/>
      <c r="K111" s="62"/>
      <c r="L111" s="62"/>
      <c r="M111" s="11"/>
    </row>
    <row r="112" spans="1:13" ht="12.75">
      <c r="A112" s="33" t="s">
        <v>392</v>
      </c>
      <c r="B112" s="34" t="s">
        <v>392</v>
      </c>
      <c r="C112" s="34" t="s">
        <v>264</v>
      </c>
      <c r="D112" s="35" t="s">
        <v>17</v>
      </c>
      <c r="E112" s="36">
        <v>1</v>
      </c>
      <c r="F112" s="75">
        <v>82000</v>
      </c>
      <c r="G112" s="35">
        <v>0</v>
      </c>
      <c r="H112" s="81">
        <v>0</v>
      </c>
      <c r="I112" s="58" t="s">
        <v>572</v>
      </c>
      <c r="J112" s="59" t="s">
        <v>572</v>
      </c>
      <c r="K112" s="62"/>
      <c r="L112" s="62"/>
      <c r="M112" s="11"/>
    </row>
    <row r="113" spans="1:13" ht="13.5" thickBot="1">
      <c r="A113" s="45" t="s">
        <v>392</v>
      </c>
      <c r="B113" s="46" t="s">
        <v>392</v>
      </c>
      <c r="C113" s="46" t="s">
        <v>298</v>
      </c>
      <c r="D113" s="47" t="s">
        <v>550</v>
      </c>
      <c r="E113" s="57">
        <v>0</v>
      </c>
      <c r="F113" s="92">
        <v>0</v>
      </c>
      <c r="G113" s="47">
        <v>0</v>
      </c>
      <c r="H113" s="83">
        <v>0</v>
      </c>
      <c r="I113" s="60" t="s">
        <v>408</v>
      </c>
      <c r="J113" s="14" t="s">
        <v>409</v>
      </c>
      <c r="K113" s="62"/>
      <c r="L113" s="62"/>
      <c r="M113" s="11"/>
    </row>
    <row r="114" spans="1:13" ht="13.5" thickBot="1">
      <c r="A114" s="111" t="s">
        <v>375</v>
      </c>
      <c r="B114" s="112"/>
      <c r="C114" s="112"/>
      <c r="D114" s="113"/>
      <c r="E114" s="88">
        <f>SUM(E68:E113)</f>
        <v>1029</v>
      </c>
      <c r="F114" s="89">
        <f>SUM(F68:F113)</f>
        <v>634254000</v>
      </c>
      <c r="G114" s="90">
        <f>SUM(G68:G113)</f>
        <v>782</v>
      </c>
      <c r="H114" s="91">
        <f>SUM(H68:H113)</f>
        <v>524885000</v>
      </c>
      <c r="I114" s="61">
        <f>(G114-E114)/E114</f>
        <v>-0.2400388726919339</v>
      </c>
      <c r="J114" s="61">
        <f>(H114-F114)/F114</f>
        <v>-0.17243722546487686</v>
      </c>
      <c r="K114" s="62"/>
      <c r="L114" s="62"/>
      <c r="M114" s="11"/>
    </row>
    <row r="115" spans="1:13" ht="13.5" thickBot="1">
      <c r="A115" s="108" t="s">
        <v>355</v>
      </c>
      <c r="B115" s="109"/>
      <c r="C115" s="109"/>
      <c r="D115" s="109"/>
      <c r="E115" s="109"/>
      <c r="F115" s="109"/>
      <c r="G115" s="109"/>
      <c r="H115" s="110"/>
      <c r="J115" s="62"/>
      <c r="K115" s="62"/>
      <c r="L115" s="62"/>
      <c r="M115" s="11"/>
    </row>
    <row r="116" spans="1:13" ht="12.75">
      <c r="A116" s="31">
        <v>8</v>
      </c>
      <c r="B116" s="32">
        <v>1</v>
      </c>
      <c r="C116" s="32" t="s">
        <v>80</v>
      </c>
      <c r="D116" s="48" t="s">
        <v>414</v>
      </c>
      <c r="E116" s="49">
        <v>179</v>
      </c>
      <c r="F116" s="50">
        <v>128526000</v>
      </c>
      <c r="G116" s="48">
        <v>140</v>
      </c>
      <c r="H116" s="51">
        <v>79088000</v>
      </c>
      <c r="J116" s="62"/>
      <c r="K116" s="62"/>
      <c r="L116" s="62"/>
      <c r="M116" s="11"/>
    </row>
    <row r="117" spans="1:13" ht="12.75">
      <c r="A117" s="33">
        <v>12</v>
      </c>
      <c r="B117" s="34">
        <v>2</v>
      </c>
      <c r="C117" s="34" t="s">
        <v>83</v>
      </c>
      <c r="D117" s="35" t="s">
        <v>417</v>
      </c>
      <c r="E117" s="36">
        <v>119</v>
      </c>
      <c r="F117" s="75">
        <v>89123000</v>
      </c>
      <c r="G117" s="35">
        <v>104</v>
      </c>
      <c r="H117" s="82">
        <v>75248000</v>
      </c>
      <c r="J117" s="62"/>
      <c r="K117" s="62"/>
      <c r="L117" s="62"/>
      <c r="M117" s="11"/>
    </row>
    <row r="118" spans="1:13" ht="12.75">
      <c r="A118" s="33">
        <v>13</v>
      </c>
      <c r="B118" s="34">
        <v>3</v>
      </c>
      <c r="C118" s="34" t="s">
        <v>82</v>
      </c>
      <c r="D118" s="35" t="s">
        <v>415</v>
      </c>
      <c r="E118" s="36">
        <v>160</v>
      </c>
      <c r="F118" s="75">
        <v>96216000</v>
      </c>
      <c r="G118" s="35">
        <v>104</v>
      </c>
      <c r="H118" s="82">
        <v>67530000</v>
      </c>
      <c r="J118" s="62"/>
      <c r="K118" s="62"/>
      <c r="L118" s="62"/>
      <c r="M118" s="11"/>
    </row>
    <row r="119" spans="1:13" ht="12.75">
      <c r="A119" s="33">
        <v>14</v>
      </c>
      <c r="B119" s="34">
        <v>4</v>
      </c>
      <c r="C119" s="34" t="s">
        <v>99</v>
      </c>
      <c r="D119" s="35" t="s">
        <v>24</v>
      </c>
      <c r="E119" s="36">
        <v>119</v>
      </c>
      <c r="F119" s="75">
        <v>66123000</v>
      </c>
      <c r="G119" s="35">
        <v>100</v>
      </c>
      <c r="H119" s="82">
        <v>45779000</v>
      </c>
      <c r="J119" s="62"/>
      <c r="K119" s="62"/>
      <c r="L119" s="62"/>
      <c r="M119" s="11"/>
    </row>
    <row r="120" spans="1:13" ht="12.75">
      <c r="A120" s="33">
        <v>19</v>
      </c>
      <c r="B120" s="34">
        <v>5</v>
      </c>
      <c r="C120" s="34" t="s">
        <v>84</v>
      </c>
      <c r="D120" s="35" t="s">
        <v>36</v>
      </c>
      <c r="E120" s="36">
        <v>92</v>
      </c>
      <c r="F120" s="75">
        <v>44248000</v>
      </c>
      <c r="G120" s="35">
        <v>77</v>
      </c>
      <c r="H120" s="82">
        <v>45201000</v>
      </c>
      <c r="J120" s="62"/>
      <c r="K120" s="62"/>
      <c r="L120" s="62"/>
      <c r="M120" s="11"/>
    </row>
    <row r="121" spans="1:13" ht="12.75">
      <c r="A121" s="33">
        <v>20</v>
      </c>
      <c r="B121" s="34">
        <v>6</v>
      </c>
      <c r="C121" s="34" t="s">
        <v>92</v>
      </c>
      <c r="D121" s="35" t="s">
        <v>422</v>
      </c>
      <c r="E121" s="36">
        <v>85</v>
      </c>
      <c r="F121" s="75">
        <v>50769000</v>
      </c>
      <c r="G121" s="35">
        <v>75</v>
      </c>
      <c r="H121" s="82">
        <v>38820000</v>
      </c>
      <c r="J121" s="62"/>
      <c r="K121" s="62"/>
      <c r="L121" s="62"/>
      <c r="M121" s="11"/>
    </row>
    <row r="122" spans="1:13" ht="12.75">
      <c r="A122" s="33">
        <v>25</v>
      </c>
      <c r="B122" s="34">
        <v>7</v>
      </c>
      <c r="C122" s="34" t="s">
        <v>132</v>
      </c>
      <c r="D122" s="35" t="s">
        <v>429</v>
      </c>
      <c r="E122" s="36">
        <v>51</v>
      </c>
      <c r="F122" s="75">
        <v>23798000</v>
      </c>
      <c r="G122" s="35">
        <v>47</v>
      </c>
      <c r="H122" s="82">
        <v>16738000</v>
      </c>
      <c r="J122" s="30"/>
      <c r="K122" s="62"/>
      <c r="L122" s="62"/>
      <c r="M122" s="11"/>
    </row>
    <row r="123" spans="1:13" ht="12.75">
      <c r="A123" s="33">
        <v>34</v>
      </c>
      <c r="B123" s="34">
        <v>8</v>
      </c>
      <c r="C123" s="34" t="s">
        <v>110</v>
      </c>
      <c r="D123" s="35" t="s">
        <v>310</v>
      </c>
      <c r="E123" s="36">
        <v>43</v>
      </c>
      <c r="F123" s="75">
        <v>18607000</v>
      </c>
      <c r="G123" s="35">
        <v>39</v>
      </c>
      <c r="H123" s="82">
        <v>21521000</v>
      </c>
      <c r="I123" s="30"/>
      <c r="J123" s="30"/>
      <c r="K123" s="62"/>
      <c r="L123" s="62"/>
      <c r="M123" s="11"/>
    </row>
    <row r="124" spans="1:13" ht="12.75">
      <c r="A124" s="33">
        <v>36</v>
      </c>
      <c r="B124" s="34">
        <v>9</v>
      </c>
      <c r="C124" s="34" t="s">
        <v>117</v>
      </c>
      <c r="D124" s="35" t="s">
        <v>25</v>
      </c>
      <c r="E124" s="36">
        <v>42</v>
      </c>
      <c r="F124" s="75">
        <v>24696000</v>
      </c>
      <c r="G124" s="35">
        <v>37</v>
      </c>
      <c r="H124" s="82">
        <v>21703000</v>
      </c>
      <c r="I124" s="30"/>
      <c r="K124" s="62"/>
      <c r="L124" s="62"/>
      <c r="M124" s="11"/>
    </row>
    <row r="125" spans="1:13" ht="12.75">
      <c r="A125" s="33">
        <v>37</v>
      </c>
      <c r="B125" s="34">
        <v>10</v>
      </c>
      <c r="C125" s="34" t="s">
        <v>103</v>
      </c>
      <c r="D125" s="35" t="s">
        <v>104</v>
      </c>
      <c r="E125" s="36">
        <v>34</v>
      </c>
      <c r="F125" s="75">
        <v>17045000</v>
      </c>
      <c r="G125" s="35">
        <v>36</v>
      </c>
      <c r="H125" s="82">
        <v>16386000</v>
      </c>
      <c r="I125" s="30"/>
      <c r="J125" s="62"/>
      <c r="K125" s="62"/>
      <c r="L125" s="62"/>
      <c r="M125" s="11"/>
    </row>
    <row r="126" spans="1:13" ht="12.75">
      <c r="A126" s="33">
        <v>40</v>
      </c>
      <c r="B126" s="34">
        <v>11</v>
      </c>
      <c r="C126" s="34" t="s">
        <v>145</v>
      </c>
      <c r="D126" s="35" t="s">
        <v>312</v>
      </c>
      <c r="E126" s="36">
        <v>40</v>
      </c>
      <c r="F126" s="75">
        <v>20215000</v>
      </c>
      <c r="G126" s="35">
        <v>35</v>
      </c>
      <c r="H126" s="82">
        <v>15982000</v>
      </c>
      <c r="J126" s="62"/>
      <c r="K126" s="62"/>
      <c r="L126" s="62"/>
      <c r="M126" s="11"/>
    </row>
    <row r="127" spans="1:13" ht="12.75">
      <c r="A127" s="33">
        <v>43</v>
      </c>
      <c r="B127" s="34">
        <v>12</v>
      </c>
      <c r="C127" s="34" t="s">
        <v>123</v>
      </c>
      <c r="D127" s="35" t="s">
        <v>442</v>
      </c>
      <c r="E127" s="36">
        <v>25</v>
      </c>
      <c r="F127" s="75">
        <v>17283000</v>
      </c>
      <c r="G127" s="35">
        <v>34</v>
      </c>
      <c r="H127" s="82">
        <v>17568000</v>
      </c>
      <c r="J127" s="62"/>
      <c r="K127" s="62"/>
      <c r="L127" s="62"/>
      <c r="M127" s="11"/>
    </row>
    <row r="128" spans="1:13" ht="12.75">
      <c r="A128" s="33">
        <v>51</v>
      </c>
      <c r="B128" s="34">
        <v>13</v>
      </c>
      <c r="C128" s="34" t="s">
        <v>153</v>
      </c>
      <c r="D128" s="35" t="s">
        <v>316</v>
      </c>
      <c r="E128" s="36">
        <v>39</v>
      </c>
      <c r="F128" s="75">
        <v>27022000</v>
      </c>
      <c r="G128" s="35">
        <v>27</v>
      </c>
      <c r="H128" s="82">
        <v>12432000</v>
      </c>
      <c r="J128" s="62"/>
      <c r="K128" s="62"/>
      <c r="L128" s="62"/>
      <c r="M128" s="11"/>
    </row>
    <row r="129" spans="1:13" ht="12.75">
      <c r="A129" s="33">
        <v>53</v>
      </c>
      <c r="B129" s="34">
        <v>14</v>
      </c>
      <c r="C129" s="34" t="s">
        <v>128</v>
      </c>
      <c r="D129" s="35" t="s">
        <v>436</v>
      </c>
      <c r="E129" s="36">
        <v>32</v>
      </c>
      <c r="F129" s="75">
        <v>17014000</v>
      </c>
      <c r="G129" s="35">
        <v>26</v>
      </c>
      <c r="H129" s="82">
        <v>15926000</v>
      </c>
      <c r="J129" s="62"/>
      <c r="K129" s="62"/>
      <c r="L129" s="62"/>
      <c r="M129" s="11"/>
    </row>
    <row r="130" spans="1:13" ht="12.75">
      <c r="A130" s="33">
        <v>64</v>
      </c>
      <c r="B130" s="34">
        <v>15</v>
      </c>
      <c r="C130" s="34" t="s">
        <v>124</v>
      </c>
      <c r="D130" s="35" t="s">
        <v>434</v>
      </c>
      <c r="E130" s="36">
        <v>34</v>
      </c>
      <c r="F130" s="75">
        <v>12739000</v>
      </c>
      <c r="G130" s="35">
        <v>22</v>
      </c>
      <c r="H130" s="82">
        <v>13015000</v>
      </c>
      <c r="J130" s="62"/>
      <c r="K130" s="62"/>
      <c r="L130" s="62"/>
      <c r="M130" s="11"/>
    </row>
    <row r="131" spans="1:13" ht="12.75">
      <c r="A131" s="33">
        <v>67</v>
      </c>
      <c r="B131" s="34">
        <v>16</v>
      </c>
      <c r="C131" s="34" t="s">
        <v>130</v>
      </c>
      <c r="D131" s="35" t="s">
        <v>449</v>
      </c>
      <c r="E131" s="36">
        <v>19</v>
      </c>
      <c r="F131" s="75">
        <v>8586000</v>
      </c>
      <c r="G131" s="35">
        <v>21</v>
      </c>
      <c r="H131" s="82">
        <v>17685000</v>
      </c>
      <c r="J131" s="62"/>
      <c r="K131" s="62"/>
      <c r="L131" s="62"/>
      <c r="M131" s="11"/>
    </row>
    <row r="132" spans="1:13" ht="12.75">
      <c r="A132" s="33">
        <v>70</v>
      </c>
      <c r="B132" s="34">
        <v>17</v>
      </c>
      <c r="C132" s="34" t="s">
        <v>191</v>
      </c>
      <c r="D132" s="35" t="s">
        <v>447</v>
      </c>
      <c r="E132" s="36">
        <v>20</v>
      </c>
      <c r="F132" s="75">
        <v>15459000</v>
      </c>
      <c r="G132" s="35">
        <v>20</v>
      </c>
      <c r="H132" s="82">
        <v>9696000</v>
      </c>
      <c r="J132" s="62"/>
      <c r="K132" s="62"/>
      <c r="L132" s="62"/>
      <c r="M132" s="11"/>
    </row>
    <row r="133" spans="1:13" ht="12.75">
      <c r="A133" s="33">
        <v>75</v>
      </c>
      <c r="B133" s="34">
        <v>18</v>
      </c>
      <c r="C133" s="34" t="s">
        <v>391</v>
      </c>
      <c r="D133" s="35" t="s">
        <v>443</v>
      </c>
      <c r="E133" s="42">
        <v>24</v>
      </c>
      <c r="F133" s="75">
        <v>13303000</v>
      </c>
      <c r="G133" s="35">
        <v>19</v>
      </c>
      <c r="H133" s="82">
        <v>11967000</v>
      </c>
      <c r="J133" s="62"/>
      <c r="K133" s="62"/>
      <c r="L133" s="62"/>
      <c r="M133" s="11"/>
    </row>
    <row r="134" spans="1:13" ht="12.75">
      <c r="A134" s="33">
        <v>76</v>
      </c>
      <c r="B134" s="34">
        <v>19</v>
      </c>
      <c r="C134" s="34" t="s">
        <v>152</v>
      </c>
      <c r="D134" s="35" t="s">
        <v>10</v>
      </c>
      <c r="E134" s="36">
        <v>23</v>
      </c>
      <c r="F134" s="75">
        <v>13124000</v>
      </c>
      <c r="G134" s="35">
        <v>19</v>
      </c>
      <c r="H134" s="82">
        <v>7686000</v>
      </c>
      <c r="J134" s="62"/>
      <c r="K134" s="62"/>
      <c r="L134" s="62"/>
      <c r="M134" s="11"/>
    </row>
    <row r="135" spans="1:13" ht="12.75">
      <c r="A135" s="33">
        <v>83</v>
      </c>
      <c r="B135" s="34">
        <v>20</v>
      </c>
      <c r="C135" s="34" t="s">
        <v>157</v>
      </c>
      <c r="D135" s="35" t="s">
        <v>445</v>
      </c>
      <c r="E135" s="36">
        <v>22</v>
      </c>
      <c r="F135" s="75">
        <v>10753000</v>
      </c>
      <c r="G135" s="35">
        <v>15</v>
      </c>
      <c r="H135" s="82">
        <v>11166000</v>
      </c>
      <c r="J135" s="62"/>
      <c r="K135" s="62"/>
      <c r="L135" s="62"/>
      <c r="M135" s="11"/>
    </row>
    <row r="136" spans="1:13" ht="12.75">
      <c r="A136" s="33">
        <v>84</v>
      </c>
      <c r="B136" s="34">
        <v>21</v>
      </c>
      <c r="C136" s="40" t="s">
        <v>230</v>
      </c>
      <c r="D136" s="41" t="s">
        <v>341</v>
      </c>
      <c r="E136" s="38">
        <v>12</v>
      </c>
      <c r="F136" s="74">
        <v>6168000</v>
      </c>
      <c r="G136" s="35">
        <v>15</v>
      </c>
      <c r="H136" s="80">
        <v>7077000</v>
      </c>
      <c r="J136" s="62"/>
      <c r="K136" s="62"/>
      <c r="L136" s="62"/>
      <c r="M136" s="11"/>
    </row>
    <row r="137" spans="1:13" ht="12.75">
      <c r="A137" s="33">
        <v>93</v>
      </c>
      <c r="B137" s="34">
        <v>22</v>
      </c>
      <c r="C137" s="34" t="s">
        <v>162</v>
      </c>
      <c r="D137" s="35" t="s">
        <v>313</v>
      </c>
      <c r="E137" s="36">
        <v>8</v>
      </c>
      <c r="F137" s="75">
        <v>9734000</v>
      </c>
      <c r="G137" s="35">
        <v>12</v>
      </c>
      <c r="H137" s="82">
        <v>10729000</v>
      </c>
      <c r="J137" s="62"/>
      <c r="K137" s="62"/>
      <c r="L137" s="62"/>
      <c r="M137" s="11"/>
    </row>
    <row r="138" spans="1:13" ht="12.75">
      <c r="A138" s="33">
        <v>95</v>
      </c>
      <c r="B138" s="34">
        <v>23</v>
      </c>
      <c r="C138" s="34" t="s">
        <v>283</v>
      </c>
      <c r="D138" s="35" t="s">
        <v>459</v>
      </c>
      <c r="E138" s="36">
        <v>13</v>
      </c>
      <c r="F138" s="75">
        <v>11477000</v>
      </c>
      <c r="G138" s="35">
        <v>12</v>
      </c>
      <c r="H138" s="82">
        <v>8005000</v>
      </c>
      <c r="J138" s="62"/>
      <c r="K138" s="62"/>
      <c r="L138" s="62"/>
      <c r="M138" s="11"/>
    </row>
    <row r="139" spans="1:13" ht="12.75">
      <c r="A139" s="33">
        <v>106</v>
      </c>
      <c r="B139" s="34">
        <v>24</v>
      </c>
      <c r="C139" s="34" t="s">
        <v>238</v>
      </c>
      <c r="D139" s="35" t="s">
        <v>467</v>
      </c>
      <c r="E139" s="36">
        <v>11</v>
      </c>
      <c r="F139" s="75">
        <v>8637000</v>
      </c>
      <c r="G139" s="35">
        <v>10</v>
      </c>
      <c r="H139" s="82">
        <v>4245000</v>
      </c>
      <c r="J139" s="62"/>
      <c r="K139" s="62"/>
      <c r="L139" s="62"/>
      <c r="M139" s="11"/>
    </row>
    <row r="140" spans="1:13" ht="12.75">
      <c r="A140" s="33">
        <v>111</v>
      </c>
      <c r="B140" s="34">
        <v>25</v>
      </c>
      <c r="C140" s="34" t="s">
        <v>173</v>
      </c>
      <c r="D140" s="35" t="s">
        <v>51</v>
      </c>
      <c r="E140" s="36">
        <v>20</v>
      </c>
      <c r="F140" s="75">
        <v>12607000</v>
      </c>
      <c r="G140" s="35">
        <v>9</v>
      </c>
      <c r="H140" s="82">
        <v>6373000</v>
      </c>
      <c r="J140" s="62"/>
      <c r="K140" s="62"/>
      <c r="L140" s="62"/>
      <c r="M140" s="11"/>
    </row>
    <row r="141" spans="1:13" ht="12.75">
      <c r="A141" s="33">
        <v>115</v>
      </c>
      <c r="B141" s="34">
        <v>26</v>
      </c>
      <c r="C141" s="34" t="s">
        <v>325</v>
      </c>
      <c r="D141" s="35" t="s">
        <v>474</v>
      </c>
      <c r="E141" s="36">
        <v>10</v>
      </c>
      <c r="F141" s="75">
        <v>6891000</v>
      </c>
      <c r="G141" s="35">
        <v>9</v>
      </c>
      <c r="H141" s="82">
        <v>3873000</v>
      </c>
      <c r="J141" s="62"/>
      <c r="K141" s="62"/>
      <c r="L141" s="62"/>
      <c r="M141" s="11"/>
    </row>
    <row r="142" spans="1:13" ht="12.75">
      <c r="A142" s="33">
        <v>116</v>
      </c>
      <c r="B142" s="34">
        <v>27</v>
      </c>
      <c r="C142" s="34" t="s">
        <v>150</v>
      </c>
      <c r="D142" s="35" t="s">
        <v>359</v>
      </c>
      <c r="E142" s="36">
        <v>15</v>
      </c>
      <c r="F142" s="75">
        <v>9360000</v>
      </c>
      <c r="G142" s="35">
        <v>9</v>
      </c>
      <c r="H142" s="82">
        <v>3864000</v>
      </c>
      <c r="J142" s="62"/>
      <c r="K142" s="62"/>
      <c r="L142" s="62"/>
      <c r="M142" s="11"/>
    </row>
    <row r="143" spans="1:13" ht="12.75">
      <c r="A143" s="33">
        <v>120</v>
      </c>
      <c r="B143" s="34">
        <v>28</v>
      </c>
      <c r="C143" s="34" t="s">
        <v>288</v>
      </c>
      <c r="D143" s="35" t="s">
        <v>363</v>
      </c>
      <c r="E143" s="36">
        <v>10</v>
      </c>
      <c r="F143" s="75">
        <v>8754000</v>
      </c>
      <c r="G143" s="35">
        <v>8</v>
      </c>
      <c r="H143" s="82">
        <v>6129000</v>
      </c>
      <c r="J143" s="62"/>
      <c r="K143" s="62"/>
      <c r="L143" s="62"/>
      <c r="M143" s="11"/>
    </row>
    <row r="144" spans="1:13" ht="12.75">
      <c r="A144" s="33">
        <v>124</v>
      </c>
      <c r="B144" s="34">
        <v>29</v>
      </c>
      <c r="C144" s="34" t="s">
        <v>180</v>
      </c>
      <c r="D144" s="35" t="s">
        <v>181</v>
      </c>
      <c r="E144" s="36">
        <v>9</v>
      </c>
      <c r="F144" s="75">
        <v>3566000</v>
      </c>
      <c r="G144" s="35">
        <v>8</v>
      </c>
      <c r="H144" s="82">
        <v>3224000</v>
      </c>
      <c r="J144" s="62"/>
      <c r="K144" s="62"/>
      <c r="L144" s="62"/>
      <c r="M144" s="11"/>
    </row>
    <row r="145" spans="1:13" ht="12.75">
      <c r="A145" s="33">
        <v>146</v>
      </c>
      <c r="B145" s="34">
        <v>30</v>
      </c>
      <c r="C145" s="34" t="s">
        <v>170</v>
      </c>
      <c r="D145" s="35" t="s">
        <v>481</v>
      </c>
      <c r="E145" s="36">
        <v>9</v>
      </c>
      <c r="F145" s="75">
        <v>1964000</v>
      </c>
      <c r="G145" s="35">
        <v>6</v>
      </c>
      <c r="H145" s="82">
        <v>1619000</v>
      </c>
      <c r="J145" s="62"/>
      <c r="K145" s="62"/>
      <c r="L145" s="62"/>
      <c r="M145" s="11"/>
    </row>
    <row r="146" spans="1:13" ht="12.75">
      <c r="A146" s="33">
        <v>147</v>
      </c>
      <c r="B146" s="34">
        <v>31</v>
      </c>
      <c r="C146" s="34" t="s">
        <v>226</v>
      </c>
      <c r="D146" s="35" t="s">
        <v>13</v>
      </c>
      <c r="E146" s="36">
        <v>3</v>
      </c>
      <c r="F146" s="75">
        <v>1993000</v>
      </c>
      <c r="G146" s="35">
        <v>6</v>
      </c>
      <c r="H146" s="82">
        <v>1191000</v>
      </c>
      <c r="J146" s="62"/>
      <c r="K146" s="62"/>
      <c r="L146" s="62"/>
      <c r="M146" s="11"/>
    </row>
    <row r="147" spans="1:13" ht="12.75">
      <c r="A147" s="33">
        <v>152</v>
      </c>
      <c r="B147" s="34">
        <v>32</v>
      </c>
      <c r="C147" s="34" t="s">
        <v>176</v>
      </c>
      <c r="D147" s="35" t="s">
        <v>501</v>
      </c>
      <c r="E147" s="36">
        <v>5</v>
      </c>
      <c r="F147" s="75">
        <v>3647000</v>
      </c>
      <c r="G147" s="35">
        <v>5</v>
      </c>
      <c r="H147" s="82">
        <v>3407000</v>
      </c>
      <c r="J147" s="62"/>
      <c r="K147" s="62"/>
      <c r="L147" s="62"/>
      <c r="M147" s="11"/>
    </row>
    <row r="148" spans="1:13" ht="12.75">
      <c r="A148" s="33">
        <v>169</v>
      </c>
      <c r="B148" s="34">
        <v>33</v>
      </c>
      <c r="C148" s="34" t="s">
        <v>247</v>
      </c>
      <c r="D148" s="35" t="s">
        <v>468</v>
      </c>
      <c r="E148" s="36">
        <v>11</v>
      </c>
      <c r="F148" s="75">
        <v>5838000</v>
      </c>
      <c r="G148" s="35">
        <v>3</v>
      </c>
      <c r="H148" s="82">
        <v>5997000</v>
      </c>
      <c r="J148" s="62"/>
      <c r="K148" s="62"/>
      <c r="L148" s="62"/>
      <c r="M148" s="11"/>
    </row>
    <row r="149" spans="1:13" ht="12.75">
      <c r="A149" s="33">
        <v>175</v>
      </c>
      <c r="B149" s="34">
        <v>34</v>
      </c>
      <c r="C149" s="34" t="s">
        <v>197</v>
      </c>
      <c r="D149" s="35" t="s">
        <v>525</v>
      </c>
      <c r="E149" s="36">
        <v>2</v>
      </c>
      <c r="F149" s="75">
        <v>1279000</v>
      </c>
      <c r="G149" s="35">
        <v>3</v>
      </c>
      <c r="H149" s="82">
        <v>3140000</v>
      </c>
      <c r="J149" s="62"/>
      <c r="K149" s="62"/>
      <c r="L149" s="62"/>
      <c r="M149" s="11"/>
    </row>
    <row r="150" spans="1:13" ht="12.75">
      <c r="A150" s="33">
        <v>183</v>
      </c>
      <c r="B150" s="34">
        <v>35</v>
      </c>
      <c r="C150" s="34" t="s">
        <v>295</v>
      </c>
      <c r="D150" s="35" t="s">
        <v>508</v>
      </c>
      <c r="E150" s="42">
        <v>4</v>
      </c>
      <c r="F150" s="75">
        <v>2207000</v>
      </c>
      <c r="G150" s="35">
        <v>3</v>
      </c>
      <c r="H150" s="82">
        <v>1426000</v>
      </c>
      <c r="J150" s="62"/>
      <c r="K150" s="62"/>
      <c r="L150" s="62"/>
      <c r="M150" s="11"/>
    </row>
    <row r="151" spans="1:13" ht="12.75">
      <c r="A151" s="33">
        <v>187</v>
      </c>
      <c r="B151" s="34">
        <v>36</v>
      </c>
      <c r="C151" s="34" t="s">
        <v>248</v>
      </c>
      <c r="D151" s="35" t="s">
        <v>518</v>
      </c>
      <c r="E151" s="42">
        <v>3</v>
      </c>
      <c r="F151" s="75">
        <v>1219000</v>
      </c>
      <c r="G151" s="35">
        <v>3</v>
      </c>
      <c r="H151" s="82">
        <v>1107000</v>
      </c>
      <c r="J151" s="62"/>
      <c r="K151" s="62"/>
      <c r="L151" s="62"/>
      <c r="M151" s="11"/>
    </row>
    <row r="152" spans="1:13" ht="12.75">
      <c r="A152" s="33">
        <v>208</v>
      </c>
      <c r="B152" s="34">
        <v>37</v>
      </c>
      <c r="C152" s="34" t="s">
        <v>220</v>
      </c>
      <c r="D152" s="35" t="s">
        <v>473</v>
      </c>
      <c r="E152" s="36">
        <v>10</v>
      </c>
      <c r="F152" s="75">
        <v>8640000</v>
      </c>
      <c r="G152" s="35">
        <v>2</v>
      </c>
      <c r="H152" s="82">
        <v>364000</v>
      </c>
      <c r="J152" s="62"/>
      <c r="K152" s="62"/>
      <c r="L152" s="62"/>
      <c r="M152" s="11"/>
    </row>
    <row r="153" spans="1:13" ht="12.75">
      <c r="A153" s="33">
        <v>218</v>
      </c>
      <c r="B153" s="34">
        <v>38</v>
      </c>
      <c r="C153" s="34" t="s">
        <v>159</v>
      </c>
      <c r="D153" s="35" t="s">
        <v>521</v>
      </c>
      <c r="E153" s="36">
        <v>3</v>
      </c>
      <c r="F153" s="75">
        <v>318000</v>
      </c>
      <c r="G153" s="35">
        <v>1</v>
      </c>
      <c r="H153" s="82">
        <v>722000</v>
      </c>
      <c r="J153" s="62"/>
      <c r="K153" s="62"/>
      <c r="L153" s="62"/>
      <c r="M153" s="11"/>
    </row>
    <row r="154" spans="1:13" ht="12.75">
      <c r="A154" s="33" t="s">
        <v>392</v>
      </c>
      <c r="B154" s="34" t="s">
        <v>392</v>
      </c>
      <c r="C154" s="34" t="s">
        <v>277</v>
      </c>
      <c r="D154" s="35" t="s">
        <v>18</v>
      </c>
      <c r="E154" s="42">
        <v>0</v>
      </c>
      <c r="F154" s="75">
        <v>0</v>
      </c>
      <c r="G154" s="35">
        <v>0</v>
      </c>
      <c r="H154" s="81">
        <v>0</v>
      </c>
      <c r="J154" s="62"/>
      <c r="K154" s="62"/>
      <c r="L154" s="62"/>
      <c r="M154" s="11"/>
    </row>
    <row r="155" spans="1:13" ht="12.75">
      <c r="A155" s="33" t="s">
        <v>392</v>
      </c>
      <c r="B155" s="34" t="s">
        <v>392</v>
      </c>
      <c r="C155" s="34" t="s">
        <v>265</v>
      </c>
      <c r="D155" s="35" t="s">
        <v>551</v>
      </c>
      <c r="E155" s="42">
        <v>0</v>
      </c>
      <c r="F155" s="75">
        <v>0</v>
      </c>
      <c r="G155" s="35">
        <v>0</v>
      </c>
      <c r="H155" s="81">
        <v>0</v>
      </c>
      <c r="J155" s="62"/>
      <c r="K155" s="62"/>
      <c r="L155" s="62"/>
      <c r="M155" s="11"/>
    </row>
    <row r="156" spans="1:13" ht="12.75">
      <c r="A156" s="33" t="s">
        <v>392</v>
      </c>
      <c r="B156" s="34" t="s">
        <v>392</v>
      </c>
      <c r="C156" s="34" t="s">
        <v>57</v>
      </c>
      <c r="D156" s="35" t="s">
        <v>552</v>
      </c>
      <c r="E156" s="42">
        <v>0</v>
      </c>
      <c r="F156" s="75">
        <v>0</v>
      </c>
      <c r="G156" s="35">
        <v>0</v>
      </c>
      <c r="H156" s="81">
        <v>0</v>
      </c>
      <c r="J156" s="62"/>
      <c r="K156" s="62"/>
      <c r="L156" s="62"/>
      <c r="M156" s="11"/>
    </row>
    <row r="157" spans="1:13" ht="12.75">
      <c r="A157" s="33" t="s">
        <v>392</v>
      </c>
      <c r="B157" s="34" t="s">
        <v>392</v>
      </c>
      <c r="C157" s="34" t="s">
        <v>304</v>
      </c>
      <c r="D157" s="35" t="s">
        <v>34</v>
      </c>
      <c r="E157" s="42">
        <v>0</v>
      </c>
      <c r="F157" s="75">
        <v>0</v>
      </c>
      <c r="G157" s="35">
        <v>0</v>
      </c>
      <c r="H157" s="81">
        <v>0</v>
      </c>
      <c r="J157" s="62"/>
      <c r="K157" s="62"/>
      <c r="L157" s="62"/>
      <c r="M157" s="11"/>
    </row>
    <row r="158" spans="1:13" ht="12.75">
      <c r="A158" s="33" t="s">
        <v>392</v>
      </c>
      <c r="B158" s="34" t="s">
        <v>392</v>
      </c>
      <c r="C158" s="34" t="s">
        <v>299</v>
      </c>
      <c r="D158" s="35" t="s">
        <v>540</v>
      </c>
      <c r="E158" s="36">
        <v>1</v>
      </c>
      <c r="F158" s="75">
        <v>286000</v>
      </c>
      <c r="G158" s="35">
        <v>0</v>
      </c>
      <c r="H158" s="81">
        <v>0</v>
      </c>
      <c r="J158" s="62"/>
      <c r="K158" s="62"/>
      <c r="L158" s="62"/>
      <c r="M158" s="11"/>
    </row>
    <row r="159" spans="1:13" ht="12.75">
      <c r="A159" s="33" t="s">
        <v>392</v>
      </c>
      <c r="B159" s="34" t="s">
        <v>392</v>
      </c>
      <c r="C159" s="34" t="s">
        <v>301</v>
      </c>
      <c r="D159" s="35" t="s">
        <v>4</v>
      </c>
      <c r="E159" s="36">
        <v>3</v>
      </c>
      <c r="F159" s="75">
        <v>1782000</v>
      </c>
      <c r="G159" s="35">
        <v>0</v>
      </c>
      <c r="H159" s="81">
        <v>0</v>
      </c>
      <c r="J159" s="62"/>
      <c r="K159" s="62"/>
      <c r="L159" s="62"/>
      <c r="M159" s="11"/>
    </row>
    <row r="160" spans="1:13" ht="13.5" thickBot="1">
      <c r="A160" s="33" t="s">
        <v>392</v>
      </c>
      <c r="B160" s="34" t="s">
        <v>392</v>
      </c>
      <c r="C160" s="34" t="s">
        <v>58</v>
      </c>
      <c r="D160" s="35" t="s">
        <v>59</v>
      </c>
      <c r="E160" s="42">
        <v>0</v>
      </c>
      <c r="F160" s="75">
        <v>0</v>
      </c>
      <c r="G160" s="35">
        <v>0</v>
      </c>
      <c r="H160" s="81">
        <v>0</v>
      </c>
      <c r="J160" s="62"/>
      <c r="K160" s="62"/>
      <c r="L160" s="62"/>
      <c r="M160" s="11"/>
    </row>
    <row r="161" spans="1:13" ht="12.75">
      <c r="A161" s="33" t="s">
        <v>392</v>
      </c>
      <c r="B161" s="34" t="s">
        <v>392</v>
      </c>
      <c r="C161" s="34" t="s">
        <v>285</v>
      </c>
      <c r="D161" s="35" t="s">
        <v>565</v>
      </c>
      <c r="E161" s="42">
        <v>0</v>
      </c>
      <c r="F161" s="75">
        <v>0</v>
      </c>
      <c r="G161" s="35">
        <v>0</v>
      </c>
      <c r="H161" s="81">
        <v>0</v>
      </c>
      <c r="I161" s="58" t="s">
        <v>572</v>
      </c>
      <c r="J161" s="59" t="s">
        <v>572</v>
      </c>
      <c r="K161" s="62"/>
      <c r="L161" s="62"/>
      <c r="M161" s="11"/>
    </row>
    <row r="162" spans="1:13" ht="13.5" thickBot="1">
      <c r="A162" s="45" t="s">
        <v>392</v>
      </c>
      <c r="B162" s="46" t="s">
        <v>392</v>
      </c>
      <c r="C162" s="46" t="s">
        <v>276</v>
      </c>
      <c r="D162" s="47" t="s">
        <v>55</v>
      </c>
      <c r="E162" s="94">
        <v>2</v>
      </c>
      <c r="F162" s="92">
        <v>475000</v>
      </c>
      <c r="G162" s="47">
        <v>0</v>
      </c>
      <c r="H162" s="83">
        <v>0</v>
      </c>
      <c r="I162" s="60" t="s">
        <v>408</v>
      </c>
      <c r="J162" s="14" t="s">
        <v>409</v>
      </c>
      <c r="K162" s="62"/>
      <c r="L162" s="62"/>
      <c r="M162" s="11"/>
    </row>
    <row r="163" spans="1:13" ht="13.5" thickBot="1">
      <c r="A163" s="111" t="s">
        <v>376</v>
      </c>
      <c r="B163" s="114"/>
      <c r="C163" s="114"/>
      <c r="D163" s="115"/>
      <c r="E163" s="93">
        <f>SUM(E116:E162)</f>
        <v>1366</v>
      </c>
      <c r="F163" s="89">
        <f>SUM(F116:F162)</f>
        <v>821491000</v>
      </c>
      <c r="G163" s="90">
        <f>SUM(G116:G162)</f>
        <v>1121</v>
      </c>
      <c r="H163" s="91">
        <f>SUM(H116:H162)</f>
        <v>633629000</v>
      </c>
      <c r="I163" s="61">
        <f>(G163-E163)/E163</f>
        <v>-0.17935578330893118</v>
      </c>
      <c r="J163" s="61">
        <f>(H163-F163)/F163</f>
        <v>-0.22868418521931463</v>
      </c>
      <c r="K163" s="62"/>
      <c r="L163" s="62"/>
      <c r="M163" s="11"/>
    </row>
    <row r="164" spans="1:13" ht="13.5" thickBot="1">
      <c r="A164" s="108" t="s">
        <v>356</v>
      </c>
      <c r="B164" s="109"/>
      <c r="C164" s="109"/>
      <c r="D164" s="109"/>
      <c r="E164" s="109"/>
      <c r="F164" s="109"/>
      <c r="G164" s="109"/>
      <c r="H164" s="110"/>
      <c r="J164" s="62"/>
      <c r="K164" s="62"/>
      <c r="L164" s="62"/>
      <c r="M164" s="11"/>
    </row>
    <row r="165" spans="1:13" ht="12.75">
      <c r="A165" s="31">
        <v>15</v>
      </c>
      <c r="B165" s="32">
        <v>1</v>
      </c>
      <c r="C165" s="32" t="s">
        <v>91</v>
      </c>
      <c r="D165" s="48" t="s">
        <v>23</v>
      </c>
      <c r="E165" s="49">
        <v>97</v>
      </c>
      <c r="F165" s="50">
        <v>71314000</v>
      </c>
      <c r="G165" s="48">
        <v>92</v>
      </c>
      <c r="H165" s="51">
        <v>72616000</v>
      </c>
      <c r="J165" s="62"/>
      <c r="K165" s="62"/>
      <c r="L165" s="62"/>
      <c r="M165" s="11"/>
    </row>
    <row r="166" spans="1:13" ht="12.75">
      <c r="A166" s="33">
        <v>29</v>
      </c>
      <c r="B166" s="34">
        <v>2</v>
      </c>
      <c r="C166" s="34" t="s">
        <v>129</v>
      </c>
      <c r="D166" s="35" t="s">
        <v>28</v>
      </c>
      <c r="E166" s="36">
        <v>76</v>
      </c>
      <c r="F166" s="75">
        <v>76363000</v>
      </c>
      <c r="G166" s="35">
        <v>43</v>
      </c>
      <c r="H166" s="82">
        <v>44172000</v>
      </c>
      <c r="J166" s="62"/>
      <c r="K166" s="62"/>
      <c r="L166" s="62"/>
      <c r="M166" s="11"/>
    </row>
    <row r="167" spans="1:13" ht="12.75">
      <c r="A167" s="33">
        <v>35</v>
      </c>
      <c r="B167" s="34">
        <v>3</v>
      </c>
      <c r="C167" s="34" t="s">
        <v>178</v>
      </c>
      <c r="D167" s="35" t="s">
        <v>44</v>
      </c>
      <c r="E167" s="36">
        <v>57</v>
      </c>
      <c r="F167" s="75">
        <v>50510000</v>
      </c>
      <c r="G167" s="35">
        <v>38</v>
      </c>
      <c r="H167" s="82">
        <v>37168000</v>
      </c>
      <c r="J167" s="62"/>
      <c r="K167" s="62"/>
      <c r="L167" s="62"/>
      <c r="M167" s="11"/>
    </row>
    <row r="168" spans="1:13" ht="12.75">
      <c r="A168" s="33">
        <v>42</v>
      </c>
      <c r="B168" s="34">
        <v>4</v>
      </c>
      <c r="C168" s="34" t="s">
        <v>346</v>
      </c>
      <c r="D168" s="35" t="s">
        <v>347</v>
      </c>
      <c r="E168" s="37">
        <v>44</v>
      </c>
      <c r="F168" s="75">
        <v>32180000</v>
      </c>
      <c r="G168" s="35">
        <v>34</v>
      </c>
      <c r="H168" s="82">
        <v>33347000</v>
      </c>
      <c r="J168" s="62"/>
      <c r="K168" s="62"/>
      <c r="L168" s="62"/>
      <c r="M168" s="11"/>
    </row>
    <row r="169" spans="1:13" ht="12.75">
      <c r="A169" s="33">
        <v>52</v>
      </c>
      <c r="B169" s="34">
        <v>5</v>
      </c>
      <c r="C169" s="34" t="s">
        <v>320</v>
      </c>
      <c r="D169" s="35" t="s">
        <v>441</v>
      </c>
      <c r="E169" s="36">
        <v>26</v>
      </c>
      <c r="F169" s="75">
        <v>27352000</v>
      </c>
      <c r="G169" s="35">
        <v>26</v>
      </c>
      <c r="H169" s="82">
        <v>28768000</v>
      </c>
      <c r="J169" s="62"/>
      <c r="K169" s="62"/>
      <c r="L169" s="62"/>
      <c r="M169" s="11"/>
    </row>
    <row r="170" spans="1:13" ht="12.75">
      <c r="A170" s="33">
        <v>54</v>
      </c>
      <c r="B170" s="34">
        <v>6</v>
      </c>
      <c r="C170" s="34" t="s">
        <v>109</v>
      </c>
      <c r="D170" s="35" t="s">
        <v>39</v>
      </c>
      <c r="E170" s="36">
        <v>31</v>
      </c>
      <c r="F170" s="75">
        <v>26175000</v>
      </c>
      <c r="G170" s="35">
        <v>25</v>
      </c>
      <c r="H170" s="82">
        <v>22007000</v>
      </c>
      <c r="J170" s="62"/>
      <c r="K170" s="62"/>
      <c r="L170" s="62"/>
      <c r="M170" s="11"/>
    </row>
    <row r="171" spans="1:13" ht="12.75">
      <c r="A171" s="33">
        <v>58</v>
      </c>
      <c r="B171" s="34">
        <v>7</v>
      </c>
      <c r="C171" s="34" t="s">
        <v>100</v>
      </c>
      <c r="D171" s="35" t="s">
        <v>37</v>
      </c>
      <c r="E171" s="36">
        <v>31</v>
      </c>
      <c r="F171" s="75">
        <v>13807000</v>
      </c>
      <c r="G171" s="35">
        <v>25</v>
      </c>
      <c r="H171" s="82">
        <v>14433000</v>
      </c>
      <c r="J171" s="62"/>
      <c r="K171" s="62"/>
      <c r="L171" s="62"/>
      <c r="M171" s="11"/>
    </row>
    <row r="172" spans="1:13" ht="12.75">
      <c r="A172" s="33">
        <v>86</v>
      </c>
      <c r="B172" s="34">
        <v>8</v>
      </c>
      <c r="C172" s="34" t="s">
        <v>163</v>
      </c>
      <c r="D172" s="35" t="s">
        <v>400</v>
      </c>
      <c r="E172" s="36">
        <v>19</v>
      </c>
      <c r="F172" s="75">
        <v>13060000</v>
      </c>
      <c r="G172" s="35">
        <v>14</v>
      </c>
      <c r="H172" s="82">
        <v>13456000</v>
      </c>
      <c r="J172" s="62"/>
      <c r="K172" s="62"/>
      <c r="L172" s="62"/>
      <c r="M172" s="11"/>
    </row>
    <row r="173" spans="1:13" ht="12.75">
      <c r="A173" s="33">
        <v>89</v>
      </c>
      <c r="B173" s="34">
        <v>9</v>
      </c>
      <c r="C173" s="34" t="s">
        <v>185</v>
      </c>
      <c r="D173" s="35" t="s">
        <v>1</v>
      </c>
      <c r="E173" s="36">
        <v>13</v>
      </c>
      <c r="F173" s="75">
        <v>6933000</v>
      </c>
      <c r="G173" s="35">
        <v>13</v>
      </c>
      <c r="H173" s="82">
        <v>10882000</v>
      </c>
      <c r="J173" s="62"/>
      <c r="K173" s="62"/>
      <c r="L173" s="62"/>
      <c r="M173" s="11"/>
    </row>
    <row r="174" spans="1:13" ht="12.75">
      <c r="A174" s="33">
        <v>103</v>
      </c>
      <c r="B174" s="34">
        <v>10</v>
      </c>
      <c r="C174" s="34" t="s">
        <v>172</v>
      </c>
      <c r="D174" s="35" t="s">
        <v>43</v>
      </c>
      <c r="E174" s="36">
        <v>16</v>
      </c>
      <c r="F174" s="75">
        <v>15114000</v>
      </c>
      <c r="G174" s="35">
        <v>10</v>
      </c>
      <c r="H174" s="82">
        <v>7656000</v>
      </c>
      <c r="J174" s="62"/>
      <c r="K174" s="62"/>
      <c r="L174" s="62"/>
      <c r="M174" s="11"/>
    </row>
    <row r="175" spans="1:13" ht="12.75">
      <c r="A175" s="33">
        <v>117</v>
      </c>
      <c r="B175" s="34">
        <v>11</v>
      </c>
      <c r="C175" s="34" t="s">
        <v>200</v>
      </c>
      <c r="D175" s="35" t="s">
        <v>448</v>
      </c>
      <c r="E175" s="36">
        <v>19</v>
      </c>
      <c r="F175" s="75">
        <v>11651000</v>
      </c>
      <c r="G175" s="35">
        <v>9</v>
      </c>
      <c r="H175" s="82">
        <v>3745000</v>
      </c>
      <c r="J175" s="30"/>
      <c r="K175" s="62"/>
      <c r="L175" s="62"/>
      <c r="M175" s="11"/>
    </row>
    <row r="176" spans="1:13" ht="12.75">
      <c r="A176" s="33">
        <v>119</v>
      </c>
      <c r="B176" s="34">
        <v>12</v>
      </c>
      <c r="C176" s="34" t="s">
        <v>292</v>
      </c>
      <c r="D176" s="35" t="s">
        <v>479</v>
      </c>
      <c r="E176" s="42">
        <v>9</v>
      </c>
      <c r="F176" s="75">
        <v>4750000</v>
      </c>
      <c r="G176" s="35">
        <v>8</v>
      </c>
      <c r="H176" s="82">
        <v>10636000</v>
      </c>
      <c r="I176" s="30"/>
      <c r="K176" s="62"/>
      <c r="L176" s="62"/>
      <c r="M176" s="11"/>
    </row>
    <row r="177" spans="1:13" ht="12.75">
      <c r="A177" s="33">
        <v>128</v>
      </c>
      <c r="B177" s="34">
        <v>13</v>
      </c>
      <c r="C177" s="34" t="s">
        <v>232</v>
      </c>
      <c r="D177" s="35" t="s">
        <v>519</v>
      </c>
      <c r="E177" s="36">
        <v>3</v>
      </c>
      <c r="F177" s="75">
        <v>1081000</v>
      </c>
      <c r="G177" s="35">
        <v>7</v>
      </c>
      <c r="H177" s="82">
        <v>11464000</v>
      </c>
      <c r="I177" s="30"/>
      <c r="K177" s="62"/>
      <c r="L177" s="62"/>
      <c r="M177" s="11"/>
    </row>
    <row r="178" spans="1:13" ht="12.75">
      <c r="A178" s="33">
        <v>130</v>
      </c>
      <c r="B178" s="34">
        <v>14</v>
      </c>
      <c r="C178" s="34" t="s">
        <v>199</v>
      </c>
      <c r="D178" s="35" t="s">
        <v>488</v>
      </c>
      <c r="E178" s="36">
        <v>7</v>
      </c>
      <c r="F178" s="75">
        <v>5685000</v>
      </c>
      <c r="G178" s="35">
        <v>7</v>
      </c>
      <c r="H178" s="82">
        <v>6085000</v>
      </c>
      <c r="I178" s="30"/>
      <c r="J178" s="30"/>
      <c r="K178" s="62"/>
      <c r="L178" s="62"/>
      <c r="M178" s="11"/>
    </row>
    <row r="179" spans="1:13" ht="12.75">
      <c r="A179" s="33">
        <v>138</v>
      </c>
      <c r="B179" s="34">
        <v>15</v>
      </c>
      <c r="C179" s="34" t="s">
        <v>194</v>
      </c>
      <c r="D179" s="35" t="s">
        <v>457</v>
      </c>
      <c r="E179" s="36">
        <v>14</v>
      </c>
      <c r="F179" s="75">
        <v>13013000</v>
      </c>
      <c r="G179" s="35">
        <v>7</v>
      </c>
      <c r="H179" s="82">
        <v>3023000</v>
      </c>
      <c r="I179" s="30"/>
      <c r="J179" s="62"/>
      <c r="K179" s="62"/>
      <c r="L179" s="62"/>
      <c r="M179" s="11"/>
    </row>
    <row r="180" spans="1:13" ht="12.75">
      <c r="A180" s="33">
        <v>160</v>
      </c>
      <c r="B180" s="34">
        <v>16</v>
      </c>
      <c r="C180" s="34" t="s">
        <v>269</v>
      </c>
      <c r="D180" s="35" t="s">
        <v>360</v>
      </c>
      <c r="E180" s="36">
        <v>3</v>
      </c>
      <c r="F180" s="75">
        <v>1529000</v>
      </c>
      <c r="G180" s="35">
        <v>4</v>
      </c>
      <c r="H180" s="82">
        <v>3689000</v>
      </c>
      <c r="J180" s="62"/>
      <c r="K180" s="62"/>
      <c r="L180" s="62"/>
      <c r="M180" s="11"/>
    </row>
    <row r="181" spans="1:13" ht="12.75">
      <c r="A181" s="33">
        <v>167</v>
      </c>
      <c r="B181" s="34">
        <v>17</v>
      </c>
      <c r="C181" s="34" t="s">
        <v>114</v>
      </c>
      <c r="D181" s="35" t="s">
        <v>365</v>
      </c>
      <c r="E181" s="36">
        <v>12</v>
      </c>
      <c r="F181" s="75">
        <v>14814000</v>
      </c>
      <c r="G181" s="35">
        <v>4</v>
      </c>
      <c r="H181" s="82">
        <v>1115000</v>
      </c>
      <c r="J181" s="62"/>
      <c r="K181" s="62"/>
      <c r="L181" s="62"/>
      <c r="M181" s="11"/>
    </row>
    <row r="182" spans="1:13" ht="12.75">
      <c r="A182" s="33">
        <v>171</v>
      </c>
      <c r="B182" s="34">
        <v>18</v>
      </c>
      <c r="C182" s="34" t="s">
        <v>323</v>
      </c>
      <c r="D182" s="35" t="s">
        <v>326</v>
      </c>
      <c r="E182" s="36">
        <v>3</v>
      </c>
      <c r="F182" s="75">
        <v>681000</v>
      </c>
      <c r="G182" s="35">
        <v>3</v>
      </c>
      <c r="H182" s="82">
        <v>3997000</v>
      </c>
      <c r="J182" s="62"/>
      <c r="K182" s="62"/>
      <c r="L182" s="62"/>
      <c r="M182" s="11"/>
    </row>
    <row r="183" spans="1:13" ht="12.75">
      <c r="A183" s="33">
        <v>172</v>
      </c>
      <c r="B183" s="34">
        <v>19</v>
      </c>
      <c r="C183" s="40" t="s">
        <v>244</v>
      </c>
      <c r="D183" s="41" t="s">
        <v>543</v>
      </c>
      <c r="E183" s="38">
        <v>1</v>
      </c>
      <c r="F183" s="74">
        <v>123000</v>
      </c>
      <c r="G183" s="35">
        <v>3</v>
      </c>
      <c r="H183" s="80">
        <v>3984000</v>
      </c>
      <c r="J183" s="62"/>
      <c r="K183" s="62"/>
      <c r="L183" s="62"/>
      <c r="M183" s="11"/>
    </row>
    <row r="184" spans="1:13" ht="12.75">
      <c r="A184" s="33">
        <v>174</v>
      </c>
      <c r="B184" s="34">
        <v>20</v>
      </c>
      <c r="C184" s="34" t="s">
        <v>287</v>
      </c>
      <c r="D184" s="35" t="s">
        <v>522</v>
      </c>
      <c r="E184" s="36">
        <v>2</v>
      </c>
      <c r="F184" s="75">
        <v>3156000</v>
      </c>
      <c r="G184" s="35">
        <v>3</v>
      </c>
      <c r="H184" s="82">
        <v>3403000</v>
      </c>
      <c r="J184" s="62"/>
      <c r="K184" s="62"/>
      <c r="L184" s="62"/>
      <c r="M184" s="11"/>
    </row>
    <row r="185" spans="1:13" ht="12.75">
      <c r="A185" s="33">
        <v>178</v>
      </c>
      <c r="B185" s="34">
        <v>21</v>
      </c>
      <c r="C185" s="34" t="s">
        <v>245</v>
      </c>
      <c r="D185" s="35" t="s">
        <v>530</v>
      </c>
      <c r="E185" s="36">
        <v>2</v>
      </c>
      <c r="F185" s="75">
        <v>582000</v>
      </c>
      <c r="G185" s="35">
        <v>3</v>
      </c>
      <c r="H185" s="82">
        <v>1962000</v>
      </c>
      <c r="J185" s="62"/>
      <c r="K185" s="62"/>
      <c r="L185" s="62"/>
      <c r="M185" s="11"/>
    </row>
    <row r="186" spans="1:13" ht="12.75">
      <c r="A186" s="33">
        <v>181</v>
      </c>
      <c r="B186" s="34">
        <v>22</v>
      </c>
      <c r="C186" s="34" t="s">
        <v>260</v>
      </c>
      <c r="D186" s="35" t="s">
        <v>514</v>
      </c>
      <c r="E186" s="36">
        <v>3</v>
      </c>
      <c r="F186" s="75">
        <v>2835000</v>
      </c>
      <c r="G186" s="35">
        <v>3</v>
      </c>
      <c r="H186" s="82">
        <v>1595000</v>
      </c>
      <c r="J186" s="62"/>
      <c r="K186" s="62"/>
      <c r="L186" s="62"/>
      <c r="M186" s="11"/>
    </row>
    <row r="187" spans="1:13" ht="12.75">
      <c r="A187" s="33">
        <v>196</v>
      </c>
      <c r="B187" s="34">
        <v>23</v>
      </c>
      <c r="C187" s="34" t="s">
        <v>207</v>
      </c>
      <c r="D187" s="35" t="s">
        <v>403</v>
      </c>
      <c r="E187" s="42">
        <v>5</v>
      </c>
      <c r="F187" s="75">
        <v>2970000</v>
      </c>
      <c r="G187" s="35">
        <v>2</v>
      </c>
      <c r="H187" s="82">
        <v>1733000</v>
      </c>
      <c r="J187" s="62"/>
      <c r="K187" s="62"/>
      <c r="L187" s="62"/>
      <c r="M187" s="11"/>
    </row>
    <row r="188" spans="1:13" ht="12.75">
      <c r="A188" s="33">
        <v>197</v>
      </c>
      <c r="B188" s="34">
        <v>24</v>
      </c>
      <c r="C188" s="34" t="s">
        <v>309</v>
      </c>
      <c r="D188" s="35" t="s">
        <v>54</v>
      </c>
      <c r="E188" s="36">
        <v>3</v>
      </c>
      <c r="F188" s="75">
        <v>2947000</v>
      </c>
      <c r="G188" s="35">
        <v>2</v>
      </c>
      <c r="H188" s="82">
        <v>1496000</v>
      </c>
      <c r="J188" s="62"/>
      <c r="K188" s="62"/>
      <c r="L188" s="62"/>
      <c r="M188" s="11"/>
    </row>
    <row r="189" spans="1:13" ht="12.75">
      <c r="A189" s="33">
        <v>199</v>
      </c>
      <c r="B189" s="34">
        <v>25</v>
      </c>
      <c r="C189" s="34" t="s">
        <v>183</v>
      </c>
      <c r="D189" s="35" t="s">
        <v>11</v>
      </c>
      <c r="E189" s="36">
        <v>9</v>
      </c>
      <c r="F189" s="75">
        <v>4817000</v>
      </c>
      <c r="G189" s="35">
        <v>2</v>
      </c>
      <c r="H189" s="82">
        <v>1397000</v>
      </c>
      <c r="J189" s="62"/>
      <c r="K189" s="62"/>
      <c r="L189" s="62"/>
      <c r="M189" s="11"/>
    </row>
    <row r="190" spans="1:13" ht="12.75">
      <c r="A190" s="33">
        <v>210</v>
      </c>
      <c r="B190" s="34">
        <v>26</v>
      </c>
      <c r="C190" s="34" t="s">
        <v>274</v>
      </c>
      <c r="D190" s="35" t="s">
        <v>46</v>
      </c>
      <c r="E190" s="36">
        <v>3</v>
      </c>
      <c r="F190" s="75">
        <v>2363000</v>
      </c>
      <c r="G190" s="35">
        <v>1</v>
      </c>
      <c r="H190" s="82">
        <v>1587000</v>
      </c>
      <c r="J190" s="62"/>
      <c r="K190" s="62"/>
      <c r="L190" s="62"/>
      <c r="M190" s="11"/>
    </row>
    <row r="191" spans="1:13" ht="12.75">
      <c r="A191" s="33">
        <v>213</v>
      </c>
      <c r="B191" s="34">
        <v>27</v>
      </c>
      <c r="C191" s="34" t="s">
        <v>290</v>
      </c>
      <c r="D191" s="35" t="s">
        <v>318</v>
      </c>
      <c r="E191" s="36">
        <v>1</v>
      </c>
      <c r="F191" s="75">
        <v>4411000</v>
      </c>
      <c r="G191" s="35">
        <v>1</v>
      </c>
      <c r="H191" s="82">
        <v>865000</v>
      </c>
      <c r="J191" s="62"/>
      <c r="K191" s="62"/>
      <c r="L191" s="62"/>
      <c r="M191" s="11"/>
    </row>
    <row r="192" spans="1:13" ht="12.75">
      <c r="A192" s="33">
        <v>219</v>
      </c>
      <c r="B192" s="34">
        <v>28</v>
      </c>
      <c r="C192" s="34" t="s">
        <v>268</v>
      </c>
      <c r="D192" s="35" t="s">
        <v>567</v>
      </c>
      <c r="E192" s="42">
        <v>0</v>
      </c>
      <c r="F192" s="75">
        <v>0</v>
      </c>
      <c r="G192" s="35">
        <v>1</v>
      </c>
      <c r="H192" s="82">
        <v>619000</v>
      </c>
      <c r="J192" s="62"/>
      <c r="K192" s="62"/>
      <c r="L192" s="62"/>
      <c r="M192" s="11"/>
    </row>
    <row r="193" spans="1:13" ht="13.5" thickBot="1">
      <c r="A193" s="33" t="s">
        <v>392</v>
      </c>
      <c r="B193" s="34" t="s">
        <v>392</v>
      </c>
      <c r="C193" s="34" t="s">
        <v>98</v>
      </c>
      <c r="D193" s="35" t="s">
        <v>47</v>
      </c>
      <c r="E193" s="36">
        <v>5</v>
      </c>
      <c r="F193" s="75">
        <v>4685000</v>
      </c>
      <c r="G193" s="35">
        <v>0</v>
      </c>
      <c r="H193" s="81">
        <v>0</v>
      </c>
      <c r="J193" s="62"/>
      <c r="K193" s="62"/>
      <c r="L193" s="62"/>
      <c r="M193" s="11"/>
    </row>
    <row r="194" spans="1:13" ht="12.75">
      <c r="A194" s="33" t="s">
        <v>392</v>
      </c>
      <c r="B194" s="34" t="s">
        <v>392</v>
      </c>
      <c r="C194" s="34" t="s">
        <v>258</v>
      </c>
      <c r="D194" s="35" t="s">
        <v>539</v>
      </c>
      <c r="E194" s="36">
        <v>1</v>
      </c>
      <c r="F194" s="75">
        <v>415000</v>
      </c>
      <c r="G194" s="35">
        <v>0</v>
      </c>
      <c r="H194" s="81">
        <v>0</v>
      </c>
      <c r="I194" s="58" t="s">
        <v>572</v>
      </c>
      <c r="J194" s="59" t="s">
        <v>572</v>
      </c>
      <c r="K194" s="62"/>
      <c r="L194" s="62"/>
      <c r="M194" s="11"/>
    </row>
    <row r="195" spans="1:13" ht="13.5" thickBot="1">
      <c r="A195" s="45" t="s">
        <v>392</v>
      </c>
      <c r="B195" s="46" t="s">
        <v>392</v>
      </c>
      <c r="C195" s="46" t="s">
        <v>261</v>
      </c>
      <c r="D195" s="47" t="s">
        <v>566</v>
      </c>
      <c r="E195" s="57">
        <v>0</v>
      </c>
      <c r="F195" s="92">
        <v>0</v>
      </c>
      <c r="G195" s="47">
        <v>0</v>
      </c>
      <c r="H195" s="83">
        <v>0</v>
      </c>
      <c r="I195" s="60" t="s">
        <v>408</v>
      </c>
      <c r="J195" s="14" t="s">
        <v>409</v>
      </c>
      <c r="K195" s="62"/>
      <c r="L195" s="62"/>
      <c r="M195" s="11"/>
    </row>
    <row r="196" spans="1:13" ht="13.5" thickBot="1">
      <c r="A196" s="111" t="s">
        <v>377</v>
      </c>
      <c r="B196" s="112"/>
      <c r="C196" s="112"/>
      <c r="D196" s="113"/>
      <c r="E196" s="100">
        <f>SUM(E165:E195)</f>
        <v>515</v>
      </c>
      <c r="F196" s="89">
        <f>SUM(F165:F195)</f>
        <v>415316000</v>
      </c>
      <c r="G196" s="90">
        <f>SUM(G165:G195)</f>
        <v>390</v>
      </c>
      <c r="H196" s="91">
        <f>SUM(H165:H195)</f>
        <v>346900000</v>
      </c>
      <c r="I196" s="61">
        <f>(G196-E196)/E196</f>
        <v>-0.24271844660194175</v>
      </c>
      <c r="J196" s="61">
        <f>(H196-F196)/F196</f>
        <v>-0.1647323965366131</v>
      </c>
      <c r="K196" s="62"/>
      <c r="L196" s="62"/>
      <c r="M196" s="11"/>
    </row>
    <row r="197" spans="1:13" ht="13.5" thickBot="1">
      <c r="A197" s="108" t="s">
        <v>357</v>
      </c>
      <c r="B197" s="109"/>
      <c r="C197" s="109"/>
      <c r="D197" s="109"/>
      <c r="E197" s="109"/>
      <c r="F197" s="109"/>
      <c r="G197" s="109"/>
      <c r="H197" s="110"/>
      <c r="J197" s="62"/>
      <c r="K197" s="62"/>
      <c r="L197" s="62"/>
      <c r="M197" s="11"/>
    </row>
    <row r="198" spans="1:13" ht="12.75">
      <c r="A198" s="31">
        <v>38</v>
      </c>
      <c r="B198" s="32">
        <v>1</v>
      </c>
      <c r="C198" s="32" t="s">
        <v>97</v>
      </c>
      <c r="D198" s="48" t="s">
        <v>427</v>
      </c>
      <c r="E198" s="49">
        <v>53</v>
      </c>
      <c r="F198" s="50">
        <v>36199000</v>
      </c>
      <c r="G198" s="48">
        <v>35</v>
      </c>
      <c r="H198" s="51">
        <v>22626000</v>
      </c>
      <c r="J198" s="62"/>
      <c r="K198" s="62"/>
      <c r="L198" s="62"/>
      <c r="M198" s="11"/>
    </row>
    <row r="199" spans="1:13" ht="12.75">
      <c r="A199" s="33">
        <v>44</v>
      </c>
      <c r="B199" s="34">
        <v>2</v>
      </c>
      <c r="C199" s="34" t="s">
        <v>111</v>
      </c>
      <c r="D199" s="35" t="s">
        <v>7</v>
      </c>
      <c r="E199" s="36">
        <v>35</v>
      </c>
      <c r="F199" s="75">
        <v>21585000</v>
      </c>
      <c r="G199" s="35">
        <v>31</v>
      </c>
      <c r="H199" s="82">
        <v>25249000</v>
      </c>
      <c r="J199" s="62"/>
      <c r="K199" s="62"/>
      <c r="L199" s="62"/>
      <c r="M199" s="11"/>
    </row>
    <row r="200" spans="1:13" ht="12.75">
      <c r="A200" s="33">
        <v>48</v>
      </c>
      <c r="B200" s="34">
        <v>3</v>
      </c>
      <c r="C200" s="34" t="s">
        <v>168</v>
      </c>
      <c r="D200" s="35" t="s">
        <v>439</v>
      </c>
      <c r="E200" s="36">
        <v>28</v>
      </c>
      <c r="F200" s="75">
        <v>15477000</v>
      </c>
      <c r="G200" s="35">
        <v>29</v>
      </c>
      <c r="H200" s="82">
        <v>15348000</v>
      </c>
      <c r="J200" s="62"/>
      <c r="K200" s="62"/>
      <c r="L200" s="62"/>
      <c r="M200" s="11"/>
    </row>
    <row r="201" spans="1:13" ht="12.75">
      <c r="A201" s="33">
        <v>49</v>
      </c>
      <c r="B201" s="34">
        <v>4</v>
      </c>
      <c r="C201" s="34" t="s">
        <v>140</v>
      </c>
      <c r="D201" s="35" t="s">
        <v>433</v>
      </c>
      <c r="E201" s="36">
        <v>34</v>
      </c>
      <c r="F201" s="75">
        <v>17623000</v>
      </c>
      <c r="G201" s="35">
        <v>27</v>
      </c>
      <c r="H201" s="82">
        <v>14507000</v>
      </c>
      <c r="J201" s="62"/>
      <c r="K201" s="62"/>
      <c r="L201" s="62"/>
      <c r="M201" s="11"/>
    </row>
    <row r="202" spans="1:13" ht="12.75">
      <c r="A202" s="33">
        <v>79</v>
      </c>
      <c r="B202" s="34">
        <v>5</v>
      </c>
      <c r="C202" s="34" t="s">
        <v>126</v>
      </c>
      <c r="D202" s="35" t="s">
        <v>8</v>
      </c>
      <c r="E202" s="36">
        <v>15</v>
      </c>
      <c r="F202" s="75">
        <v>9817000</v>
      </c>
      <c r="G202" s="35">
        <v>16</v>
      </c>
      <c r="H202" s="82">
        <v>14138000</v>
      </c>
      <c r="J202" s="62"/>
      <c r="K202" s="62"/>
      <c r="L202" s="62"/>
      <c r="M202" s="11"/>
    </row>
    <row r="203" spans="1:13" ht="12.75">
      <c r="A203" s="33">
        <v>80</v>
      </c>
      <c r="B203" s="34">
        <v>6</v>
      </c>
      <c r="C203" s="34" t="s">
        <v>201</v>
      </c>
      <c r="D203" s="35" t="s">
        <v>364</v>
      </c>
      <c r="E203" s="36">
        <v>16</v>
      </c>
      <c r="F203" s="75">
        <v>16971000</v>
      </c>
      <c r="G203" s="35">
        <v>16</v>
      </c>
      <c r="H203" s="82">
        <v>12533000</v>
      </c>
      <c r="J203" s="62"/>
      <c r="K203" s="62"/>
      <c r="L203" s="62"/>
      <c r="M203" s="11"/>
    </row>
    <row r="204" spans="1:13" ht="12.75">
      <c r="A204" s="33">
        <v>82</v>
      </c>
      <c r="B204" s="34">
        <v>7</v>
      </c>
      <c r="C204" s="34" t="s">
        <v>190</v>
      </c>
      <c r="D204" s="35" t="s">
        <v>446</v>
      </c>
      <c r="E204" s="36">
        <v>21</v>
      </c>
      <c r="F204" s="75">
        <v>14480000</v>
      </c>
      <c r="G204" s="35">
        <v>16</v>
      </c>
      <c r="H204" s="82">
        <v>8164000</v>
      </c>
      <c r="J204" s="62"/>
      <c r="K204" s="62"/>
      <c r="L204" s="62"/>
      <c r="M204" s="11"/>
    </row>
    <row r="205" spans="1:13" ht="12.75">
      <c r="A205" s="33">
        <v>94</v>
      </c>
      <c r="B205" s="34">
        <v>8</v>
      </c>
      <c r="C205" s="34" t="s">
        <v>193</v>
      </c>
      <c r="D205" s="35" t="s">
        <v>456</v>
      </c>
      <c r="E205" s="36">
        <v>15</v>
      </c>
      <c r="F205" s="75">
        <v>6035000</v>
      </c>
      <c r="G205" s="35">
        <v>12</v>
      </c>
      <c r="H205" s="82">
        <v>8408000</v>
      </c>
      <c r="J205" s="62"/>
      <c r="K205" s="62"/>
      <c r="L205" s="62"/>
      <c r="M205" s="11"/>
    </row>
    <row r="206" spans="1:13" ht="12.75">
      <c r="A206" s="33">
        <v>105</v>
      </c>
      <c r="B206" s="34">
        <v>9</v>
      </c>
      <c r="C206" s="34" t="s">
        <v>186</v>
      </c>
      <c r="D206" s="35" t="s">
        <v>450</v>
      </c>
      <c r="E206" s="36">
        <v>19</v>
      </c>
      <c r="F206" s="75">
        <v>6405000</v>
      </c>
      <c r="G206" s="35">
        <v>10</v>
      </c>
      <c r="H206" s="82">
        <v>6000000</v>
      </c>
      <c r="J206" s="62"/>
      <c r="K206" s="62"/>
      <c r="L206" s="62"/>
      <c r="M206" s="11"/>
    </row>
    <row r="207" spans="1:13" ht="12.75">
      <c r="A207" s="33">
        <v>176</v>
      </c>
      <c r="B207" s="34">
        <v>10</v>
      </c>
      <c r="C207" s="34" t="s">
        <v>212</v>
      </c>
      <c r="D207" s="35" t="s">
        <v>503</v>
      </c>
      <c r="E207" s="36">
        <v>5</v>
      </c>
      <c r="F207" s="75">
        <v>2839000</v>
      </c>
      <c r="G207" s="35">
        <v>3</v>
      </c>
      <c r="H207" s="82">
        <v>3034000</v>
      </c>
      <c r="J207" s="62"/>
      <c r="K207" s="62"/>
      <c r="L207" s="62"/>
      <c r="M207" s="11"/>
    </row>
    <row r="208" spans="1:13" ht="12.75">
      <c r="A208" s="33">
        <v>184</v>
      </c>
      <c r="B208" s="34">
        <v>11</v>
      </c>
      <c r="C208" s="34" t="s">
        <v>306</v>
      </c>
      <c r="D208" s="35" t="s">
        <v>496</v>
      </c>
      <c r="E208" s="36">
        <v>7</v>
      </c>
      <c r="F208" s="75">
        <v>1574000</v>
      </c>
      <c r="G208" s="35">
        <v>3</v>
      </c>
      <c r="H208" s="82">
        <v>1284000</v>
      </c>
      <c r="J208" s="62"/>
      <c r="K208" s="62"/>
      <c r="L208" s="62"/>
      <c r="M208" s="11"/>
    </row>
    <row r="209" spans="1:13" ht="12.75">
      <c r="A209" s="33">
        <v>194</v>
      </c>
      <c r="B209" s="34">
        <v>12</v>
      </c>
      <c r="C209" s="34" t="s">
        <v>296</v>
      </c>
      <c r="D209" s="35" t="s">
        <v>533</v>
      </c>
      <c r="E209" s="36">
        <v>1</v>
      </c>
      <c r="F209" s="75">
        <v>1329000</v>
      </c>
      <c r="G209" s="35">
        <v>2</v>
      </c>
      <c r="H209" s="82">
        <v>2357000</v>
      </c>
      <c r="J209" s="62"/>
      <c r="K209" s="62"/>
      <c r="L209" s="62"/>
      <c r="M209" s="11"/>
    </row>
    <row r="210" spans="1:13" ht="12.75">
      <c r="A210" s="33">
        <v>198</v>
      </c>
      <c r="B210" s="34">
        <v>13</v>
      </c>
      <c r="C210" s="34" t="s">
        <v>252</v>
      </c>
      <c r="D210" s="35" t="s">
        <v>494</v>
      </c>
      <c r="E210" s="36">
        <v>7</v>
      </c>
      <c r="F210" s="75">
        <v>2430000</v>
      </c>
      <c r="G210" s="35">
        <v>2</v>
      </c>
      <c r="H210" s="82">
        <v>1439000</v>
      </c>
      <c r="J210" s="62"/>
      <c r="K210" s="62"/>
      <c r="L210" s="62"/>
      <c r="M210" s="11"/>
    </row>
    <row r="211" spans="1:13" ht="12.75">
      <c r="A211" s="33">
        <v>205</v>
      </c>
      <c r="B211" s="34">
        <v>14</v>
      </c>
      <c r="C211" s="34" t="s">
        <v>218</v>
      </c>
      <c r="D211" s="35" t="s">
        <v>478</v>
      </c>
      <c r="E211" s="36">
        <v>9</v>
      </c>
      <c r="F211" s="75">
        <v>6617000</v>
      </c>
      <c r="G211" s="35">
        <v>2</v>
      </c>
      <c r="H211" s="82">
        <v>566000</v>
      </c>
      <c r="J211" s="62"/>
      <c r="K211" s="62"/>
      <c r="L211" s="62"/>
      <c r="M211" s="11"/>
    </row>
    <row r="212" spans="1:13" ht="12.75">
      <c r="A212" s="33">
        <v>207</v>
      </c>
      <c r="B212" s="34">
        <v>15</v>
      </c>
      <c r="C212" s="34" t="s">
        <v>223</v>
      </c>
      <c r="D212" s="35" t="s">
        <v>502</v>
      </c>
      <c r="E212" s="36">
        <v>5</v>
      </c>
      <c r="F212" s="75">
        <v>3223000</v>
      </c>
      <c r="G212" s="35">
        <v>2</v>
      </c>
      <c r="H212" s="82">
        <v>554000</v>
      </c>
      <c r="J212" s="30"/>
      <c r="K212" s="62"/>
      <c r="L212" s="62"/>
      <c r="M212" s="11"/>
    </row>
    <row r="213" spans="1:13" ht="12.75">
      <c r="A213" s="33">
        <v>211</v>
      </c>
      <c r="B213" s="34">
        <v>16</v>
      </c>
      <c r="C213" s="34" t="s">
        <v>270</v>
      </c>
      <c r="D213" s="35" t="s">
        <v>476</v>
      </c>
      <c r="E213" s="36">
        <v>10</v>
      </c>
      <c r="F213" s="75">
        <v>5486000</v>
      </c>
      <c r="G213" s="35">
        <v>1</v>
      </c>
      <c r="H213" s="82">
        <v>1439000</v>
      </c>
      <c r="I213" s="30"/>
      <c r="K213" s="62"/>
      <c r="L213" s="62"/>
      <c r="M213" s="11"/>
    </row>
    <row r="214" spans="1:13" ht="12.75">
      <c r="A214" s="33">
        <v>216</v>
      </c>
      <c r="B214" s="34">
        <v>17</v>
      </c>
      <c r="C214" s="34" t="s">
        <v>495</v>
      </c>
      <c r="D214" s="35" t="s">
        <v>370</v>
      </c>
      <c r="E214" s="36">
        <v>7</v>
      </c>
      <c r="F214" s="75">
        <v>2119000</v>
      </c>
      <c r="G214" s="35">
        <v>1</v>
      </c>
      <c r="H214" s="82">
        <v>820000</v>
      </c>
      <c r="I214" s="30"/>
      <c r="J214" s="30"/>
      <c r="K214" s="62"/>
      <c r="L214" s="62"/>
      <c r="M214" s="11"/>
    </row>
    <row r="215" spans="1:13" ht="12.75">
      <c r="A215" s="33">
        <v>220</v>
      </c>
      <c r="B215" s="34">
        <v>18</v>
      </c>
      <c r="C215" s="34" t="s">
        <v>217</v>
      </c>
      <c r="D215" s="35" t="s">
        <v>516</v>
      </c>
      <c r="E215" s="36">
        <v>3</v>
      </c>
      <c r="F215" s="75">
        <v>1516000</v>
      </c>
      <c r="G215" s="35">
        <v>1</v>
      </c>
      <c r="H215" s="82">
        <v>558000</v>
      </c>
      <c r="I215" s="30"/>
      <c r="J215" s="62"/>
      <c r="K215" s="62"/>
      <c r="L215" s="62"/>
      <c r="M215" s="11"/>
    </row>
    <row r="216" spans="1:13" ht="12.75">
      <c r="A216" s="33">
        <v>221</v>
      </c>
      <c r="B216" s="34">
        <v>19</v>
      </c>
      <c r="C216" s="34" t="s">
        <v>294</v>
      </c>
      <c r="D216" s="35" t="s">
        <v>510</v>
      </c>
      <c r="E216" s="36">
        <v>4</v>
      </c>
      <c r="F216" s="75">
        <v>860000</v>
      </c>
      <c r="G216" s="35">
        <v>1</v>
      </c>
      <c r="H216" s="82">
        <v>429000</v>
      </c>
      <c r="J216" s="62"/>
      <c r="K216" s="62"/>
      <c r="L216" s="62"/>
      <c r="M216" s="11"/>
    </row>
    <row r="217" spans="1:13" ht="12.75">
      <c r="A217" s="33">
        <v>222</v>
      </c>
      <c r="B217" s="34">
        <v>20</v>
      </c>
      <c r="C217" s="34" t="s">
        <v>293</v>
      </c>
      <c r="D217" s="35" t="s">
        <v>520</v>
      </c>
      <c r="E217" s="36">
        <v>3</v>
      </c>
      <c r="F217" s="75">
        <v>958000</v>
      </c>
      <c r="G217" s="35">
        <v>1</v>
      </c>
      <c r="H217" s="82">
        <v>279000</v>
      </c>
      <c r="J217" s="62"/>
      <c r="K217" s="62"/>
      <c r="L217" s="62"/>
      <c r="M217" s="11"/>
    </row>
    <row r="218" spans="1:13" ht="12.75">
      <c r="A218" s="33" t="s">
        <v>392</v>
      </c>
      <c r="B218" s="34" t="s">
        <v>392</v>
      </c>
      <c r="C218" s="34" t="s">
        <v>249</v>
      </c>
      <c r="D218" s="35" t="s">
        <v>315</v>
      </c>
      <c r="E218" s="36">
        <v>7</v>
      </c>
      <c r="F218" s="75">
        <v>4214000</v>
      </c>
      <c r="G218" s="35">
        <v>0</v>
      </c>
      <c r="H218" s="81">
        <v>0</v>
      </c>
      <c r="J218" s="62"/>
      <c r="K218" s="62"/>
      <c r="L218" s="62"/>
      <c r="M218" s="11"/>
    </row>
    <row r="219" spans="1:13" ht="12.75">
      <c r="A219" s="33" t="s">
        <v>392</v>
      </c>
      <c r="B219" s="34" t="s">
        <v>392</v>
      </c>
      <c r="C219" s="34" t="s">
        <v>278</v>
      </c>
      <c r="D219" s="35" t="s">
        <v>60</v>
      </c>
      <c r="E219" s="39">
        <v>1</v>
      </c>
      <c r="F219" s="75">
        <v>191000</v>
      </c>
      <c r="G219" s="35">
        <v>0</v>
      </c>
      <c r="H219" s="81">
        <v>0</v>
      </c>
      <c r="J219" s="62"/>
      <c r="K219" s="62"/>
      <c r="L219" s="62"/>
      <c r="M219" s="11"/>
    </row>
    <row r="220" spans="1:13" ht="13.5" thickBot="1">
      <c r="A220" s="33" t="s">
        <v>392</v>
      </c>
      <c r="B220" s="34" t="s">
        <v>392</v>
      </c>
      <c r="C220" s="34" t="s">
        <v>61</v>
      </c>
      <c r="D220" s="35" t="s">
        <v>568</v>
      </c>
      <c r="E220" s="42">
        <v>0</v>
      </c>
      <c r="F220" s="75">
        <v>0</v>
      </c>
      <c r="G220" s="35">
        <v>0</v>
      </c>
      <c r="H220" s="81">
        <v>0</v>
      </c>
      <c r="J220" s="62"/>
      <c r="K220" s="62"/>
      <c r="L220" s="62"/>
      <c r="M220" s="11"/>
    </row>
    <row r="221" spans="1:13" ht="12.75">
      <c r="A221" s="33" t="s">
        <v>392</v>
      </c>
      <c r="B221" s="34" t="s">
        <v>392</v>
      </c>
      <c r="C221" s="34" t="s">
        <v>237</v>
      </c>
      <c r="D221" s="35" t="s">
        <v>532</v>
      </c>
      <c r="E221" s="42">
        <v>2</v>
      </c>
      <c r="F221" s="75">
        <v>408000</v>
      </c>
      <c r="G221" s="35">
        <v>0</v>
      </c>
      <c r="H221" s="81">
        <v>0</v>
      </c>
      <c r="I221" s="58" t="s">
        <v>572</v>
      </c>
      <c r="J221" s="59" t="s">
        <v>572</v>
      </c>
      <c r="K221" s="62"/>
      <c r="L221" s="62"/>
      <c r="M221" s="11"/>
    </row>
    <row r="222" spans="1:13" ht="13.5" thickBot="1">
      <c r="A222" s="45" t="s">
        <v>392</v>
      </c>
      <c r="B222" s="46" t="s">
        <v>392</v>
      </c>
      <c r="C222" s="46" t="s">
        <v>302</v>
      </c>
      <c r="D222" s="47" t="s">
        <v>569</v>
      </c>
      <c r="E222" s="57">
        <v>0</v>
      </c>
      <c r="F222" s="92">
        <v>0</v>
      </c>
      <c r="G222" s="47">
        <v>0</v>
      </c>
      <c r="H222" s="83">
        <v>0</v>
      </c>
      <c r="I222" s="60" t="s">
        <v>408</v>
      </c>
      <c r="J222" s="14" t="s">
        <v>409</v>
      </c>
      <c r="K222" s="62"/>
      <c r="L222" s="62"/>
      <c r="M222" s="11"/>
    </row>
    <row r="223" spans="1:13" ht="13.5" thickBot="1">
      <c r="A223" s="111" t="s">
        <v>378</v>
      </c>
      <c r="B223" s="112"/>
      <c r="C223" s="112"/>
      <c r="D223" s="113"/>
      <c r="E223" s="88">
        <f>SUM(E198:E222)</f>
        <v>307</v>
      </c>
      <c r="F223" s="89">
        <f>SUM(F198:F222)</f>
        <v>178356000</v>
      </c>
      <c r="G223" s="90">
        <f>SUM(G198:G222)</f>
        <v>211</v>
      </c>
      <c r="H223" s="91">
        <f>SUM(H198:H222)</f>
        <v>139732000</v>
      </c>
      <c r="I223" s="61">
        <f>(G223-E223)/E223</f>
        <v>-0.3127035830618892</v>
      </c>
      <c r="J223" s="61">
        <f>(H223-F223)/F223</f>
        <v>-0.2165556527394649</v>
      </c>
      <c r="K223" s="62"/>
      <c r="L223" s="62"/>
      <c r="M223" s="11"/>
    </row>
    <row r="224" spans="1:13" ht="13.5" thickBot="1">
      <c r="A224" s="108" t="s">
        <v>393</v>
      </c>
      <c r="B224" s="109"/>
      <c r="C224" s="109"/>
      <c r="D224" s="109"/>
      <c r="E224" s="109"/>
      <c r="F224" s="109"/>
      <c r="G224" s="109"/>
      <c r="H224" s="110"/>
      <c r="J224" s="62"/>
      <c r="K224" s="62"/>
      <c r="L224" s="62"/>
      <c r="M224" s="11"/>
    </row>
    <row r="225" spans="1:13" ht="12.75">
      <c r="A225" s="31">
        <v>7</v>
      </c>
      <c r="B225" s="32">
        <v>1</v>
      </c>
      <c r="C225" s="32" t="s">
        <v>76</v>
      </c>
      <c r="D225" s="48" t="s">
        <v>416</v>
      </c>
      <c r="E225" s="49">
        <v>150</v>
      </c>
      <c r="F225" s="50">
        <v>82531000</v>
      </c>
      <c r="G225" s="48">
        <v>145</v>
      </c>
      <c r="H225" s="51">
        <v>110172000</v>
      </c>
      <c r="J225" s="62"/>
      <c r="K225" s="62"/>
      <c r="L225" s="62"/>
      <c r="M225" s="11"/>
    </row>
    <row r="226" spans="1:13" ht="12.75">
      <c r="A226" s="33">
        <v>9</v>
      </c>
      <c r="B226" s="34">
        <v>2</v>
      </c>
      <c r="C226" s="34" t="s">
        <v>78</v>
      </c>
      <c r="D226" s="35" t="s">
        <v>343</v>
      </c>
      <c r="E226" s="36">
        <v>182</v>
      </c>
      <c r="F226" s="75">
        <v>104310000</v>
      </c>
      <c r="G226" s="35">
        <v>117</v>
      </c>
      <c r="H226" s="82">
        <v>75931000</v>
      </c>
      <c r="J226" s="62"/>
      <c r="K226" s="62"/>
      <c r="L226" s="62"/>
      <c r="M226" s="11"/>
    </row>
    <row r="227" spans="1:13" ht="12.75">
      <c r="A227" s="33">
        <v>28</v>
      </c>
      <c r="B227" s="34">
        <v>3</v>
      </c>
      <c r="C227" s="34" t="s">
        <v>102</v>
      </c>
      <c r="D227" s="35" t="s">
        <v>38</v>
      </c>
      <c r="E227" s="36">
        <v>52</v>
      </c>
      <c r="F227" s="75">
        <v>36654000</v>
      </c>
      <c r="G227" s="35">
        <v>45</v>
      </c>
      <c r="H227" s="82">
        <v>19225000</v>
      </c>
      <c r="J227" s="62"/>
      <c r="K227" s="62"/>
      <c r="L227" s="62"/>
      <c r="M227" s="11"/>
    </row>
    <row r="228" spans="1:13" ht="12.75">
      <c r="A228" s="33">
        <v>66</v>
      </c>
      <c r="B228" s="34">
        <v>4</v>
      </c>
      <c r="C228" s="34" t="s">
        <v>105</v>
      </c>
      <c r="D228" s="35" t="s">
        <v>342</v>
      </c>
      <c r="E228" s="36">
        <v>28</v>
      </c>
      <c r="F228" s="75">
        <v>22200000</v>
      </c>
      <c r="G228" s="35">
        <v>21</v>
      </c>
      <c r="H228" s="82">
        <v>26178000</v>
      </c>
      <c r="J228" s="62"/>
      <c r="K228" s="62"/>
      <c r="L228" s="62"/>
      <c r="M228" s="11"/>
    </row>
    <row r="229" spans="1:13" ht="12.75">
      <c r="A229" s="33">
        <v>69</v>
      </c>
      <c r="B229" s="34">
        <v>5</v>
      </c>
      <c r="C229" s="34" t="s">
        <v>331</v>
      </c>
      <c r="D229" s="35" t="s">
        <v>332</v>
      </c>
      <c r="E229" s="36">
        <v>15</v>
      </c>
      <c r="F229" s="75">
        <v>5976000</v>
      </c>
      <c r="G229" s="35">
        <v>20</v>
      </c>
      <c r="H229" s="82">
        <v>15762000</v>
      </c>
      <c r="J229" s="62"/>
      <c r="K229" s="62"/>
      <c r="L229" s="62"/>
      <c r="M229" s="11"/>
    </row>
    <row r="230" spans="1:13" ht="12.75">
      <c r="A230" s="33">
        <v>72</v>
      </c>
      <c r="B230" s="34">
        <v>6</v>
      </c>
      <c r="C230" s="34" t="s">
        <v>139</v>
      </c>
      <c r="D230" s="35" t="s">
        <v>41</v>
      </c>
      <c r="E230" s="36">
        <v>38</v>
      </c>
      <c r="F230" s="75">
        <v>29813000</v>
      </c>
      <c r="G230" s="35">
        <v>19</v>
      </c>
      <c r="H230" s="82">
        <v>14997000</v>
      </c>
      <c r="J230" s="62"/>
      <c r="K230" s="62"/>
      <c r="L230" s="62"/>
      <c r="M230" s="11"/>
    </row>
    <row r="231" spans="1:13" ht="12.75">
      <c r="A231" s="33">
        <v>87</v>
      </c>
      <c r="B231" s="34">
        <v>7</v>
      </c>
      <c r="C231" s="34" t="s">
        <v>160</v>
      </c>
      <c r="D231" s="35" t="s">
        <v>444</v>
      </c>
      <c r="E231" s="36">
        <v>22</v>
      </c>
      <c r="F231" s="75">
        <v>14108000</v>
      </c>
      <c r="G231" s="35">
        <v>14</v>
      </c>
      <c r="H231" s="82">
        <v>12949000</v>
      </c>
      <c r="J231" s="62"/>
      <c r="K231" s="62"/>
      <c r="L231" s="62"/>
      <c r="M231" s="11"/>
    </row>
    <row r="232" spans="1:13" ht="12.75">
      <c r="A232" s="33">
        <v>88</v>
      </c>
      <c r="B232" s="34">
        <v>8</v>
      </c>
      <c r="C232" s="34" t="s">
        <v>386</v>
      </c>
      <c r="D232" s="35" t="s">
        <v>387</v>
      </c>
      <c r="E232" s="36">
        <v>7</v>
      </c>
      <c r="F232" s="75">
        <v>5143000</v>
      </c>
      <c r="G232" s="35">
        <v>13</v>
      </c>
      <c r="H232" s="82">
        <v>11117000</v>
      </c>
      <c r="J232" s="62"/>
      <c r="K232" s="62"/>
      <c r="L232" s="62"/>
      <c r="M232" s="11"/>
    </row>
    <row r="233" spans="1:13" ht="12.75">
      <c r="A233" s="33">
        <v>91</v>
      </c>
      <c r="B233" s="34">
        <v>9</v>
      </c>
      <c r="C233" s="34" t="s">
        <v>308</v>
      </c>
      <c r="D233" s="35" t="s">
        <v>20</v>
      </c>
      <c r="E233" s="36">
        <v>16</v>
      </c>
      <c r="F233" s="75">
        <v>9876000</v>
      </c>
      <c r="G233" s="35">
        <v>12</v>
      </c>
      <c r="H233" s="82">
        <v>13988000</v>
      </c>
      <c r="J233" s="62"/>
      <c r="K233" s="62"/>
      <c r="L233" s="62"/>
      <c r="M233" s="11"/>
    </row>
    <row r="234" spans="1:13" ht="12.75">
      <c r="A234" s="33">
        <v>127</v>
      </c>
      <c r="B234" s="34">
        <v>10</v>
      </c>
      <c r="C234" s="34" t="s">
        <v>210</v>
      </c>
      <c r="D234" s="35" t="s">
        <v>486</v>
      </c>
      <c r="E234" s="36">
        <v>8</v>
      </c>
      <c r="F234" s="75">
        <v>3155000</v>
      </c>
      <c r="G234" s="35">
        <v>8</v>
      </c>
      <c r="H234" s="82">
        <v>2134000</v>
      </c>
      <c r="J234" s="62"/>
      <c r="K234" s="62"/>
      <c r="L234" s="62"/>
      <c r="M234" s="11"/>
    </row>
    <row r="235" spans="1:13" ht="12.75">
      <c r="A235" s="33">
        <v>131</v>
      </c>
      <c r="B235" s="34">
        <v>11</v>
      </c>
      <c r="C235" s="34" t="s">
        <v>242</v>
      </c>
      <c r="D235" s="35" t="s">
        <v>461</v>
      </c>
      <c r="E235" s="36">
        <v>13</v>
      </c>
      <c r="F235" s="75">
        <v>7259000</v>
      </c>
      <c r="G235" s="35">
        <v>7</v>
      </c>
      <c r="H235" s="82">
        <v>5691000</v>
      </c>
      <c r="J235" s="62"/>
      <c r="K235" s="62"/>
      <c r="L235" s="62"/>
      <c r="M235" s="11"/>
    </row>
    <row r="236" spans="1:13" ht="12.75">
      <c r="A236" s="33">
        <v>136</v>
      </c>
      <c r="B236" s="34">
        <v>12</v>
      </c>
      <c r="C236" s="34" t="s">
        <v>166</v>
      </c>
      <c r="D236" s="35" t="s">
        <v>452</v>
      </c>
      <c r="E236" s="36">
        <v>17</v>
      </c>
      <c r="F236" s="75">
        <v>11305000</v>
      </c>
      <c r="G236" s="35">
        <v>7</v>
      </c>
      <c r="H236" s="82">
        <v>3462000</v>
      </c>
      <c r="J236" s="62"/>
      <c r="K236" s="62"/>
      <c r="L236" s="62"/>
      <c r="M236" s="11"/>
    </row>
    <row r="237" spans="1:13" ht="12.75">
      <c r="A237" s="33">
        <v>159</v>
      </c>
      <c r="B237" s="34">
        <v>13</v>
      </c>
      <c r="C237" s="34" t="s">
        <v>169</v>
      </c>
      <c r="D237" s="35" t="s">
        <v>42</v>
      </c>
      <c r="E237" s="36">
        <v>10</v>
      </c>
      <c r="F237" s="75">
        <v>13076000</v>
      </c>
      <c r="G237" s="35">
        <v>4</v>
      </c>
      <c r="H237" s="82">
        <v>6418000</v>
      </c>
      <c r="J237" s="62"/>
      <c r="K237" s="62"/>
      <c r="L237" s="62"/>
      <c r="M237" s="11"/>
    </row>
    <row r="238" spans="1:13" ht="12.75">
      <c r="A238" s="33">
        <v>165</v>
      </c>
      <c r="B238" s="34">
        <v>14</v>
      </c>
      <c r="C238" s="34" t="s">
        <v>324</v>
      </c>
      <c r="D238" s="35" t="s">
        <v>327</v>
      </c>
      <c r="E238" s="36">
        <v>9</v>
      </c>
      <c r="F238" s="75">
        <v>9803000</v>
      </c>
      <c r="G238" s="35">
        <v>4</v>
      </c>
      <c r="H238" s="82">
        <v>1367000</v>
      </c>
      <c r="J238" s="62"/>
      <c r="K238" s="62"/>
      <c r="L238" s="62"/>
      <c r="M238" s="11"/>
    </row>
    <row r="239" spans="1:13" ht="12.75">
      <c r="A239" s="33">
        <v>200</v>
      </c>
      <c r="B239" s="34">
        <v>15</v>
      </c>
      <c r="C239" s="34" t="s">
        <v>209</v>
      </c>
      <c r="D239" s="35" t="s">
        <v>490</v>
      </c>
      <c r="E239" s="36">
        <v>7</v>
      </c>
      <c r="F239" s="75">
        <v>3364000</v>
      </c>
      <c r="G239" s="35">
        <v>2</v>
      </c>
      <c r="H239" s="82">
        <v>1208000</v>
      </c>
      <c r="J239" s="62"/>
      <c r="K239" s="62"/>
      <c r="L239" s="62"/>
      <c r="M239" s="11"/>
    </row>
    <row r="240" spans="1:13" ht="13.5" thickBot="1">
      <c r="A240" s="33">
        <v>206</v>
      </c>
      <c r="B240" s="34">
        <v>16</v>
      </c>
      <c r="C240" s="34" t="s">
        <v>125</v>
      </c>
      <c r="D240" s="35" t="s">
        <v>458</v>
      </c>
      <c r="E240" s="36">
        <v>14</v>
      </c>
      <c r="F240" s="75">
        <v>6518000</v>
      </c>
      <c r="G240" s="35">
        <v>2</v>
      </c>
      <c r="H240" s="82">
        <v>555000</v>
      </c>
      <c r="J240" s="62"/>
      <c r="K240" s="62"/>
      <c r="L240" s="62"/>
      <c r="M240" s="11"/>
    </row>
    <row r="241" spans="1:13" ht="12.75">
      <c r="A241" s="33">
        <v>209</v>
      </c>
      <c r="B241" s="34">
        <v>17</v>
      </c>
      <c r="C241" s="34" t="s">
        <v>184</v>
      </c>
      <c r="D241" s="35" t="s">
        <v>544</v>
      </c>
      <c r="E241" s="36">
        <v>1</v>
      </c>
      <c r="F241" s="75">
        <v>72000</v>
      </c>
      <c r="G241" s="35">
        <v>2</v>
      </c>
      <c r="H241" s="82">
        <v>278000</v>
      </c>
      <c r="I241" s="58" t="s">
        <v>572</v>
      </c>
      <c r="J241" s="59" t="s">
        <v>572</v>
      </c>
      <c r="K241" s="62"/>
      <c r="L241" s="62"/>
      <c r="M241" s="11"/>
    </row>
    <row r="242" spans="1:13" ht="13.5" thickBot="1">
      <c r="A242" s="45" t="s">
        <v>392</v>
      </c>
      <c r="B242" s="46" t="s">
        <v>392</v>
      </c>
      <c r="C242" s="46" t="s">
        <v>307</v>
      </c>
      <c r="D242" s="47" t="s">
        <v>3</v>
      </c>
      <c r="E242" s="94">
        <v>3</v>
      </c>
      <c r="F242" s="92">
        <v>424000</v>
      </c>
      <c r="G242" s="47">
        <v>0</v>
      </c>
      <c r="H242" s="83">
        <v>0</v>
      </c>
      <c r="I242" s="60" t="s">
        <v>408</v>
      </c>
      <c r="J242" s="14" t="s">
        <v>409</v>
      </c>
      <c r="K242" s="62"/>
      <c r="L242" s="62"/>
      <c r="M242" s="11"/>
    </row>
    <row r="243" spans="1:13" ht="13.5" thickBot="1">
      <c r="A243" s="111" t="s">
        <v>379</v>
      </c>
      <c r="B243" s="112"/>
      <c r="C243" s="112"/>
      <c r="D243" s="113"/>
      <c r="E243" s="88">
        <f>SUM(E225:E242)</f>
        <v>592</v>
      </c>
      <c r="F243" s="89">
        <f>SUM(F225:F242)</f>
        <v>365587000</v>
      </c>
      <c r="G243" s="90">
        <f>SUM(G225:G242)</f>
        <v>442</v>
      </c>
      <c r="H243" s="91">
        <f>SUM(H225:H242)</f>
        <v>321432000</v>
      </c>
      <c r="I243" s="61">
        <f>(G243-E243)/E243</f>
        <v>-0.2533783783783784</v>
      </c>
      <c r="J243" s="61">
        <f>(H243-F243)/F243</f>
        <v>-0.12077836465738662</v>
      </c>
      <c r="K243" s="62"/>
      <c r="L243" s="62"/>
      <c r="M243" s="11"/>
    </row>
    <row r="244" spans="1:13" ht="13.5" thickBot="1">
      <c r="A244" s="108" t="s">
        <v>394</v>
      </c>
      <c r="B244" s="109"/>
      <c r="C244" s="109"/>
      <c r="D244" s="109"/>
      <c r="E244" s="109"/>
      <c r="F244" s="109"/>
      <c r="G244" s="109"/>
      <c r="H244" s="110"/>
      <c r="J244" s="30"/>
      <c r="K244" s="62"/>
      <c r="L244" s="62"/>
      <c r="M244" s="11"/>
    </row>
    <row r="245" spans="1:13" ht="12.75">
      <c r="A245" s="31">
        <v>1</v>
      </c>
      <c r="B245" s="32">
        <v>1</v>
      </c>
      <c r="C245" s="32" t="s">
        <v>71</v>
      </c>
      <c r="D245" s="48" t="s">
        <v>411</v>
      </c>
      <c r="E245" s="49">
        <v>401</v>
      </c>
      <c r="F245" s="50">
        <v>364355000</v>
      </c>
      <c r="G245" s="48">
        <v>289</v>
      </c>
      <c r="H245" s="51">
        <v>256328000</v>
      </c>
      <c r="I245" s="30"/>
      <c r="K245" s="62"/>
      <c r="L245" s="62"/>
      <c r="M245" s="11"/>
    </row>
    <row r="246" spans="1:13" ht="12.75">
      <c r="A246" s="33">
        <v>4</v>
      </c>
      <c r="B246" s="34">
        <v>2</v>
      </c>
      <c r="C246" s="34" t="s">
        <v>75</v>
      </c>
      <c r="D246" s="35" t="s">
        <v>412</v>
      </c>
      <c r="E246" s="36">
        <v>266</v>
      </c>
      <c r="F246" s="75">
        <v>212817000</v>
      </c>
      <c r="G246" s="35">
        <v>180</v>
      </c>
      <c r="H246" s="82">
        <v>186702000</v>
      </c>
      <c r="I246" s="30"/>
      <c r="K246" s="62"/>
      <c r="L246" s="62"/>
      <c r="M246" s="11"/>
    </row>
    <row r="247" spans="1:13" ht="12.75">
      <c r="A247" s="33">
        <v>11</v>
      </c>
      <c r="B247" s="34">
        <v>3</v>
      </c>
      <c r="C247" s="34" t="s">
        <v>88</v>
      </c>
      <c r="D247" s="35" t="s">
        <v>22</v>
      </c>
      <c r="E247" s="36">
        <v>117</v>
      </c>
      <c r="F247" s="75">
        <v>87400000</v>
      </c>
      <c r="G247" s="35">
        <v>109</v>
      </c>
      <c r="H247" s="82">
        <v>69288000</v>
      </c>
      <c r="I247" s="30"/>
      <c r="J247" s="62"/>
      <c r="K247" s="84"/>
      <c r="L247" s="62"/>
      <c r="M247" s="11"/>
    </row>
    <row r="248" spans="1:13" ht="12.75">
      <c r="A248" s="33">
        <v>17</v>
      </c>
      <c r="B248" s="34">
        <v>4</v>
      </c>
      <c r="C248" s="34" t="s">
        <v>86</v>
      </c>
      <c r="D248" s="35" t="s">
        <v>421</v>
      </c>
      <c r="E248" s="36">
        <v>85</v>
      </c>
      <c r="F248" s="75">
        <v>58255000</v>
      </c>
      <c r="G248" s="35">
        <v>83</v>
      </c>
      <c r="H248" s="82">
        <v>67032000</v>
      </c>
      <c r="J248" s="62"/>
      <c r="K248" s="62"/>
      <c r="L248" s="62"/>
      <c r="M248" s="11"/>
    </row>
    <row r="249" spans="1:13" ht="12.75">
      <c r="A249" s="33">
        <v>21</v>
      </c>
      <c r="B249" s="34">
        <v>5</v>
      </c>
      <c r="C249" s="34" t="s">
        <v>95</v>
      </c>
      <c r="D249" s="35" t="s">
        <v>418</v>
      </c>
      <c r="E249" s="36">
        <v>97</v>
      </c>
      <c r="F249" s="75">
        <v>76557000</v>
      </c>
      <c r="G249" s="35">
        <v>65</v>
      </c>
      <c r="H249" s="82">
        <v>50193000</v>
      </c>
      <c r="J249" s="62"/>
      <c r="K249" s="62"/>
      <c r="L249" s="62"/>
      <c r="M249" s="11"/>
    </row>
    <row r="250" spans="1:13" ht="12.75">
      <c r="A250" s="33">
        <v>23</v>
      </c>
      <c r="B250" s="34">
        <v>6</v>
      </c>
      <c r="C250" s="34" t="s">
        <v>167</v>
      </c>
      <c r="D250" s="35" t="s">
        <v>420</v>
      </c>
      <c r="E250" s="36">
        <v>88</v>
      </c>
      <c r="F250" s="75">
        <v>109694000</v>
      </c>
      <c r="G250" s="35">
        <v>56</v>
      </c>
      <c r="H250" s="82">
        <v>81382000</v>
      </c>
      <c r="J250" s="62"/>
      <c r="K250" s="62"/>
      <c r="L250" s="62"/>
      <c r="M250" s="11"/>
    </row>
    <row r="251" spans="1:13" ht="12.75">
      <c r="A251" s="33">
        <v>27</v>
      </c>
      <c r="B251" s="34">
        <v>7</v>
      </c>
      <c r="C251" s="34" t="s">
        <v>388</v>
      </c>
      <c r="D251" s="35" t="s">
        <v>424</v>
      </c>
      <c r="E251" s="36">
        <v>74</v>
      </c>
      <c r="F251" s="75">
        <v>55868000</v>
      </c>
      <c r="G251" s="35">
        <v>45</v>
      </c>
      <c r="H251" s="82">
        <v>36586000</v>
      </c>
      <c r="J251" s="62"/>
      <c r="K251" s="62"/>
      <c r="L251" s="62"/>
      <c r="M251" s="11"/>
    </row>
    <row r="252" spans="1:13" ht="12.75">
      <c r="A252" s="33">
        <v>30</v>
      </c>
      <c r="B252" s="34">
        <v>8</v>
      </c>
      <c r="C252" s="34" t="s">
        <v>89</v>
      </c>
      <c r="D252" s="35" t="s">
        <v>6</v>
      </c>
      <c r="E252" s="36">
        <v>63</v>
      </c>
      <c r="F252" s="75">
        <v>39910000</v>
      </c>
      <c r="G252" s="35">
        <v>43</v>
      </c>
      <c r="H252" s="82">
        <v>27299000</v>
      </c>
      <c r="J252" s="62"/>
      <c r="K252" s="62"/>
      <c r="L252" s="62"/>
      <c r="M252" s="11"/>
    </row>
    <row r="253" spans="1:13" ht="12.75">
      <c r="A253" s="33">
        <v>31</v>
      </c>
      <c r="B253" s="34">
        <v>9</v>
      </c>
      <c r="C253" s="34" t="s">
        <v>87</v>
      </c>
      <c r="D253" s="35" t="s">
        <v>430</v>
      </c>
      <c r="E253" s="36">
        <v>49</v>
      </c>
      <c r="F253" s="75">
        <v>24617000</v>
      </c>
      <c r="G253" s="35">
        <v>42</v>
      </c>
      <c r="H253" s="82">
        <v>16569000</v>
      </c>
      <c r="J253" s="62"/>
      <c r="K253" s="62"/>
      <c r="L253" s="62"/>
      <c r="M253" s="11"/>
    </row>
    <row r="254" spans="1:13" ht="12.75">
      <c r="A254" s="33">
        <v>32</v>
      </c>
      <c r="B254" s="34">
        <v>10</v>
      </c>
      <c r="C254" s="34" t="s">
        <v>90</v>
      </c>
      <c r="D254" s="35" t="s">
        <v>425</v>
      </c>
      <c r="E254" s="36">
        <v>56</v>
      </c>
      <c r="F254" s="75">
        <v>27518000</v>
      </c>
      <c r="G254" s="35">
        <v>41</v>
      </c>
      <c r="H254" s="82">
        <v>19174000</v>
      </c>
      <c r="J254" s="62"/>
      <c r="K254" s="62"/>
      <c r="L254" s="62"/>
      <c r="M254" s="11"/>
    </row>
    <row r="255" spans="1:13" ht="12.75">
      <c r="A255" s="33">
        <v>47</v>
      </c>
      <c r="B255" s="34">
        <v>11</v>
      </c>
      <c r="C255" s="34" t="s">
        <v>156</v>
      </c>
      <c r="D255" s="35" t="s">
        <v>50</v>
      </c>
      <c r="E255" s="36">
        <v>54</v>
      </c>
      <c r="F255" s="75">
        <v>24177000</v>
      </c>
      <c r="G255" s="35">
        <v>29</v>
      </c>
      <c r="H255" s="82">
        <v>19658000</v>
      </c>
      <c r="J255" s="62"/>
      <c r="K255" s="62"/>
      <c r="L255" s="62"/>
      <c r="M255" s="11"/>
    </row>
    <row r="256" spans="1:13" ht="12.75">
      <c r="A256" s="33">
        <v>56</v>
      </c>
      <c r="B256" s="34">
        <v>12</v>
      </c>
      <c r="C256" s="34" t="s">
        <v>101</v>
      </c>
      <c r="D256" s="35" t="s">
        <v>362</v>
      </c>
      <c r="E256" s="36">
        <v>38</v>
      </c>
      <c r="F256" s="75">
        <v>20736000</v>
      </c>
      <c r="G256" s="35">
        <v>25</v>
      </c>
      <c r="H256" s="82">
        <v>20161000</v>
      </c>
      <c r="J256" s="62"/>
      <c r="K256" s="62"/>
      <c r="L256" s="62"/>
      <c r="M256" s="11"/>
    </row>
    <row r="257" spans="1:13" ht="12.75">
      <c r="A257" s="33">
        <v>57</v>
      </c>
      <c r="B257" s="34">
        <v>13</v>
      </c>
      <c r="C257" s="34" t="s">
        <v>219</v>
      </c>
      <c r="D257" s="35" t="s">
        <v>32</v>
      </c>
      <c r="E257" s="36">
        <v>3</v>
      </c>
      <c r="F257" s="75">
        <v>1399000</v>
      </c>
      <c r="G257" s="35">
        <v>25</v>
      </c>
      <c r="H257" s="82">
        <v>16426000</v>
      </c>
      <c r="J257" s="62"/>
      <c r="K257" s="62"/>
      <c r="L257" s="62"/>
      <c r="M257" s="11"/>
    </row>
    <row r="258" spans="1:13" ht="12.75">
      <c r="A258" s="33">
        <v>71</v>
      </c>
      <c r="B258" s="34">
        <v>14</v>
      </c>
      <c r="C258" s="34" t="s">
        <v>336</v>
      </c>
      <c r="D258" s="35" t="s">
        <v>337</v>
      </c>
      <c r="E258" s="36">
        <v>25</v>
      </c>
      <c r="F258" s="75">
        <v>18139000</v>
      </c>
      <c r="G258" s="35">
        <v>19</v>
      </c>
      <c r="H258" s="82">
        <v>20742000</v>
      </c>
      <c r="J258" s="62"/>
      <c r="K258" s="62"/>
      <c r="L258" s="62"/>
      <c r="M258" s="11"/>
    </row>
    <row r="259" spans="1:13" ht="12.75">
      <c r="A259" s="33">
        <v>73</v>
      </c>
      <c r="B259" s="34">
        <v>15</v>
      </c>
      <c r="C259" s="34" t="s">
        <v>382</v>
      </c>
      <c r="D259" s="35" t="s">
        <v>383</v>
      </c>
      <c r="E259" s="36">
        <v>44</v>
      </c>
      <c r="F259" s="75">
        <v>33091000</v>
      </c>
      <c r="G259" s="35">
        <v>19</v>
      </c>
      <c r="H259" s="82">
        <v>13758000</v>
      </c>
      <c r="J259" s="62"/>
      <c r="K259" s="62"/>
      <c r="L259" s="62"/>
      <c r="M259" s="11"/>
    </row>
    <row r="260" spans="1:13" ht="12.75">
      <c r="A260" s="33">
        <v>77</v>
      </c>
      <c r="B260" s="34">
        <v>16</v>
      </c>
      <c r="C260" s="34" t="s">
        <v>131</v>
      </c>
      <c r="D260" s="35" t="s">
        <v>438</v>
      </c>
      <c r="E260" s="36">
        <v>30</v>
      </c>
      <c r="F260" s="75">
        <v>15422000</v>
      </c>
      <c r="G260" s="35">
        <v>17</v>
      </c>
      <c r="H260" s="82">
        <v>9328000</v>
      </c>
      <c r="J260" s="62"/>
      <c r="K260" s="62"/>
      <c r="L260" s="62"/>
      <c r="M260" s="11"/>
    </row>
    <row r="261" spans="1:13" ht="12.75">
      <c r="A261" s="33">
        <v>85</v>
      </c>
      <c r="B261" s="34">
        <v>17</v>
      </c>
      <c r="C261" s="34" t="s">
        <v>127</v>
      </c>
      <c r="D261" s="35" t="s">
        <v>311</v>
      </c>
      <c r="E261" s="36">
        <v>23</v>
      </c>
      <c r="F261" s="75">
        <v>16155000</v>
      </c>
      <c r="G261" s="35">
        <v>14</v>
      </c>
      <c r="H261" s="82">
        <v>14290000</v>
      </c>
      <c r="J261" s="30"/>
      <c r="K261" s="62"/>
      <c r="L261" s="62"/>
      <c r="M261" s="11"/>
    </row>
    <row r="262" spans="1:13" ht="12.75">
      <c r="A262" s="33">
        <v>108</v>
      </c>
      <c r="B262" s="34">
        <v>18</v>
      </c>
      <c r="C262" s="34" t="s">
        <v>203</v>
      </c>
      <c r="D262" s="35" t="s">
        <v>460</v>
      </c>
      <c r="E262" s="36">
        <v>13</v>
      </c>
      <c r="F262" s="75">
        <v>7747000</v>
      </c>
      <c r="G262" s="35">
        <v>10</v>
      </c>
      <c r="H262" s="82">
        <v>3414000</v>
      </c>
      <c r="I262" s="30"/>
      <c r="J262" s="30"/>
      <c r="K262" s="62"/>
      <c r="L262" s="62"/>
      <c r="M262" s="11"/>
    </row>
    <row r="263" spans="1:13" ht="12.75">
      <c r="A263" s="33">
        <v>109</v>
      </c>
      <c r="B263" s="34">
        <v>19</v>
      </c>
      <c r="C263" s="34" t="s">
        <v>120</v>
      </c>
      <c r="D263" s="35" t="s">
        <v>398</v>
      </c>
      <c r="E263" s="36">
        <v>14</v>
      </c>
      <c r="F263" s="75">
        <v>9347000</v>
      </c>
      <c r="G263" s="35">
        <v>10</v>
      </c>
      <c r="H263" s="82">
        <v>2960000</v>
      </c>
      <c r="J263" s="62"/>
      <c r="K263" s="62"/>
      <c r="L263" s="62"/>
      <c r="M263" s="11"/>
    </row>
    <row r="264" spans="1:13" ht="12.75">
      <c r="A264" s="33">
        <v>110</v>
      </c>
      <c r="B264" s="34">
        <v>20</v>
      </c>
      <c r="C264" s="34" t="s">
        <v>94</v>
      </c>
      <c r="D264" s="35" t="s">
        <v>465</v>
      </c>
      <c r="E264" s="36">
        <v>12</v>
      </c>
      <c r="F264" s="75">
        <v>10185000</v>
      </c>
      <c r="G264" s="35">
        <v>9</v>
      </c>
      <c r="H264" s="82">
        <v>8899000</v>
      </c>
      <c r="J264" s="62"/>
      <c r="K264" s="62"/>
      <c r="L264" s="62"/>
      <c r="M264" s="11"/>
    </row>
    <row r="265" spans="1:13" ht="12.75">
      <c r="A265" s="33">
        <v>114</v>
      </c>
      <c r="B265" s="34">
        <v>21</v>
      </c>
      <c r="C265" s="34" t="s">
        <v>366</v>
      </c>
      <c r="D265" s="35" t="s">
        <v>367</v>
      </c>
      <c r="E265" s="36">
        <v>22</v>
      </c>
      <c r="F265" s="75">
        <v>14730000</v>
      </c>
      <c r="G265" s="35">
        <v>9</v>
      </c>
      <c r="H265" s="82">
        <v>4155000</v>
      </c>
      <c r="J265" s="62"/>
      <c r="K265" s="62"/>
      <c r="L265" s="62"/>
      <c r="M265" s="11"/>
    </row>
    <row r="266" spans="1:13" ht="12.75">
      <c r="A266" s="33">
        <v>118</v>
      </c>
      <c r="B266" s="34">
        <v>22</v>
      </c>
      <c r="C266" s="34" t="s">
        <v>182</v>
      </c>
      <c r="D266" s="35" t="s">
        <v>31</v>
      </c>
      <c r="E266" s="36">
        <v>9</v>
      </c>
      <c r="F266" s="75">
        <v>6011000</v>
      </c>
      <c r="G266" s="35">
        <v>9</v>
      </c>
      <c r="H266" s="82">
        <v>3303000</v>
      </c>
      <c r="J266" s="62"/>
      <c r="K266" s="62"/>
      <c r="L266" s="62"/>
      <c r="M266" s="11"/>
    </row>
    <row r="267" spans="1:13" ht="12.75">
      <c r="A267" s="33">
        <v>144</v>
      </c>
      <c r="B267" s="34">
        <v>23</v>
      </c>
      <c r="C267" s="34" t="s">
        <v>121</v>
      </c>
      <c r="D267" s="35" t="s">
        <v>27</v>
      </c>
      <c r="E267" s="36">
        <v>12</v>
      </c>
      <c r="F267" s="75">
        <v>14208000</v>
      </c>
      <c r="G267" s="35">
        <v>6</v>
      </c>
      <c r="H267" s="82">
        <v>3365000</v>
      </c>
      <c r="J267" s="62"/>
      <c r="K267" s="62"/>
      <c r="L267" s="62"/>
      <c r="M267" s="11"/>
    </row>
    <row r="268" spans="1:13" ht="12.75">
      <c r="A268" s="33">
        <v>156</v>
      </c>
      <c r="B268" s="34">
        <v>24</v>
      </c>
      <c r="C268" s="34" t="s">
        <v>286</v>
      </c>
      <c r="D268" s="35" t="s">
        <v>344</v>
      </c>
      <c r="E268" s="39">
        <v>9</v>
      </c>
      <c r="F268" s="75">
        <v>7193000</v>
      </c>
      <c r="G268" s="35">
        <v>5</v>
      </c>
      <c r="H268" s="82">
        <v>2474000</v>
      </c>
      <c r="J268" s="62"/>
      <c r="K268" s="62"/>
      <c r="L268" s="62"/>
      <c r="M268" s="11"/>
    </row>
    <row r="269" spans="1:13" ht="12.75">
      <c r="A269" s="33">
        <v>163</v>
      </c>
      <c r="B269" s="34">
        <v>25</v>
      </c>
      <c r="C269" s="34" t="s">
        <v>154</v>
      </c>
      <c r="D269" s="35" t="s">
        <v>317</v>
      </c>
      <c r="E269" s="36">
        <v>8</v>
      </c>
      <c r="F269" s="75">
        <v>5794000</v>
      </c>
      <c r="G269" s="35">
        <v>4</v>
      </c>
      <c r="H269" s="82">
        <v>2319000</v>
      </c>
      <c r="J269" s="62"/>
      <c r="K269" s="62"/>
      <c r="L269" s="62"/>
      <c r="M269" s="11"/>
    </row>
    <row r="270" spans="1:13" ht="12.75">
      <c r="A270" s="33">
        <v>179</v>
      </c>
      <c r="B270" s="34">
        <v>26</v>
      </c>
      <c r="C270" s="34" t="s">
        <v>206</v>
      </c>
      <c r="D270" s="35" t="s">
        <v>45</v>
      </c>
      <c r="E270" s="42">
        <v>6</v>
      </c>
      <c r="F270" s="75">
        <v>3252000</v>
      </c>
      <c r="G270" s="35">
        <v>3</v>
      </c>
      <c r="H270" s="82">
        <v>1830000</v>
      </c>
      <c r="J270" s="62"/>
      <c r="K270" s="62"/>
      <c r="L270" s="62"/>
      <c r="M270" s="11"/>
    </row>
    <row r="271" spans="1:13" ht="13.5" thickBot="1">
      <c r="A271" s="33">
        <v>201</v>
      </c>
      <c r="B271" s="34">
        <v>27</v>
      </c>
      <c r="C271" s="34" t="s">
        <v>263</v>
      </c>
      <c r="D271" s="35" t="s">
        <v>16</v>
      </c>
      <c r="E271" s="36">
        <v>1</v>
      </c>
      <c r="F271" s="75">
        <v>248000</v>
      </c>
      <c r="G271" s="35">
        <v>2</v>
      </c>
      <c r="H271" s="82">
        <v>1114000</v>
      </c>
      <c r="J271" s="62"/>
      <c r="K271" s="62"/>
      <c r="L271" s="62"/>
      <c r="M271" s="11"/>
    </row>
    <row r="272" spans="1:13" ht="12.75">
      <c r="A272" s="33">
        <v>214</v>
      </c>
      <c r="B272" s="34">
        <v>28</v>
      </c>
      <c r="C272" s="34" t="s">
        <v>214</v>
      </c>
      <c r="D272" s="35" t="s">
        <v>570</v>
      </c>
      <c r="E272" s="42">
        <v>0</v>
      </c>
      <c r="F272" s="75">
        <v>0</v>
      </c>
      <c r="G272" s="35">
        <v>1</v>
      </c>
      <c r="H272" s="82">
        <v>848000</v>
      </c>
      <c r="I272" s="58" t="s">
        <v>572</v>
      </c>
      <c r="J272" s="59" t="s">
        <v>572</v>
      </c>
      <c r="K272" s="62"/>
      <c r="L272" s="62"/>
      <c r="M272" s="11"/>
    </row>
    <row r="273" spans="1:10" ht="12" thickBot="1">
      <c r="A273" s="45" t="s">
        <v>392</v>
      </c>
      <c r="B273" s="46" t="s">
        <v>392</v>
      </c>
      <c r="C273" s="46" t="s">
        <v>73</v>
      </c>
      <c r="D273" s="47" t="s">
        <v>498</v>
      </c>
      <c r="E273" s="94">
        <v>6</v>
      </c>
      <c r="F273" s="92">
        <v>3497000</v>
      </c>
      <c r="G273" s="47">
        <v>1</v>
      </c>
      <c r="H273" s="66">
        <v>84000</v>
      </c>
      <c r="I273" s="60" t="s">
        <v>408</v>
      </c>
      <c r="J273" s="14" t="s">
        <v>409</v>
      </c>
    </row>
    <row r="274" spans="1:10" ht="12" thickBot="1">
      <c r="A274" s="111" t="s">
        <v>380</v>
      </c>
      <c r="B274" s="112"/>
      <c r="C274" s="112"/>
      <c r="D274" s="113"/>
      <c r="E274" s="88">
        <f>SUM(E245:E273)</f>
        <v>1625</v>
      </c>
      <c r="F274" s="89">
        <f>SUM(F245:F273)</f>
        <v>1268322000</v>
      </c>
      <c r="G274" s="90">
        <f>SUM(G245:G273)</f>
        <v>1170</v>
      </c>
      <c r="H274" s="91">
        <f>SUM(H245:H273)</f>
        <v>959681000</v>
      </c>
      <c r="I274" s="61">
        <f>(G274-E274)/E274</f>
        <v>-0.28</v>
      </c>
      <c r="J274" s="61">
        <f>(H274-F274)/F274</f>
        <v>-0.24334593265747972</v>
      </c>
    </row>
    <row r="275" spans="1:8" ht="12" thickBot="1">
      <c r="A275" s="108" t="s">
        <v>358</v>
      </c>
      <c r="B275" s="109"/>
      <c r="C275" s="109"/>
      <c r="D275" s="109"/>
      <c r="E275" s="109"/>
      <c r="F275" s="109"/>
      <c r="G275" s="109"/>
      <c r="H275" s="110"/>
    </row>
    <row r="276" spans="1:8" ht="11.25">
      <c r="A276" s="31">
        <v>10</v>
      </c>
      <c r="B276" s="32">
        <v>1</v>
      </c>
      <c r="C276" s="32" t="s">
        <v>85</v>
      </c>
      <c r="D276" s="48" t="s">
        <v>402</v>
      </c>
      <c r="E276" s="49">
        <v>126</v>
      </c>
      <c r="F276" s="50">
        <v>99263000</v>
      </c>
      <c r="G276" s="48">
        <v>111</v>
      </c>
      <c r="H276" s="51">
        <v>74444000</v>
      </c>
    </row>
    <row r="277" spans="1:8" ht="11.25">
      <c r="A277" s="33">
        <v>22</v>
      </c>
      <c r="B277" s="34">
        <v>2</v>
      </c>
      <c r="C277" s="34" t="s">
        <v>93</v>
      </c>
      <c r="D277" s="35" t="s">
        <v>423</v>
      </c>
      <c r="E277" s="36">
        <v>81</v>
      </c>
      <c r="F277" s="75">
        <v>49219000</v>
      </c>
      <c r="G277" s="35">
        <v>61</v>
      </c>
      <c r="H277" s="82">
        <v>48811000</v>
      </c>
    </row>
    <row r="278" spans="1:8" ht="11.25">
      <c r="A278" s="33">
        <v>46</v>
      </c>
      <c r="B278" s="34">
        <v>3</v>
      </c>
      <c r="C278" s="34" t="s">
        <v>329</v>
      </c>
      <c r="D278" s="35" t="s">
        <v>330</v>
      </c>
      <c r="E278" s="36">
        <v>29</v>
      </c>
      <c r="F278" s="75">
        <v>23174000</v>
      </c>
      <c r="G278" s="35">
        <v>30</v>
      </c>
      <c r="H278" s="82">
        <v>24123000</v>
      </c>
    </row>
    <row r="279" spans="1:8" ht="11.25">
      <c r="A279" s="33">
        <v>61</v>
      </c>
      <c r="B279" s="34">
        <v>4</v>
      </c>
      <c r="C279" s="34" t="s">
        <v>96</v>
      </c>
      <c r="D279" s="35" t="s">
        <v>319</v>
      </c>
      <c r="E279" s="36">
        <v>38</v>
      </c>
      <c r="F279" s="75">
        <v>17906000</v>
      </c>
      <c r="G279" s="35">
        <v>24</v>
      </c>
      <c r="H279" s="82">
        <v>13394000</v>
      </c>
    </row>
    <row r="280" spans="1:8" ht="11.25">
      <c r="A280" s="33">
        <v>99</v>
      </c>
      <c r="B280" s="34">
        <v>5</v>
      </c>
      <c r="C280" s="34" t="s">
        <v>174</v>
      </c>
      <c r="D280" s="35" t="s">
        <v>401</v>
      </c>
      <c r="E280" s="36">
        <v>13</v>
      </c>
      <c r="F280" s="75">
        <v>4773000</v>
      </c>
      <c r="G280" s="35">
        <v>11</v>
      </c>
      <c r="H280" s="82">
        <v>4742000</v>
      </c>
    </row>
    <row r="281" spans="1:8" ht="11.25">
      <c r="A281" s="33">
        <v>102</v>
      </c>
      <c r="B281" s="34">
        <v>6</v>
      </c>
      <c r="C281" s="34" t="s">
        <v>195</v>
      </c>
      <c r="D281" s="35" t="s">
        <v>477</v>
      </c>
      <c r="E281" s="36">
        <v>10</v>
      </c>
      <c r="F281" s="75">
        <v>2565000</v>
      </c>
      <c r="G281" s="35">
        <v>11</v>
      </c>
      <c r="H281" s="82">
        <v>2577000</v>
      </c>
    </row>
    <row r="282" spans="1:9" ht="11.25">
      <c r="A282" s="33">
        <v>113</v>
      </c>
      <c r="B282" s="34">
        <v>7</v>
      </c>
      <c r="C282" s="34" t="s">
        <v>177</v>
      </c>
      <c r="D282" s="35" t="s">
        <v>0</v>
      </c>
      <c r="E282" s="36">
        <v>12</v>
      </c>
      <c r="F282" s="75">
        <v>13209000</v>
      </c>
      <c r="G282" s="35">
        <v>9</v>
      </c>
      <c r="H282" s="82">
        <v>4514000</v>
      </c>
      <c r="I282" s="30"/>
    </row>
    <row r="283" spans="1:9" ht="11.25">
      <c r="A283" s="33">
        <v>121</v>
      </c>
      <c r="B283" s="34">
        <v>8</v>
      </c>
      <c r="C283" s="34" t="s">
        <v>188</v>
      </c>
      <c r="D283" s="35" t="s">
        <v>466</v>
      </c>
      <c r="E283" s="36">
        <v>12</v>
      </c>
      <c r="F283" s="75">
        <v>3722000</v>
      </c>
      <c r="G283" s="35">
        <v>8</v>
      </c>
      <c r="H283" s="82">
        <v>5112000</v>
      </c>
      <c r="I283" s="30"/>
    </row>
    <row r="284" spans="1:8" ht="11.25">
      <c r="A284" s="33">
        <v>157</v>
      </c>
      <c r="B284" s="34">
        <v>9</v>
      </c>
      <c r="C284" s="34" t="s">
        <v>175</v>
      </c>
      <c r="D284" s="35" t="s">
        <v>542</v>
      </c>
      <c r="E284" s="36">
        <v>1</v>
      </c>
      <c r="F284" s="75">
        <v>223000</v>
      </c>
      <c r="G284" s="35">
        <v>5</v>
      </c>
      <c r="H284" s="82">
        <v>2411000</v>
      </c>
    </row>
    <row r="285" spans="1:8" ht="11.25">
      <c r="A285" s="33">
        <v>224</v>
      </c>
      <c r="B285" s="34">
        <v>10</v>
      </c>
      <c r="C285" s="34" t="s">
        <v>225</v>
      </c>
      <c r="D285" s="35" t="s">
        <v>528</v>
      </c>
      <c r="E285" s="36">
        <v>2</v>
      </c>
      <c r="F285" s="75">
        <v>956000</v>
      </c>
      <c r="G285" s="35">
        <v>1</v>
      </c>
      <c r="H285" s="82">
        <v>180000</v>
      </c>
    </row>
    <row r="286" spans="1:8" ht="11.25">
      <c r="A286" s="33">
        <v>226</v>
      </c>
      <c r="B286" s="34">
        <v>11</v>
      </c>
      <c r="C286" s="34" t="s">
        <v>384</v>
      </c>
      <c r="D286" s="35" t="s">
        <v>385</v>
      </c>
      <c r="E286" s="36">
        <v>5</v>
      </c>
      <c r="F286" s="75">
        <v>2534000</v>
      </c>
      <c r="G286" s="35">
        <v>1</v>
      </c>
      <c r="H286" s="82">
        <v>89000</v>
      </c>
    </row>
    <row r="287" spans="1:8" ht="12" thickBot="1">
      <c r="A287" s="33" t="s">
        <v>392</v>
      </c>
      <c r="B287" s="34" t="s">
        <v>392</v>
      </c>
      <c r="C287" s="34" t="s">
        <v>243</v>
      </c>
      <c r="D287" s="35" t="s">
        <v>538</v>
      </c>
      <c r="E287" s="42">
        <v>1</v>
      </c>
      <c r="F287" s="75">
        <v>471000</v>
      </c>
      <c r="G287" s="35">
        <v>0</v>
      </c>
      <c r="H287" s="81">
        <v>0</v>
      </c>
    </row>
    <row r="288" spans="1:10" ht="11.25">
      <c r="A288" s="33" t="s">
        <v>392</v>
      </c>
      <c r="B288" s="34" t="s">
        <v>392</v>
      </c>
      <c r="C288" s="34" t="s">
        <v>253</v>
      </c>
      <c r="D288" s="35" t="s">
        <v>512</v>
      </c>
      <c r="E288" s="36">
        <v>3</v>
      </c>
      <c r="F288" s="75">
        <v>6370000</v>
      </c>
      <c r="G288" s="35">
        <v>0</v>
      </c>
      <c r="H288" s="81">
        <v>0</v>
      </c>
      <c r="I288" s="58" t="s">
        <v>572</v>
      </c>
      <c r="J288" s="59" t="s">
        <v>572</v>
      </c>
    </row>
    <row r="289" spans="1:10" ht="12" thickBot="1">
      <c r="A289" s="45" t="s">
        <v>392</v>
      </c>
      <c r="B289" s="46" t="s">
        <v>392</v>
      </c>
      <c r="C289" s="46" t="s">
        <v>241</v>
      </c>
      <c r="D289" s="47" t="s">
        <v>571</v>
      </c>
      <c r="E289" s="56">
        <v>0</v>
      </c>
      <c r="F289" s="55">
        <v>0</v>
      </c>
      <c r="G289" s="54">
        <v>0</v>
      </c>
      <c r="H289" s="85">
        <v>0</v>
      </c>
      <c r="I289" s="60" t="s">
        <v>408</v>
      </c>
      <c r="J289" s="14" t="s">
        <v>409</v>
      </c>
    </row>
    <row r="290" spans="1:10" ht="12" thickBot="1">
      <c r="A290" s="111" t="s">
        <v>381</v>
      </c>
      <c r="B290" s="112"/>
      <c r="C290" s="112"/>
      <c r="D290" s="112"/>
      <c r="E290" s="86">
        <f>SUM(E276:E289)</f>
        <v>333</v>
      </c>
      <c r="F290" s="78">
        <f>SUM(F276:F289)</f>
        <v>224385000</v>
      </c>
      <c r="G290" s="87">
        <f>SUM(G276:G289)</f>
        <v>272</v>
      </c>
      <c r="H290" s="79">
        <f>SUM(H276:H289)</f>
        <v>180397000</v>
      </c>
      <c r="I290" s="61">
        <f>(G290-E290)/E290</f>
        <v>-0.1831831831831832</v>
      </c>
      <c r="J290" s="61">
        <f>(H290-F290)/F290</f>
        <v>-0.19603805958508813</v>
      </c>
    </row>
    <row r="291" spans="1:8" ht="12" thickBot="1">
      <c r="A291" s="16" t="s">
        <v>69</v>
      </c>
      <c r="B291" s="17"/>
      <c r="C291" s="17"/>
      <c r="D291" s="18"/>
      <c r="E291" s="64">
        <f>E21+E40+E66+E114+E163+E196+E223+E243+E274+E290</f>
        <v>6963</v>
      </c>
      <c r="F291" s="65">
        <f>F21+F40+F66+F114+F163+F196+F223+F243+F274+F290</f>
        <v>4684217000</v>
      </c>
      <c r="G291" s="64">
        <f>G21+G40+G66+G114+G163+G196+G223+G243+G274+G290</f>
        <v>5333</v>
      </c>
      <c r="H291" s="65">
        <f>H21+H40+H66+H114+H163+H196+H223+H243+H274+H290</f>
        <v>3746373000</v>
      </c>
    </row>
    <row r="292" spans="1:10" ht="13.5" thickBot="1">
      <c r="A292" s="16" t="s">
        <v>557</v>
      </c>
      <c r="B292" s="19"/>
      <c r="C292" s="17"/>
      <c r="D292" s="18"/>
      <c r="E292" s="20"/>
      <c r="F292" s="20"/>
      <c r="G292" s="21">
        <f>(G291-E291)/E291</f>
        <v>-0.2340944994973431</v>
      </c>
      <c r="H292" s="20">
        <f>(H291-F291)/F291</f>
        <v>-0.20021361094073994</v>
      </c>
      <c r="J292" s="62"/>
    </row>
    <row r="293" spans="1:13" ht="13.5" thickBot="1">
      <c r="A293" s="22"/>
      <c r="B293" s="14"/>
      <c r="C293" s="12"/>
      <c r="D293" s="13"/>
      <c r="E293" s="23"/>
      <c r="F293" s="24"/>
      <c r="G293" s="23"/>
      <c r="H293" s="24"/>
      <c r="J293" s="62"/>
      <c r="K293" s="62"/>
      <c r="L293" s="62"/>
      <c r="M293" s="11"/>
    </row>
    <row r="294" spans="1:13" ht="13.5" thickBot="1">
      <c r="A294" s="16" t="s">
        <v>558</v>
      </c>
      <c r="B294" s="18"/>
      <c r="C294" s="17"/>
      <c r="D294" s="18"/>
      <c r="E294" s="18"/>
      <c r="F294" s="73">
        <f>F291/E291</f>
        <v>672729.7142036478</v>
      </c>
      <c r="G294" s="25"/>
      <c r="H294" s="73">
        <f>H291/G291</f>
        <v>702488.8430526908</v>
      </c>
      <c r="J294" s="62"/>
      <c r="K294" s="62"/>
      <c r="L294" s="62"/>
      <c r="M294" s="11"/>
    </row>
    <row r="295" spans="1:13" ht="13.5" thickBot="1">
      <c r="A295" s="26" t="s">
        <v>559</v>
      </c>
      <c r="B295" s="27"/>
      <c r="C295" s="15"/>
      <c r="D295" s="27"/>
      <c r="E295" s="27"/>
      <c r="F295" s="28"/>
      <c r="G295" s="25"/>
      <c r="H295" s="28">
        <f>(H294-F294)/F294</f>
        <v>0.04423638234007663</v>
      </c>
      <c r="J295" s="62"/>
      <c r="K295" s="62"/>
      <c r="L295" s="62"/>
      <c r="M295" s="11"/>
    </row>
    <row r="296" spans="1:13" ht="12.75">
      <c r="A296" s="6"/>
      <c r="B296" s="5"/>
      <c r="C296" s="2"/>
      <c r="D296" s="1"/>
      <c r="E296" s="69"/>
      <c r="F296" s="70"/>
      <c r="G296" s="69"/>
      <c r="H296" s="70"/>
      <c r="J296" s="62"/>
      <c r="K296" s="62"/>
      <c r="L296" s="62"/>
      <c r="M296" s="11"/>
    </row>
    <row r="297" spans="1:13" ht="12.75">
      <c r="A297" s="2" t="s">
        <v>70</v>
      </c>
      <c r="B297" s="7" t="s">
        <v>560</v>
      </c>
      <c r="C297" s="5"/>
      <c r="D297" s="8"/>
      <c r="E297" s="71"/>
      <c r="F297" s="71"/>
      <c r="G297" s="67"/>
      <c r="H297" s="71"/>
      <c r="J297"/>
      <c r="K297"/>
      <c r="L297"/>
      <c r="M297" s="11"/>
    </row>
    <row r="298" spans="1:13" ht="12.75">
      <c r="A298" s="2"/>
      <c r="B298" s="7" t="s">
        <v>561</v>
      </c>
      <c r="C298" s="2"/>
      <c r="D298" s="1"/>
      <c r="E298" s="67"/>
      <c r="F298" s="68"/>
      <c r="G298" s="67"/>
      <c r="H298" s="68"/>
      <c r="J298"/>
      <c r="K298"/>
      <c r="L298"/>
      <c r="M298" s="11"/>
    </row>
    <row r="299" spans="7:13" ht="12.75">
      <c r="G299" s="72"/>
      <c r="J299"/>
      <c r="K299"/>
      <c r="L299"/>
      <c r="M299" s="11"/>
    </row>
    <row r="300" spans="7:13" ht="12.75">
      <c r="G300" s="72"/>
      <c r="J300"/>
      <c r="K300"/>
      <c r="L300"/>
      <c r="M300" s="11"/>
    </row>
    <row r="301" spans="7:13" ht="12.75">
      <c r="G301" s="72"/>
      <c r="J301"/>
      <c r="K301"/>
      <c r="L301"/>
      <c r="M301" s="11"/>
    </row>
    <row r="302" spans="7:13" ht="12.75">
      <c r="G302" s="72"/>
      <c r="J302"/>
      <c r="K302"/>
      <c r="L302"/>
      <c r="M302" s="11"/>
    </row>
    <row r="303" spans="7:13" ht="12.75">
      <c r="G303" s="72"/>
      <c r="J303"/>
      <c r="K303"/>
      <c r="L303"/>
      <c r="M303" s="11"/>
    </row>
    <row r="304" spans="7:13" ht="12.75">
      <c r="G304" s="72"/>
      <c r="J304"/>
      <c r="K304"/>
      <c r="L304"/>
      <c r="M304" s="11"/>
    </row>
    <row r="305" spans="7:13" ht="12.75">
      <c r="G305" s="72"/>
      <c r="J305"/>
      <c r="K305"/>
      <c r="L305"/>
      <c r="M305" s="11"/>
    </row>
    <row r="306" spans="7:13" ht="12.75">
      <c r="G306" s="72"/>
      <c r="J306"/>
      <c r="K306"/>
      <c r="L306"/>
      <c r="M306" s="11"/>
    </row>
    <row r="307" spans="7:13" ht="12.75">
      <c r="G307" s="72"/>
      <c r="J307"/>
      <c r="K307"/>
      <c r="L307"/>
      <c r="M307" s="11"/>
    </row>
    <row r="308" spans="3:13" ht="12.75">
      <c r="C308" s="4"/>
      <c r="G308" s="72"/>
      <c r="J308"/>
      <c r="K308"/>
      <c r="L308"/>
      <c r="M308" s="11"/>
    </row>
    <row r="309" spans="3:13" ht="12.75">
      <c r="C309" s="4"/>
      <c r="G309" s="72"/>
      <c r="J309"/>
      <c r="K309"/>
      <c r="L309"/>
      <c r="M309" s="11"/>
    </row>
    <row r="310" spans="3:13" ht="12.75">
      <c r="C310" s="4"/>
      <c r="G310" s="72"/>
      <c r="J310"/>
      <c r="K310"/>
      <c r="L310"/>
      <c r="M310" s="11"/>
    </row>
    <row r="311" spans="3:13" ht="12.75">
      <c r="C311" s="4"/>
      <c r="G311" s="72"/>
      <c r="K311"/>
      <c r="L311"/>
      <c r="M311" s="11"/>
    </row>
    <row r="312" spans="3:7" ht="11.25">
      <c r="C312" s="4"/>
      <c r="G312" s="72"/>
    </row>
    <row r="313" spans="3:7" ht="11.25">
      <c r="C313" s="4"/>
      <c r="G313" s="72"/>
    </row>
    <row r="314" spans="3:7" ht="11.25">
      <c r="C314" s="4"/>
      <c r="G314" s="72"/>
    </row>
    <row r="315" spans="3:7" ht="11.25">
      <c r="C315" s="4"/>
      <c r="G315" s="72"/>
    </row>
    <row r="316" spans="3:7" ht="11.25">
      <c r="C316" s="4"/>
      <c r="G316" s="72"/>
    </row>
    <row r="317" spans="3:7" ht="11.25">
      <c r="C317" s="4"/>
      <c r="G317" s="72"/>
    </row>
    <row r="318" spans="3:7" ht="11.25">
      <c r="C318" s="4"/>
      <c r="G318" s="72"/>
    </row>
    <row r="319" spans="3:7" ht="11.25">
      <c r="C319" s="4"/>
      <c r="G319" s="72"/>
    </row>
    <row r="320" spans="3:7" ht="11.25">
      <c r="C320" s="4"/>
      <c r="G320" s="72"/>
    </row>
    <row r="321" spans="3:7" ht="11.25">
      <c r="C321" s="4"/>
      <c r="G321" s="72"/>
    </row>
    <row r="322" spans="3:7" ht="11.25">
      <c r="C322" s="4"/>
      <c r="G322" s="72"/>
    </row>
    <row r="323" spans="3:7" ht="11.25">
      <c r="C323" s="4"/>
      <c r="G323" s="72"/>
    </row>
    <row r="324" spans="3:7" ht="11.25">
      <c r="C324" s="4"/>
      <c r="G324" s="72"/>
    </row>
    <row r="325" spans="3:7" ht="11.25">
      <c r="C325" s="4"/>
      <c r="G325" s="72"/>
    </row>
    <row r="326" spans="3:7" ht="11.25">
      <c r="C326" s="4"/>
      <c r="G326" s="72"/>
    </row>
    <row r="327" spans="3:7" ht="11.25">
      <c r="C327" s="4"/>
      <c r="G327" s="72"/>
    </row>
    <row r="328" spans="3:7" ht="11.25">
      <c r="C328" s="4"/>
      <c r="G328" s="72"/>
    </row>
    <row r="329" spans="3:7" ht="11.25">
      <c r="C329" s="4"/>
      <c r="G329" s="72"/>
    </row>
    <row r="330" spans="3:7" ht="11.25">
      <c r="C330" s="4"/>
      <c r="G330" s="72"/>
    </row>
    <row r="331" spans="3:7" ht="11.25">
      <c r="C331" s="4"/>
      <c r="G331" s="72"/>
    </row>
    <row r="332" spans="3:7" ht="11.25">
      <c r="C332" s="4"/>
      <c r="G332" s="72"/>
    </row>
    <row r="333" spans="3:7" ht="11.25">
      <c r="C333" s="4"/>
      <c r="G333" s="72"/>
    </row>
    <row r="334" spans="3:7" ht="11.25">
      <c r="C334" s="4"/>
      <c r="G334" s="72"/>
    </row>
    <row r="335" spans="3:7" ht="11.25">
      <c r="C335" s="4"/>
      <c r="G335" s="72"/>
    </row>
    <row r="336" spans="3:7" ht="11.25">
      <c r="C336" s="4"/>
      <c r="G336" s="72"/>
    </row>
    <row r="337" spans="3:7" ht="11.25">
      <c r="C337" s="4"/>
      <c r="G337" s="72"/>
    </row>
    <row r="338" spans="3:7" ht="11.25">
      <c r="C338" s="4"/>
      <c r="G338" s="72"/>
    </row>
    <row r="339" spans="3:7" ht="11.25">
      <c r="C339" s="4"/>
      <c r="G339" s="72"/>
    </row>
    <row r="340" spans="3:7" ht="11.25">
      <c r="C340" s="4"/>
      <c r="G340" s="72"/>
    </row>
    <row r="341" spans="3:7" ht="11.25">
      <c r="C341" s="4"/>
      <c r="G341" s="72"/>
    </row>
    <row r="342" spans="3:7" ht="11.25">
      <c r="C342" s="4"/>
      <c r="G342" s="72"/>
    </row>
    <row r="343" spans="3:7" ht="11.25">
      <c r="C343" s="4"/>
      <c r="G343" s="72"/>
    </row>
    <row r="344" spans="3:7" ht="11.25">
      <c r="C344" s="4"/>
      <c r="G344" s="72"/>
    </row>
    <row r="345" spans="3:7" ht="11.25">
      <c r="C345" s="4"/>
      <c r="G345" s="72"/>
    </row>
    <row r="346" spans="3:7" ht="11.25">
      <c r="C346" s="4"/>
      <c r="G346" s="72"/>
    </row>
    <row r="347" spans="3:7" ht="11.25">
      <c r="C347" s="4"/>
      <c r="G347" s="72"/>
    </row>
    <row r="348" spans="3:7" ht="11.25">
      <c r="C348" s="4"/>
      <c r="G348" s="72"/>
    </row>
    <row r="349" spans="3:7" ht="11.25">
      <c r="C349" s="4"/>
      <c r="G349" s="72"/>
    </row>
    <row r="350" spans="3:7" ht="11.25">
      <c r="C350" s="4"/>
      <c r="G350" s="72"/>
    </row>
    <row r="351" spans="3:7" ht="11.25">
      <c r="C351" s="4"/>
      <c r="G351" s="72"/>
    </row>
    <row r="352" spans="3:7" ht="11.25">
      <c r="C352" s="4"/>
      <c r="G352" s="72"/>
    </row>
    <row r="353" spans="3:7" ht="11.25">
      <c r="C353" s="4"/>
      <c r="G353" s="72"/>
    </row>
    <row r="354" spans="3:7" ht="11.25">
      <c r="C354" s="4"/>
      <c r="G354" s="72"/>
    </row>
    <row r="355" spans="3:7" ht="11.25">
      <c r="C355" s="4"/>
      <c r="G355" s="72"/>
    </row>
    <row r="356" spans="3:7" ht="11.25">
      <c r="C356" s="4"/>
      <c r="G356" s="72"/>
    </row>
    <row r="357" spans="3:7" ht="11.25">
      <c r="C357" s="4"/>
      <c r="G357" s="72"/>
    </row>
    <row r="358" spans="3:7" ht="11.25">
      <c r="C358" s="4"/>
      <c r="G358" s="72"/>
    </row>
    <row r="359" spans="3:7" ht="11.25">
      <c r="C359" s="4"/>
      <c r="G359" s="72"/>
    </row>
    <row r="360" spans="3:7" ht="11.25">
      <c r="C360" s="4"/>
      <c r="G360" s="72"/>
    </row>
    <row r="361" spans="3:7" ht="11.25">
      <c r="C361" s="4"/>
      <c r="G361" s="72"/>
    </row>
    <row r="362" spans="3:7" ht="11.25">
      <c r="C362" s="4"/>
      <c r="G362" s="72"/>
    </row>
    <row r="363" spans="3:7" ht="11.25">
      <c r="C363" s="4"/>
      <c r="G363" s="72"/>
    </row>
    <row r="364" spans="3:7" ht="11.25">
      <c r="C364" s="4"/>
      <c r="G364" s="72"/>
    </row>
    <row r="365" spans="3:7" ht="11.25">
      <c r="C365" s="4"/>
      <c r="G365" s="72"/>
    </row>
    <row r="366" spans="3:7" ht="11.25">
      <c r="C366" s="4"/>
      <c r="G366" s="72"/>
    </row>
    <row r="367" spans="3:7" ht="11.25">
      <c r="C367" s="4"/>
      <c r="G367" s="72"/>
    </row>
    <row r="368" spans="3:7" ht="11.25">
      <c r="C368" s="4"/>
      <c r="G368" s="72"/>
    </row>
    <row r="369" spans="3:7" ht="11.25">
      <c r="C369" s="4"/>
      <c r="G369" s="72"/>
    </row>
    <row r="370" spans="3:7" ht="11.25">
      <c r="C370" s="4"/>
      <c r="G370" s="72"/>
    </row>
    <row r="371" spans="3:7" ht="11.25">
      <c r="C371" s="4"/>
      <c r="G371" s="72"/>
    </row>
    <row r="372" spans="3:7" ht="11.25">
      <c r="C372" s="4"/>
      <c r="G372" s="72"/>
    </row>
    <row r="373" spans="3:7" ht="11.25">
      <c r="C373" s="4"/>
      <c r="G373" s="72"/>
    </row>
    <row r="374" spans="3:7" ht="11.25">
      <c r="C374" s="4"/>
      <c r="G374" s="72"/>
    </row>
    <row r="375" spans="3:7" ht="11.25">
      <c r="C375" s="4"/>
      <c r="G375" s="72"/>
    </row>
    <row r="376" spans="3:7" ht="11.25">
      <c r="C376" s="4"/>
      <c r="G376" s="72"/>
    </row>
    <row r="377" spans="3:7" ht="11.25">
      <c r="C377" s="4"/>
      <c r="G377" s="72"/>
    </row>
    <row r="378" spans="3:7" ht="11.25">
      <c r="C378" s="4"/>
      <c r="G378" s="72"/>
    </row>
    <row r="379" spans="3:7" ht="11.25">
      <c r="C379" s="4"/>
      <c r="G379" s="72"/>
    </row>
    <row r="380" spans="3:7" ht="11.25">
      <c r="C380" s="4"/>
      <c r="G380" s="72"/>
    </row>
    <row r="381" spans="3:7" ht="11.25">
      <c r="C381" s="4"/>
      <c r="G381" s="72"/>
    </row>
    <row r="382" spans="3:7" ht="11.25">
      <c r="C382" s="4"/>
      <c r="G382" s="72"/>
    </row>
    <row r="383" spans="3:7" ht="11.25">
      <c r="C383" s="4"/>
      <c r="G383" s="72"/>
    </row>
    <row r="384" spans="3:7" ht="11.25">
      <c r="C384" s="4"/>
      <c r="G384" s="72"/>
    </row>
    <row r="385" spans="3:7" ht="11.25">
      <c r="C385" s="4"/>
      <c r="G385" s="72"/>
    </row>
    <row r="386" spans="3:7" ht="11.25">
      <c r="C386" s="4"/>
      <c r="G386" s="72"/>
    </row>
    <row r="387" spans="3:7" ht="11.25">
      <c r="C387" s="4"/>
      <c r="G387" s="72"/>
    </row>
    <row r="388" spans="3:7" ht="11.25">
      <c r="C388" s="4"/>
      <c r="G388" s="72"/>
    </row>
    <row r="389" spans="3:7" ht="11.25">
      <c r="C389" s="4"/>
      <c r="G389" s="72"/>
    </row>
    <row r="390" spans="3:7" ht="11.25">
      <c r="C390" s="4"/>
      <c r="G390" s="72"/>
    </row>
    <row r="391" spans="3:7" ht="11.25">
      <c r="C391" s="4"/>
      <c r="G391" s="72"/>
    </row>
    <row r="392" spans="3:7" ht="11.25">
      <c r="C392" s="4"/>
      <c r="G392" s="72"/>
    </row>
    <row r="393" spans="3:7" ht="11.25">
      <c r="C393" s="4"/>
      <c r="G393" s="72"/>
    </row>
    <row r="394" spans="3:7" ht="11.25">
      <c r="C394" s="4"/>
      <c r="G394" s="72"/>
    </row>
    <row r="395" spans="3:7" ht="11.25">
      <c r="C395" s="4"/>
      <c r="G395" s="72"/>
    </row>
    <row r="396" spans="3:7" ht="11.25">
      <c r="C396" s="4"/>
      <c r="G396" s="72"/>
    </row>
    <row r="397" spans="3:7" ht="11.25">
      <c r="C397" s="4"/>
      <c r="G397" s="72"/>
    </row>
    <row r="398" spans="3:7" ht="11.25">
      <c r="C398" s="4"/>
      <c r="G398" s="72"/>
    </row>
    <row r="399" spans="3:7" ht="11.25">
      <c r="C399" s="4"/>
      <c r="G399" s="72"/>
    </row>
    <row r="400" spans="3:7" ht="11.25">
      <c r="C400" s="4"/>
      <c r="G400" s="72"/>
    </row>
    <row r="401" spans="3:7" ht="11.25">
      <c r="C401" s="4"/>
      <c r="G401" s="72"/>
    </row>
    <row r="402" spans="3:7" ht="11.25">
      <c r="C402" s="4"/>
      <c r="G402" s="72"/>
    </row>
    <row r="403" spans="3:7" ht="11.25">
      <c r="C403" s="4"/>
      <c r="G403" s="72"/>
    </row>
    <row r="404" spans="3:7" ht="11.25">
      <c r="C404" s="4"/>
      <c r="G404" s="72"/>
    </row>
    <row r="405" spans="3:7" ht="11.25">
      <c r="C405" s="4"/>
      <c r="G405" s="72"/>
    </row>
    <row r="406" spans="3:7" ht="11.25">
      <c r="C406" s="4"/>
      <c r="G406" s="72"/>
    </row>
    <row r="407" spans="3:7" ht="11.25">
      <c r="C407" s="4"/>
      <c r="G407" s="72"/>
    </row>
    <row r="408" spans="3:7" ht="11.25">
      <c r="C408" s="4"/>
      <c r="G408" s="72"/>
    </row>
    <row r="409" spans="3:7" ht="11.25">
      <c r="C409" s="4"/>
      <c r="G409" s="72"/>
    </row>
    <row r="410" spans="3:7" ht="11.25">
      <c r="C410" s="4"/>
      <c r="G410" s="72"/>
    </row>
    <row r="411" spans="3:7" ht="11.25">
      <c r="C411" s="4"/>
      <c r="G411" s="72"/>
    </row>
    <row r="412" spans="3:7" ht="11.25">
      <c r="C412" s="4"/>
      <c r="G412" s="72"/>
    </row>
    <row r="413" spans="3:7" ht="11.25">
      <c r="C413" s="4"/>
      <c r="G413" s="72"/>
    </row>
    <row r="414" spans="3:7" ht="11.25">
      <c r="C414" s="4"/>
      <c r="G414" s="72"/>
    </row>
    <row r="415" spans="3:7" ht="11.25">
      <c r="C415" s="4"/>
      <c r="G415" s="72"/>
    </row>
    <row r="416" spans="3:7" ht="11.25">
      <c r="C416" s="4"/>
      <c r="G416" s="72"/>
    </row>
    <row r="417" spans="3:7" ht="11.25">
      <c r="C417" s="4"/>
      <c r="G417" s="72"/>
    </row>
    <row r="418" spans="3:7" ht="11.25">
      <c r="C418" s="4"/>
      <c r="G418" s="72"/>
    </row>
    <row r="419" spans="3:7" ht="11.25">
      <c r="C419" s="4"/>
      <c r="G419" s="72"/>
    </row>
    <row r="420" spans="3:7" ht="11.25">
      <c r="C420" s="4"/>
      <c r="G420" s="72"/>
    </row>
    <row r="421" spans="3:7" ht="11.25">
      <c r="C421" s="4"/>
      <c r="G421" s="72"/>
    </row>
    <row r="422" spans="3:7" ht="11.25">
      <c r="C422" s="4"/>
      <c r="G422" s="72"/>
    </row>
    <row r="423" spans="3:7" ht="11.25">
      <c r="C423" s="4"/>
      <c r="G423" s="72"/>
    </row>
    <row r="424" spans="3:7" ht="11.25">
      <c r="C424" s="4"/>
      <c r="G424" s="72"/>
    </row>
    <row r="425" spans="3:7" ht="11.25">
      <c r="C425" s="4"/>
      <c r="G425" s="72"/>
    </row>
    <row r="426" spans="3:7" ht="11.25">
      <c r="C426" s="4"/>
      <c r="G426" s="72"/>
    </row>
    <row r="427" spans="3:7" ht="11.25">
      <c r="C427" s="4"/>
      <c r="G427" s="72"/>
    </row>
    <row r="428" spans="3:7" ht="11.25">
      <c r="C428" s="4"/>
      <c r="G428" s="72"/>
    </row>
    <row r="429" spans="3:7" ht="11.25">
      <c r="C429" s="4"/>
      <c r="G429" s="72"/>
    </row>
    <row r="430" spans="3:7" ht="11.25">
      <c r="C430" s="4"/>
      <c r="G430" s="72"/>
    </row>
    <row r="431" spans="3:7" ht="11.25">
      <c r="C431" s="4"/>
      <c r="G431" s="72"/>
    </row>
    <row r="432" spans="3:7" ht="11.25">
      <c r="C432" s="4"/>
      <c r="G432" s="72"/>
    </row>
    <row r="433" spans="3:7" ht="11.25">
      <c r="C433" s="4"/>
      <c r="G433" s="72"/>
    </row>
    <row r="434" spans="3:7" ht="11.25">
      <c r="C434" s="4"/>
      <c r="G434" s="72"/>
    </row>
    <row r="435" spans="3:7" ht="11.25">
      <c r="C435" s="4"/>
      <c r="G435" s="72"/>
    </row>
    <row r="436" spans="3:7" ht="11.25">
      <c r="C436" s="4"/>
      <c r="G436" s="72"/>
    </row>
    <row r="437" spans="3:7" ht="11.25">
      <c r="C437" s="4"/>
      <c r="G437" s="72"/>
    </row>
    <row r="438" spans="3:7" ht="11.25">
      <c r="C438" s="4"/>
      <c r="G438" s="72"/>
    </row>
    <row r="439" spans="3:7" ht="11.25">
      <c r="C439" s="4"/>
      <c r="G439" s="72"/>
    </row>
    <row r="440" spans="3:7" ht="11.25">
      <c r="C440" s="4"/>
      <c r="G440" s="72"/>
    </row>
    <row r="441" spans="3:7" ht="11.25">
      <c r="C441" s="4"/>
      <c r="G441" s="72"/>
    </row>
    <row r="442" spans="3:7" ht="11.25">
      <c r="C442" s="4"/>
      <c r="G442" s="72"/>
    </row>
    <row r="443" spans="3:7" ht="11.25">
      <c r="C443" s="4"/>
      <c r="G443" s="72"/>
    </row>
    <row r="444" spans="3:7" ht="11.25">
      <c r="C444" s="4"/>
      <c r="G444" s="72"/>
    </row>
    <row r="445" spans="3:7" ht="11.25">
      <c r="C445" s="4"/>
      <c r="G445" s="72"/>
    </row>
    <row r="446" spans="3:7" ht="11.25">
      <c r="C446" s="4"/>
      <c r="G446" s="72"/>
    </row>
    <row r="447" spans="3:7" ht="11.25">
      <c r="C447" s="4"/>
      <c r="G447" s="72"/>
    </row>
    <row r="448" spans="3:7" ht="11.25">
      <c r="C448" s="4"/>
      <c r="G448" s="72"/>
    </row>
    <row r="449" spans="3:7" ht="11.25">
      <c r="C449" s="4"/>
      <c r="G449" s="72"/>
    </row>
    <row r="450" spans="3:7" ht="11.25">
      <c r="C450" s="4"/>
      <c r="G450" s="72"/>
    </row>
    <row r="451" spans="3:7" ht="11.25">
      <c r="C451" s="4"/>
      <c r="G451" s="72"/>
    </row>
    <row r="452" spans="3:7" ht="11.25">
      <c r="C452" s="4"/>
      <c r="G452" s="72"/>
    </row>
    <row r="453" spans="3:7" ht="11.25">
      <c r="C453" s="4"/>
      <c r="G453" s="72"/>
    </row>
    <row r="454" spans="3:7" ht="11.25">
      <c r="C454" s="4"/>
      <c r="G454" s="72"/>
    </row>
    <row r="455" spans="3:7" ht="11.25">
      <c r="C455" s="4"/>
      <c r="G455" s="72"/>
    </row>
    <row r="456" spans="3:7" ht="11.25">
      <c r="C456" s="4"/>
      <c r="G456" s="72"/>
    </row>
    <row r="457" spans="3:7" ht="11.25">
      <c r="C457" s="4"/>
      <c r="G457" s="72"/>
    </row>
    <row r="458" spans="3:7" ht="11.25">
      <c r="C458" s="4"/>
      <c r="G458" s="72"/>
    </row>
    <row r="459" spans="3:7" ht="11.25">
      <c r="C459" s="4"/>
      <c r="G459" s="72"/>
    </row>
    <row r="460" spans="3:7" ht="11.25">
      <c r="C460" s="4"/>
      <c r="G460" s="72"/>
    </row>
    <row r="461" spans="3:7" ht="11.25">
      <c r="C461" s="4"/>
      <c r="G461" s="72"/>
    </row>
    <row r="462" spans="3:7" ht="11.25">
      <c r="C462" s="4"/>
      <c r="G462" s="72"/>
    </row>
    <row r="463" spans="3:7" ht="11.25">
      <c r="C463" s="4"/>
      <c r="G463" s="72"/>
    </row>
    <row r="464" spans="3:7" ht="11.25">
      <c r="C464" s="4"/>
      <c r="G464" s="72"/>
    </row>
    <row r="465" spans="3:7" ht="11.25">
      <c r="C465" s="4"/>
      <c r="G465" s="72"/>
    </row>
    <row r="466" spans="3:7" ht="11.25">
      <c r="C466" s="4"/>
      <c r="G466" s="72"/>
    </row>
    <row r="467" spans="3:7" ht="11.25">
      <c r="C467" s="4"/>
      <c r="G467" s="72"/>
    </row>
    <row r="468" spans="3:7" ht="11.25">
      <c r="C468" s="4"/>
      <c r="G468" s="72"/>
    </row>
    <row r="469" spans="3:7" ht="11.25">
      <c r="C469" s="4"/>
      <c r="G469" s="72"/>
    </row>
    <row r="470" spans="3:7" ht="11.25">
      <c r="C470" s="4"/>
      <c r="G470" s="72"/>
    </row>
    <row r="471" spans="3:7" ht="11.25">
      <c r="C471" s="4"/>
      <c r="G471" s="72"/>
    </row>
    <row r="472" spans="3:7" ht="11.25">
      <c r="C472" s="4"/>
      <c r="G472" s="72"/>
    </row>
    <row r="473" spans="3:7" ht="11.25">
      <c r="C473" s="4"/>
      <c r="G473" s="72"/>
    </row>
    <row r="474" spans="3:7" ht="11.25">
      <c r="C474" s="4"/>
      <c r="G474" s="72"/>
    </row>
    <row r="475" spans="3:7" ht="11.25">
      <c r="C475" s="4"/>
      <c r="G475" s="72"/>
    </row>
    <row r="476" spans="3:7" ht="11.25">
      <c r="C476" s="4"/>
      <c r="G476" s="72"/>
    </row>
    <row r="477" spans="3:7" ht="11.25">
      <c r="C477" s="4"/>
      <c r="G477" s="72"/>
    </row>
    <row r="478" spans="3:7" ht="11.25">
      <c r="C478" s="4"/>
      <c r="G478" s="72"/>
    </row>
    <row r="479" spans="3:7" ht="11.25">
      <c r="C479" s="4"/>
      <c r="G479" s="72"/>
    </row>
    <row r="480" spans="3:7" ht="11.25">
      <c r="C480" s="4"/>
      <c r="G480" s="72"/>
    </row>
    <row r="481" spans="3:7" ht="11.25">
      <c r="C481" s="4"/>
      <c r="G481" s="72"/>
    </row>
    <row r="482" spans="3:7" ht="11.25">
      <c r="C482" s="4"/>
      <c r="G482" s="72"/>
    </row>
    <row r="483" spans="3:7" ht="11.25">
      <c r="C483" s="4"/>
      <c r="G483" s="72"/>
    </row>
    <row r="484" spans="3:7" ht="11.25">
      <c r="C484" s="4"/>
      <c r="G484" s="72"/>
    </row>
    <row r="485" spans="3:7" ht="11.25">
      <c r="C485" s="4"/>
      <c r="G485" s="72"/>
    </row>
    <row r="486" spans="3:7" ht="11.25">
      <c r="C486" s="4"/>
      <c r="G486" s="72"/>
    </row>
    <row r="487" spans="3:7" ht="11.25">
      <c r="C487" s="4"/>
      <c r="G487" s="72"/>
    </row>
    <row r="488" spans="3:7" ht="11.25">
      <c r="C488" s="4"/>
      <c r="G488" s="72"/>
    </row>
    <row r="489" spans="3:7" ht="11.25">
      <c r="C489" s="4"/>
      <c r="G489" s="72"/>
    </row>
    <row r="490" spans="3:7" ht="11.25">
      <c r="C490" s="4"/>
      <c r="G490" s="72"/>
    </row>
    <row r="491" spans="3:7" ht="11.25">
      <c r="C491" s="4"/>
      <c r="G491" s="72"/>
    </row>
    <row r="492" spans="3:7" ht="11.25">
      <c r="C492" s="4"/>
      <c r="G492" s="72"/>
    </row>
    <row r="493" spans="3:7" ht="11.25">
      <c r="C493" s="4"/>
      <c r="G493" s="72"/>
    </row>
    <row r="494" spans="3:7" ht="11.25">
      <c r="C494" s="4"/>
      <c r="G494" s="72"/>
    </row>
    <row r="495" spans="3:7" ht="11.25">
      <c r="C495" s="4"/>
      <c r="G495" s="72"/>
    </row>
    <row r="496" spans="3:7" ht="11.25">
      <c r="C496" s="4"/>
      <c r="G496" s="72"/>
    </row>
    <row r="497" spans="3:7" ht="11.25">
      <c r="C497" s="4"/>
      <c r="G497" s="72"/>
    </row>
    <row r="498" spans="3:7" ht="11.25">
      <c r="C498" s="4"/>
      <c r="G498" s="72"/>
    </row>
    <row r="499" spans="3:7" ht="11.25">
      <c r="C499" s="4"/>
      <c r="G499" s="72"/>
    </row>
    <row r="500" spans="3:7" ht="11.25">
      <c r="C500" s="4"/>
      <c r="G500" s="72"/>
    </row>
    <row r="501" spans="3:7" ht="11.25">
      <c r="C501" s="4"/>
      <c r="G501" s="72"/>
    </row>
    <row r="502" spans="3:7" ht="11.25">
      <c r="C502" s="4"/>
      <c r="G502" s="72"/>
    </row>
    <row r="503" spans="3:7" ht="11.25">
      <c r="C503" s="4"/>
      <c r="G503" s="72"/>
    </row>
    <row r="504" spans="3:7" ht="11.25">
      <c r="C504" s="4"/>
      <c r="G504" s="72"/>
    </row>
    <row r="505" spans="3:7" ht="11.25">
      <c r="C505" s="4"/>
      <c r="G505" s="72"/>
    </row>
    <row r="506" spans="3:7" ht="11.25">
      <c r="C506" s="4"/>
      <c r="G506" s="72"/>
    </row>
    <row r="507" spans="3:7" ht="11.25">
      <c r="C507" s="4"/>
      <c r="G507" s="72"/>
    </row>
    <row r="508" spans="3:7" ht="11.25">
      <c r="C508" s="4"/>
      <c r="G508" s="72"/>
    </row>
    <row r="509" spans="3:7" ht="11.25">
      <c r="C509" s="4"/>
      <c r="G509" s="72"/>
    </row>
    <row r="510" spans="3:7" ht="11.25">
      <c r="C510" s="4"/>
      <c r="G510" s="72"/>
    </row>
    <row r="511" spans="3:7" ht="11.25">
      <c r="C511" s="4"/>
      <c r="G511" s="72"/>
    </row>
    <row r="512" spans="3:7" ht="11.25">
      <c r="C512" s="4"/>
      <c r="G512" s="72"/>
    </row>
    <row r="513" spans="3:7" ht="11.25">
      <c r="C513" s="4"/>
      <c r="G513" s="72"/>
    </row>
    <row r="514" spans="3:7" ht="11.25">
      <c r="C514" s="4"/>
      <c r="G514" s="72"/>
    </row>
    <row r="515" spans="3:7" ht="11.25">
      <c r="C515" s="4"/>
      <c r="G515" s="72"/>
    </row>
    <row r="516" spans="3:7" ht="11.25">
      <c r="C516" s="4"/>
      <c r="G516" s="72"/>
    </row>
    <row r="517" spans="3:7" ht="11.25">
      <c r="C517" s="4"/>
      <c r="G517" s="72"/>
    </row>
    <row r="518" spans="3:7" ht="11.25">
      <c r="C518" s="4"/>
      <c r="G518" s="72"/>
    </row>
    <row r="519" spans="3:7" ht="11.25">
      <c r="C519" s="4"/>
      <c r="G519" s="72"/>
    </row>
    <row r="520" spans="3:7" ht="11.25">
      <c r="C520" s="4"/>
      <c r="G520" s="72"/>
    </row>
    <row r="521" spans="3:7" ht="11.25">
      <c r="C521" s="4"/>
      <c r="G521" s="72"/>
    </row>
    <row r="522" spans="3:7" ht="11.25">
      <c r="C522" s="4"/>
      <c r="G522" s="72"/>
    </row>
    <row r="523" spans="3:7" ht="11.25">
      <c r="C523" s="4"/>
      <c r="G523" s="72"/>
    </row>
    <row r="524" spans="3:7" ht="11.25">
      <c r="C524" s="4"/>
      <c r="G524" s="72"/>
    </row>
    <row r="525" spans="3:7" ht="11.25">
      <c r="C525" s="4"/>
      <c r="G525" s="72"/>
    </row>
    <row r="526" spans="3:7" ht="11.25">
      <c r="C526" s="4"/>
      <c r="G526" s="72"/>
    </row>
    <row r="527" spans="3:7" ht="11.25">
      <c r="C527" s="4"/>
      <c r="G527" s="72"/>
    </row>
    <row r="528" spans="3:7" ht="11.25">
      <c r="C528" s="4"/>
      <c r="G528" s="72"/>
    </row>
    <row r="529" spans="3:7" ht="11.25">
      <c r="C529" s="4"/>
      <c r="G529" s="72"/>
    </row>
    <row r="530" spans="3:7" ht="11.25">
      <c r="C530" s="4"/>
      <c r="G530" s="72"/>
    </row>
    <row r="531" spans="3:7" ht="11.25">
      <c r="C531" s="4"/>
      <c r="G531" s="72"/>
    </row>
    <row r="532" spans="3:7" ht="11.25">
      <c r="C532" s="4"/>
      <c r="G532" s="72"/>
    </row>
    <row r="533" spans="3:7" ht="11.25">
      <c r="C533" s="4"/>
      <c r="G533" s="72"/>
    </row>
    <row r="534" spans="3:7" ht="11.25">
      <c r="C534" s="4"/>
      <c r="G534" s="72"/>
    </row>
    <row r="535" spans="3:7" ht="11.25">
      <c r="C535" s="4"/>
      <c r="G535" s="72"/>
    </row>
    <row r="536" spans="3:7" ht="11.25">
      <c r="C536" s="4"/>
      <c r="G536" s="72"/>
    </row>
    <row r="537" spans="3:7" ht="11.25">
      <c r="C537" s="4"/>
      <c r="G537" s="72"/>
    </row>
    <row r="538" spans="3:7" ht="11.25">
      <c r="C538" s="4"/>
      <c r="G538" s="72"/>
    </row>
    <row r="539" spans="3:7" ht="11.25">
      <c r="C539" s="4"/>
      <c r="G539" s="72"/>
    </row>
    <row r="540" spans="3:7" ht="11.25">
      <c r="C540" s="4"/>
      <c r="G540" s="72"/>
    </row>
    <row r="541" spans="3:7" ht="11.25">
      <c r="C541" s="4"/>
      <c r="G541" s="72"/>
    </row>
    <row r="542" spans="3:7" ht="11.25">
      <c r="C542" s="4"/>
      <c r="G542" s="72"/>
    </row>
    <row r="543" spans="3:7" ht="11.25">
      <c r="C543" s="4"/>
      <c r="G543" s="72"/>
    </row>
    <row r="544" spans="3:7" ht="11.25">
      <c r="C544" s="4"/>
      <c r="G544" s="72"/>
    </row>
    <row r="545" spans="3:7" ht="11.25">
      <c r="C545" s="4"/>
      <c r="G545" s="72"/>
    </row>
    <row r="546" spans="3:7" ht="11.25">
      <c r="C546" s="4"/>
      <c r="G546" s="72"/>
    </row>
    <row r="547" spans="3:7" ht="11.25">
      <c r="C547" s="4"/>
      <c r="G547" s="72"/>
    </row>
    <row r="548" spans="3:7" ht="11.25">
      <c r="C548" s="4"/>
      <c r="G548" s="72"/>
    </row>
    <row r="549" spans="3:7" ht="11.25">
      <c r="C549" s="4"/>
      <c r="G549" s="72"/>
    </row>
    <row r="550" spans="3:7" ht="11.25">
      <c r="C550" s="4"/>
      <c r="G550" s="72"/>
    </row>
    <row r="551" spans="3:7" ht="11.25">
      <c r="C551" s="4"/>
      <c r="G551" s="72"/>
    </row>
    <row r="552" spans="3:7" ht="11.25">
      <c r="C552" s="4"/>
      <c r="G552" s="72"/>
    </row>
    <row r="553" spans="3:7" ht="11.25">
      <c r="C553" s="4"/>
      <c r="G553" s="72"/>
    </row>
    <row r="554" spans="3:7" ht="11.25">
      <c r="C554" s="4"/>
      <c r="G554" s="72"/>
    </row>
    <row r="555" spans="3:7" ht="11.25">
      <c r="C555" s="4"/>
      <c r="G555" s="72"/>
    </row>
    <row r="556" spans="3:7" ht="11.25">
      <c r="C556" s="4"/>
      <c r="G556" s="72"/>
    </row>
    <row r="557" spans="3:7" ht="11.25">
      <c r="C557" s="4"/>
      <c r="G557" s="72"/>
    </row>
    <row r="558" spans="3:7" ht="11.25">
      <c r="C558" s="4"/>
      <c r="G558" s="72"/>
    </row>
    <row r="559" spans="3:7" ht="11.25">
      <c r="C559" s="4"/>
      <c r="G559" s="72"/>
    </row>
    <row r="560" spans="3:7" ht="11.25">
      <c r="C560" s="4"/>
      <c r="G560" s="72"/>
    </row>
    <row r="561" spans="3:7" ht="11.25">
      <c r="C561" s="4"/>
      <c r="G561" s="72"/>
    </row>
    <row r="562" spans="3:7" ht="11.25">
      <c r="C562" s="4"/>
      <c r="G562" s="72"/>
    </row>
    <row r="563" spans="3:7" ht="11.25">
      <c r="C563" s="4"/>
      <c r="G563" s="72"/>
    </row>
    <row r="564" spans="3:7" ht="11.25">
      <c r="C564" s="4"/>
      <c r="G564" s="72"/>
    </row>
    <row r="565" spans="3:7" ht="11.25">
      <c r="C565" s="4"/>
      <c r="G565" s="72"/>
    </row>
    <row r="566" spans="3:7" ht="11.25">
      <c r="C566" s="4"/>
      <c r="G566" s="72"/>
    </row>
    <row r="567" spans="3:7" ht="11.25">
      <c r="C567" s="4"/>
      <c r="G567" s="72"/>
    </row>
    <row r="568" spans="3:7" ht="11.25">
      <c r="C568" s="4"/>
      <c r="G568" s="72"/>
    </row>
    <row r="569" spans="3:7" ht="11.25">
      <c r="C569" s="4"/>
      <c r="G569" s="72"/>
    </row>
    <row r="570" spans="3:7" ht="11.25">
      <c r="C570" s="4"/>
      <c r="G570" s="72"/>
    </row>
    <row r="571" spans="3:7" ht="11.25">
      <c r="C571" s="4"/>
      <c r="G571" s="72"/>
    </row>
    <row r="572" spans="3:7" ht="11.25">
      <c r="C572" s="4"/>
      <c r="G572" s="72"/>
    </row>
    <row r="573" spans="3:7" ht="11.25">
      <c r="C573" s="4"/>
      <c r="G573" s="72"/>
    </row>
    <row r="574" spans="3:7" ht="11.25">
      <c r="C574" s="4"/>
      <c r="G574" s="72"/>
    </row>
    <row r="575" spans="3:7" ht="11.25">
      <c r="C575" s="4"/>
      <c r="G575" s="72"/>
    </row>
    <row r="576" spans="3:7" ht="11.25">
      <c r="C576" s="4"/>
      <c r="G576" s="72"/>
    </row>
    <row r="577" spans="3:7" ht="11.25">
      <c r="C577" s="4"/>
      <c r="G577" s="72"/>
    </row>
    <row r="578" spans="3:7" ht="11.25">
      <c r="C578" s="4"/>
      <c r="G578" s="72"/>
    </row>
    <row r="579" spans="3:7" ht="11.25">
      <c r="C579" s="4"/>
      <c r="G579" s="72"/>
    </row>
    <row r="580" spans="3:7" ht="11.25">
      <c r="C580" s="4"/>
      <c r="G580" s="72"/>
    </row>
    <row r="581" spans="3:7" ht="11.25">
      <c r="C581" s="4"/>
      <c r="G581" s="72"/>
    </row>
    <row r="582" spans="3:7" ht="11.25">
      <c r="C582" s="4"/>
      <c r="G582" s="72"/>
    </row>
    <row r="583" spans="3:7" ht="11.25">
      <c r="C583" s="4"/>
      <c r="G583" s="72"/>
    </row>
    <row r="584" spans="3:7" ht="11.25">
      <c r="C584" s="4"/>
      <c r="G584" s="72"/>
    </row>
    <row r="585" spans="3:7" ht="11.25">
      <c r="C585" s="4"/>
      <c r="G585" s="72"/>
    </row>
    <row r="586" spans="3:7" ht="11.25">
      <c r="C586" s="4"/>
      <c r="G586" s="72"/>
    </row>
    <row r="587" spans="3:7" ht="11.25">
      <c r="C587" s="4"/>
      <c r="G587" s="72"/>
    </row>
    <row r="588" spans="3:7" ht="11.25">
      <c r="C588" s="4"/>
      <c r="G588" s="72"/>
    </row>
    <row r="589" spans="3:7" ht="11.25">
      <c r="C589" s="4"/>
      <c r="G589" s="72"/>
    </row>
    <row r="590" spans="3:7" ht="11.25">
      <c r="C590" s="4"/>
      <c r="G590" s="72"/>
    </row>
    <row r="591" spans="3:7" ht="11.25">
      <c r="C591" s="4"/>
      <c r="G591" s="72"/>
    </row>
    <row r="592" spans="3:7" ht="11.25">
      <c r="C592" s="4"/>
      <c r="G592" s="72"/>
    </row>
    <row r="593" spans="3:7" ht="11.25">
      <c r="C593" s="4"/>
      <c r="G593" s="72"/>
    </row>
    <row r="594" spans="3:7" ht="11.25">
      <c r="C594" s="4"/>
      <c r="G594" s="72"/>
    </row>
    <row r="595" spans="3:7" ht="11.25">
      <c r="C595" s="4"/>
      <c r="G595" s="72"/>
    </row>
    <row r="596" spans="3:7" ht="11.25">
      <c r="C596" s="4"/>
      <c r="G596" s="72"/>
    </row>
    <row r="597" spans="3:7" ht="11.25">
      <c r="C597" s="4"/>
      <c r="G597" s="72"/>
    </row>
    <row r="598" spans="3:7" ht="11.25">
      <c r="C598" s="4"/>
      <c r="G598" s="72"/>
    </row>
    <row r="599" spans="3:7" ht="11.25">
      <c r="C599" s="4"/>
      <c r="G599" s="72"/>
    </row>
    <row r="600" spans="3:7" ht="11.25">
      <c r="C600" s="4"/>
      <c r="G600" s="72"/>
    </row>
    <row r="601" spans="3:7" ht="11.25">
      <c r="C601" s="4"/>
      <c r="G601" s="72"/>
    </row>
    <row r="602" spans="3:7" ht="11.25">
      <c r="C602" s="4"/>
      <c r="G602" s="72"/>
    </row>
    <row r="603" spans="3:7" ht="11.25">
      <c r="C603" s="4"/>
      <c r="G603" s="72"/>
    </row>
    <row r="604" spans="3:7" ht="11.25">
      <c r="C604" s="4"/>
      <c r="G604" s="72"/>
    </row>
    <row r="605" spans="3:7" ht="11.25">
      <c r="C605" s="4"/>
      <c r="G605" s="72"/>
    </row>
    <row r="606" spans="3:7" ht="11.25">
      <c r="C606" s="4"/>
      <c r="G606" s="72"/>
    </row>
    <row r="607" spans="3:7" ht="11.25">
      <c r="C607" s="4"/>
      <c r="G607" s="72"/>
    </row>
    <row r="608" spans="3:7" ht="11.25">
      <c r="C608" s="4"/>
      <c r="G608" s="72"/>
    </row>
    <row r="609" spans="3:7" ht="11.25">
      <c r="C609" s="4"/>
      <c r="G609" s="72"/>
    </row>
    <row r="610" spans="3:7" ht="11.25">
      <c r="C610" s="4"/>
      <c r="G610" s="72"/>
    </row>
    <row r="611" spans="3:7" ht="11.25">
      <c r="C611" s="4"/>
      <c r="G611" s="72"/>
    </row>
    <row r="612" spans="3:7" ht="11.25">
      <c r="C612" s="4"/>
      <c r="G612" s="72"/>
    </row>
    <row r="613" spans="3:7" ht="11.25">
      <c r="C613" s="4"/>
      <c r="G613" s="72"/>
    </row>
    <row r="614" spans="3:7" ht="11.25">
      <c r="C614" s="4"/>
      <c r="G614" s="72"/>
    </row>
    <row r="615" spans="3:7" ht="11.25">
      <c r="C615" s="4"/>
      <c r="G615" s="72"/>
    </row>
    <row r="616" spans="3:7" ht="11.25">
      <c r="C616" s="4"/>
      <c r="G616" s="72"/>
    </row>
    <row r="617" spans="3:7" ht="11.25">
      <c r="C617" s="4"/>
      <c r="G617" s="72"/>
    </row>
    <row r="618" spans="3:7" ht="11.25">
      <c r="C618" s="4"/>
      <c r="G618" s="72"/>
    </row>
    <row r="619" spans="3:7" ht="11.25">
      <c r="C619" s="4"/>
      <c r="G619" s="72"/>
    </row>
    <row r="620" spans="3:7" ht="11.25">
      <c r="C620" s="4"/>
      <c r="G620" s="72"/>
    </row>
    <row r="621" spans="3:7" ht="11.25">
      <c r="C621" s="4"/>
      <c r="G621" s="72"/>
    </row>
    <row r="622" spans="3:7" ht="11.25">
      <c r="C622" s="4"/>
      <c r="G622" s="72"/>
    </row>
    <row r="623" spans="3:7" ht="11.25">
      <c r="C623" s="4"/>
      <c r="G623" s="72"/>
    </row>
    <row r="624" spans="3:7" ht="11.25">
      <c r="C624" s="4"/>
      <c r="G624" s="72"/>
    </row>
    <row r="625" spans="3:7" ht="11.25">
      <c r="C625" s="4"/>
      <c r="G625" s="72"/>
    </row>
    <row r="626" spans="3:7" ht="11.25">
      <c r="C626" s="4"/>
      <c r="G626" s="72"/>
    </row>
    <row r="627" spans="3:7" ht="11.25">
      <c r="C627" s="4"/>
      <c r="G627" s="72"/>
    </row>
    <row r="628" spans="3:7" ht="11.25">
      <c r="C628" s="4"/>
      <c r="G628" s="72"/>
    </row>
    <row r="629" spans="3:7" ht="11.25">
      <c r="C629" s="4"/>
      <c r="G629" s="72"/>
    </row>
    <row r="630" spans="3:7" ht="11.25">
      <c r="C630" s="4"/>
      <c r="G630" s="72"/>
    </row>
    <row r="631" spans="3:7" ht="11.25">
      <c r="C631" s="4"/>
      <c r="G631" s="72"/>
    </row>
    <row r="632" spans="3:7" ht="11.25">
      <c r="C632" s="4"/>
      <c r="G632" s="72"/>
    </row>
    <row r="633" spans="3:7" ht="11.25">
      <c r="C633" s="4"/>
      <c r="G633" s="72"/>
    </row>
    <row r="634" spans="3:7" ht="11.25">
      <c r="C634" s="4"/>
      <c r="G634" s="72"/>
    </row>
    <row r="635" spans="3:7" ht="11.25">
      <c r="C635" s="4"/>
      <c r="G635" s="72"/>
    </row>
    <row r="636" spans="3:7" ht="11.25">
      <c r="C636" s="4"/>
      <c r="G636" s="72"/>
    </row>
    <row r="637" spans="3:7" ht="11.25">
      <c r="C637" s="4"/>
      <c r="G637" s="72"/>
    </row>
    <row r="638" spans="3:7" ht="11.25">
      <c r="C638" s="4"/>
      <c r="G638" s="72"/>
    </row>
    <row r="639" spans="3:7" ht="11.25">
      <c r="C639" s="4"/>
      <c r="G639" s="72"/>
    </row>
    <row r="640" spans="3:7" ht="11.25">
      <c r="C640" s="4"/>
      <c r="G640" s="72"/>
    </row>
    <row r="641" spans="3:7" ht="11.25">
      <c r="C641" s="4"/>
      <c r="G641" s="72"/>
    </row>
    <row r="642" spans="3:7" ht="11.25">
      <c r="C642" s="4"/>
      <c r="G642" s="72"/>
    </row>
    <row r="643" spans="3:7" ht="11.25">
      <c r="C643" s="4"/>
      <c r="G643" s="72"/>
    </row>
    <row r="644" spans="3:7" ht="11.25">
      <c r="C644" s="4"/>
      <c r="G644" s="72"/>
    </row>
    <row r="645" spans="3:7" ht="11.25">
      <c r="C645" s="4"/>
      <c r="G645" s="72"/>
    </row>
    <row r="646" spans="3:7" ht="11.25">
      <c r="C646" s="4"/>
      <c r="G646" s="72"/>
    </row>
    <row r="647" spans="3:7" ht="11.25">
      <c r="C647" s="4"/>
      <c r="G647" s="72"/>
    </row>
    <row r="648" spans="3:7" ht="11.25">
      <c r="C648" s="4"/>
      <c r="G648" s="72"/>
    </row>
    <row r="649" spans="3:7" ht="11.25">
      <c r="C649" s="4"/>
      <c r="G649" s="72"/>
    </row>
    <row r="650" spans="3:7" ht="11.25">
      <c r="C650" s="4"/>
      <c r="G650" s="72"/>
    </row>
    <row r="651" spans="3:7" ht="11.25">
      <c r="C651" s="4"/>
      <c r="G651" s="72"/>
    </row>
    <row r="652" spans="3:7" ht="11.25">
      <c r="C652" s="4"/>
      <c r="G652" s="72"/>
    </row>
    <row r="653" spans="3:7" ht="11.25">
      <c r="C653" s="4"/>
      <c r="G653" s="72"/>
    </row>
    <row r="654" spans="3:7" ht="11.25">
      <c r="C654" s="4"/>
      <c r="G654" s="72"/>
    </row>
    <row r="655" spans="3:7" ht="11.25">
      <c r="C655" s="4"/>
      <c r="G655" s="72"/>
    </row>
    <row r="656" spans="3:7" ht="11.25">
      <c r="C656" s="4"/>
      <c r="G656" s="72"/>
    </row>
    <row r="657" spans="3:7" ht="11.25">
      <c r="C657" s="4"/>
      <c r="G657" s="72"/>
    </row>
    <row r="658" spans="3:7" ht="11.25">
      <c r="C658" s="4"/>
      <c r="G658" s="72"/>
    </row>
    <row r="659" spans="3:7" ht="11.25">
      <c r="C659" s="4"/>
      <c r="G659" s="72"/>
    </row>
    <row r="660" spans="3:7" ht="11.25">
      <c r="C660" s="4"/>
      <c r="G660" s="72"/>
    </row>
    <row r="661" spans="3:7" ht="11.25">
      <c r="C661" s="4"/>
      <c r="G661" s="72"/>
    </row>
    <row r="662" spans="3:7" ht="11.25">
      <c r="C662" s="4"/>
      <c r="G662" s="72"/>
    </row>
    <row r="663" spans="3:7" ht="11.25">
      <c r="C663" s="4"/>
      <c r="G663" s="72"/>
    </row>
    <row r="664" spans="3:7" ht="11.25">
      <c r="C664" s="4"/>
      <c r="G664" s="72"/>
    </row>
    <row r="665" spans="3:7" ht="11.25">
      <c r="C665" s="4"/>
      <c r="G665" s="72"/>
    </row>
    <row r="666" spans="3:7" ht="11.25">
      <c r="C666" s="4"/>
      <c r="G666" s="72"/>
    </row>
    <row r="667" spans="3:7" ht="11.25">
      <c r="C667" s="4"/>
      <c r="G667" s="72"/>
    </row>
    <row r="668" spans="3:7" ht="11.25">
      <c r="C668" s="4"/>
      <c r="G668" s="72"/>
    </row>
    <row r="669" spans="3:7" ht="11.25">
      <c r="C669" s="4"/>
      <c r="G669" s="72"/>
    </row>
    <row r="670" spans="3:7" ht="11.25">
      <c r="C670" s="4"/>
      <c r="G670" s="72"/>
    </row>
    <row r="671" spans="3:7" ht="11.25">
      <c r="C671" s="4"/>
      <c r="G671" s="72"/>
    </row>
    <row r="672" spans="3:7" ht="11.25">
      <c r="C672" s="4"/>
      <c r="G672" s="72"/>
    </row>
    <row r="673" spans="3:7" ht="11.25">
      <c r="C673" s="4"/>
      <c r="G673" s="72"/>
    </row>
    <row r="674" spans="3:7" ht="11.25">
      <c r="C674" s="4"/>
      <c r="G674" s="72"/>
    </row>
    <row r="675" spans="3:7" ht="11.25">
      <c r="C675" s="4"/>
      <c r="G675" s="72"/>
    </row>
    <row r="676" spans="3:7" ht="11.25">
      <c r="C676" s="4"/>
      <c r="G676" s="72"/>
    </row>
    <row r="677" spans="3:7" ht="11.25">
      <c r="C677" s="4"/>
      <c r="G677" s="72"/>
    </row>
    <row r="678" spans="3:7" ht="11.25">
      <c r="C678" s="4"/>
      <c r="G678" s="72"/>
    </row>
    <row r="679" spans="3:7" ht="11.25">
      <c r="C679" s="4"/>
      <c r="G679" s="72"/>
    </row>
    <row r="680" spans="3:7" ht="11.25">
      <c r="C680" s="4"/>
      <c r="G680" s="72"/>
    </row>
    <row r="681" spans="3:7" ht="11.25">
      <c r="C681" s="4"/>
      <c r="G681" s="72"/>
    </row>
    <row r="682" spans="3:7" ht="11.25">
      <c r="C682" s="4"/>
      <c r="G682" s="72"/>
    </row>
    <row r="683" spans="3:7" ht="11.25">
      <c r="C683" s="4"/>
      <c r="G683" s="72"/>
    </row>
    <row r="684" spans="3:7" ht="11.25">
      <c r="C684" s="4"/>
      <c r="G684" s="72"/>
    </row>
    <row r="685" spans="3:7" ht="11.25">
      <c r="C685" s="4"/>
      <c r="G685" s="72"/>
    </row>
    <row r="686" spans="3:7" ht="11.25">
      <c r="C686" s="4"/>
      <c r="G686" s="72"/>
    </row>
    <row r="687" spans="3:7" ht="11.25">
      <c r="C687" s="4"/>
      <c r="G687" s="72"/>
    </row>
    <row r="688" spans="3:7" ht="11.25">
      <c r="C688" s="4"/>
      <c r="G688" s="72"/>
    </row>
    <row r="689" spans="3:7" ht="11.25">
      <c r="C689" s="4"/>
      <c r="G689" s="72"/>
    </row>
    <row r="690" spans="3:7" ht="11.25">
      <c r="C690" s="4"/>
      <c r="G690" s="72"/>
    </row>
    <row r="691" spans="3:7" ht="11.25">
      <c r="C691" s="4"/>
      <c r="G691" s="72"/>
    </row>
    <row r="692" spans="3:7" ht="11.25">
      <c r="C692" s="4"/>
      <c r="G692" s="72"/>
    </row>
    <row r="693" spans="3:7" ht="11.25">
      <c r="C693" s="4"/>
      <c r="G693" s="72"/>
    </row>
    <row r="694" spans="3:7" ht="11.25">
      <c r="C694" s="4"/>
      <c r="G694" s="72"/>
    </row>
    <row r="695" spans="3:7" ht="11.25">
      <c r="C695" s="4"/>
      <c r="G695" s="72"/>
    </row>
    <row r="696" spans="3:7" ht="11.25">
      <c r="C696" s="4"/>
      <c r="G696" s="72"/>
    </row>
    <row r="697" spans="3:7" ht="11.25">
      <c r="C697" s="4"/>
      <c r="G697" s="72"/>
    </row>
    <row r="698" spans="3:7" ht="11.25">
      <c r="C698" s="4"/>
      <c r="G698" s="72"/>
    </row>
    <row r="699" spans="3:7" ht="11.25">
      <c r="C699" s="4"/>
      <c r="G699" s="72"/>
    </row>
    <row r="700" spans="3:7" ht="11.25">
      <c r="C700" s="4"/>
      <c r="G700" s="72"/>
    </row>
    <row r="701" spans="3:7" ht="11.25">
      <c r="C701" s="4"/>
      <c r="G701" s="72"/>
    </row>
    <row r="702" spans="3:7" ht="11.25">
      <c r="C702" s="4"/>
      <c r="G702" s="72"/>
    </row>
    <row r="703" spans="3:7" ht="11.25">
      <c r="C703" s="4"/>
      <c r="G703" s="72"/>
    </row>
    <row r="704" spans="3:7" ht="11.25">
      <c r="C704" s="4"/>
      <c r="G704" s="72"/>
    </row>
    <row r="705" spans="3:7" ht="11.25">
      <c r="C705" s="4"/>
      <c r="G705" s="72"/>
    </row>
    <row r="706" spans="3:7" ht="11.25">
      <c r="C706" s="4"/>
      <c r="G706" s="72"/>
    </row>
    <row r="707" spans="3:7" ht="11.25">
      <c r="C707" s="4"/>
      <c r="G707" s="72"/>
    </row>
    <row r="708" spans="3:7" ht="11.25">
      <c r="C708" s="4"/>
      <c r="G708" s="72"/>
    </row>
    <row r="709" spans="3:7" ht="11.25">
      <c r="C709" s="4"/>
      <c r="G709" s="72"/>
    </row>
    <row r="710" spans="3:7" ht="11.25">
      <c r="C710" s="4"/>
      <c r="G710" s="72"/>
    </row>
    <row r="711" spans="3:7" ht="11.25">
      <c r="C711" s="4"/>
      <c r="G711" s="72"/>
    </row>
    <row r="712" spans="3:7" ht="11.25">
      <c r="C712" s="4"/>
      <c r="G712" s="72"/>
    </row>
    <row r="713" spans="3:7" ht="11.25">
      <c r="C713" s="4"/>
      <c r="G713" s="72"/>
    </row>
    <row r="714" spans="3:7" ht="11.25">
      <c r="C714" s="4"/>
      <c r="G714" s="72"/>
    </row>
    <row r="715" spans="3:7" ht="11.25">
      <c r="C715" s="4"/>
      <c r="G715" s="72"/>
    </row>
    <row r="716" spans="3:7" ht="11.25">
      <c r="C716" s="4"/>
      <c r="G716" s="72"/>
    </row>
    <row r="717" spans="3:7" ht="11.25">
      <c r="C717" s="4"/>
      <c r="G717" s="72"/>
    </row>
    <row r="718" spans="3:7" ht="11.25">
      <c r="C718" s="4"/>
      <c r="G718" s="72"/>
    </row>
    <row r="719" spans="3:7" ht="11.25">
      <c r="C719" s="4"/>
      <c r="G719" s="72"/>
    </row>
    <row r="720" spans="3:7" ht="11.25">
      <c r="C720" s="4"/>
      <c r="G720" s="72"/>
    </row>
    <row r="721" spans="3:7" ht="11.25">
      <c r="C721" s="4"/>
      <c r="G721" s="72"/>
    </row>
    <row r="722" spans="3:7" ht="11.25">
      <c r="C722" s="4"/>
      <c r="G722" s="72"/>
    </row>
    <row r="723" spans="3:7" ht="11.25">
      <c r="C723" s="4"/>
      <c r="G723" s="72"/>
    </row>
    <row r="724" spans="3:7" ht="11.25">
      <c r="C724" s="4"/>
      <c r="G724" s="72"/>
    </row>
    <row r="725" spans="3:7" ht="11.25">
      <c r="C725" s="4"/>
      <c r="G725" s="72"/>
    </row>
    <row r="726" spans="3:7" ht="11.25">
      <c r="C726" s="4"/>
      <c r="G726" s="72"/>
    </row>
    <row r="727" spans="3:7" ht="11.25">
      <c r="C727" s="4"/>
      <c r="G727" s="72"/>
    </row>
    <row r="728" spans="3:7" ht="11.25">
      <c r="C728" s="4"/>
      <c r="G728" s="72"/>
    </row>
    <row r="729" spans="3:7" ht="11.25">
      <c r="C729" s="4"/>
      <c r="G729" s="72"/>
    </row>
    <row r="730" spans="3:7" ht="11.25">
      <c r="C730" s="4"/>
      <c r="G730" s="72"/>
    </row>
    <row r="731" spans="3:7" ht="11.25">
      <c r="C731" s="4"/>
      <c r="G731" s="72"/>
    </row>
    <row r="732" spans="3:7" ht="11.25">
      <c r="C732" s="4"/>
      <c r="G732" s="72"/>
    </row>
    <row r="733" spans="3:7" ht="11.25">
      <c r="C733" s="4"/>
      <c r="G733" s="72"/>
    </row>
    <row r="734" spans="3:7" ht="11.25">
      <c r="C734" s="4"/>
      <c r="G734" s="72"/>
    </row>
    <row r="735" spans="3:7" ht="11.25">
      <c r="C735" s="4"/>
      <c r="G735" s="72"/>
    </row>
    <row r="736" spans="3:7" ht="11.25">
      <c r="C736" s="4"/>
      <c r="G736" s="72"/>
    </row>
    <row r="737" spans="3:7" ht="11.25">
      <c r="C737" s="4"/>
      <c r="G737" s="72"/>
    </row>
    <row r="738" spans="3:7" ht="11.25">
      <c r="C738" s="4"/>
      <c r="G738" s="72"/>
    </row>
    <row r="739" spans="3:7" ht="11.25">
      <c r="C739" s="4"/>
      <c r="G739" s="72"/>
    </row>
    <row r="740" spans="3:7" ht="11.25">
      <c r="C740" s="4"/>
      <c r="G740" s="72"/>
    </row>
    <row r="741" spans="3:7" ht="11.25">
      <c r="C741" s="4"/>
      <c r="G741" s="72"/>
    </row>
    <row r="742" spans="3:7" ht="11.25">
      <c r="C742" s="4"/>
      <c r="G742" s="72"/>
    </row>
    <row r="743" spans="3:7" ht="11.25">
      <c r="C743" s="4"/>
      <c r="G743" s="72"/>
    </row>
    <row r="744" spans="3:7" ht="11.25">
      <c r="C744" s="4"/>
      <c r="G744" s="72"/>
    </row>
    <row r="745" spans="3:7" ht="11.25">
      <c r="C745" s="4"/>
      <c r="G745" s="72"/>
    </row>
    <row r="746" spans="3:7" ht="11.25">
      <c r="C746" s="4"/>
      <c r="G746" s="72"/>
    </row>
    <row r="747" spans="3:7" ht="11.25">
      <c r="C747" s="4"/>
      <c r="G747" s="72"/>
    </row>
    <row r="748" spans="3:7" ht="11.25">
      <c r="C748" s="4"/>
      <c r="G748" s="72"/>
    </row>
    <row r="749" spans="3:7" ht="11.25">
      <c r="C749" s="4"/>
      <c r="G749" s="72"/>
    </row>
    <row r="750" spans="3:7" ht="11.25">
      <c r="C750" s="4"/>
      <c r="G750" s="72"/>
    </row>
    <row r="751" spans="3:7" ht="11.25">
      <c r="C751" s="4"/>
      <c r="G751" s="72"/>
    </row>
    <row r="752" spans="3:7" ht="11.25">
      <c r="C752" s="4"/>
      <c r="G752" s="72"/>
    </row>
  </sheetData>
  <sheetProtection/>
  <mergeCells count="20">
    <mergeCell ref="A21:D21"/>
    <mergeCell ref="A22:H22"/>
    <mergeCell ref="A4:H4"/>
    <mergeCell ref="A40:D40"/>
    <mergeCell ref="A41:H41"/>
    <mergeCell ref="A66:D66"/>
    <mergeCell ref="A67:H67"/>
    <mergeCell ref="A114:D114"/>
    <mergeCell ref="A115:H115"/>
    <mergeCell ref="A163:D163"/>
    <mergeCell ref="A164:H164"/>
    <mergeCell ref="A196:D196"/>
    <mergeCell ref="A275:H275"/>
    <mergeCell ref="A290:D290"/>
    <mergeCell ref="A197:H197"/>
    <mergeCell ref="A223:D223"/>
    <mergeCell ref="A224:H224"/>
    <mergeCell ref="A243:D243"/>
    <mergeCell ref="A244:H244"/>
    <mergeCell ref="A274:D274"/>
  </mergeCells>
  <printOptions/>
  <pageMargins left="0.5" right="0.5" top="1.25" bottom="0.75" header="0.5" footer="0.25"/>
  <pageSetup horizontalDpi="600" verticalDpi="600" orientation="portrait" r:id="rId1"/>
  <headerFooter alignWithMargins="0">
    <oddHeader>&amp;L&amp;"Times New Roman,Bold Italic"&amp;16 504 Loan Approvals by CDC for FY 2014
&amp;10Sorted Nationally and Regionally by # of Loans&amp;R&amp;"Times New Roman,Bold Italic"Thru 08-31-14
SBA Data Compiled by DCF LLC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Kim Chuday</cp:lastModifiedBy>
  <cp:lastPrinted>2012-09-20T13:14:14Z</cp:lastPrinted>
  <dcterms:created xsi:type="dcterms:W3CDTF">2005-09-12T16:28:52Z</dcterms:created>
  <dcterms:modified xsi:type="dcterms:W3CDTF">2014-09-18T20:06:09Z</dcterms:modified>
  <cp:category/>
  <cp:version/>
  <cp:contentType/>
  <cp:contentStatus/>
</cp:coreProperties>
</file>