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Board\Finance Committee\"/>
    </mc:Choice>
  </mc:AlternateContent>
  <bookViews>
    <workbookView xWindow="0" yWindow="0" windowWidth="20490" windowHeight="7050"/>
  </bookViews>
  <sheets>
    <sheet name="FMINC" sheetId="1" r:id="rId1"/>
    <sheet name="OLW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L24" i="2" l="1"/>
  <c r="L32" i="2"/>
  <c r="L31" i="2"/>
  <c r="L30" i="2"/>
  <c r="L29" i="2"/>
  <c r="L28" i="2"/>
  <c r="L27" i="2"/>
  <c r="L26" i="2"/>
  <c r="L25" i="2"/>
  <c r="L23" i="2"/>
  <c r="L22" i="2"/>
  <c r="L21" i="2"/>
  <c r="L20" i="2"/>
  <c r="L19" i="2"/>
  <c r="L18" i="2"/>
  <c r="L13" i="2"/>
  <c r="L12" i="2"/>
  <c r="L11" i="2"/>
  <c r="L10" i="2"/>
  <c r="L9" i="2"/>
  <c r="L8" i="2"/>
  <c r="L7" i="2"/>
  <c r="L6" i="2"/>
  <c r="B24" i="2"/>
  <c r="B34" i="2"/>
  <c r="B15" i="2"/>
  <c r="K34" i="2"/>
  <c r="J34" i="2"/>
  <c r="I34" i="2"/>
  <c r="H34" i="2"/>
  <c r="G34" i="2"/>
  <c r="F34" i="2"/>
  <c r="E34" i="2"/>
  <c r="D34" i="2"/>
  <c r="D36" i="2" s="1"/>
  <c r="C34" i="2"/>
  <c r="C36" i="2" s="1"/>
  <c r="K15" i="2"/>
  <c r="K36" i="2" s="1"/>
  <c r="J15" i="2"/>
  <c r="I15" i="2"/>
  <c r="G15" i="2"/>
  <c r="F15" i="2"/>
  <c r="D15" i="2"/>
  <c r="C15" i="2"/>
  <c r="H15" i="2"/>
  <c r="E15" i="2"/>
  <c r="L3" i="2"/>
  <c r="H36" i="2" l="1"/>
  <c r="J36" i="2"/>
  <c r="E36" i="2"/>
  <c r="B36" i="2"/>
  <c r="F36" i="2"/>
  <c r="G36" i="2"/>
  <c r="L34" i="2"/>
  <c r="I36" i="2"/>
  <c r="L15" i="2"/>
  <c r="J32" i="1"/>
  <c r="I8" i="1"/>
  <c r="F8" i="1"/>
  <c r="F15" i="1" s="1"/>
  <c r="J28" i="1"/>
  <c r="J31" i="1"/>
  <c r="J30" i="1"/>
  <c r="J29" i="1"/>
  <c r="J27" i="1"/>
  <c r="J26" i="1"/>
  <c r="J25" i="1"/>
  <c r="J24" i="1"/>
  <c r="J23" i="1"/>
  <c r="J13" i="1"/>
  <c r="J12" i="1"/>
  <c r="J11" i="1"/>
  <c r="J22" i="1"/>
  <c r="J10" i="1"/>
  <c r="J21" i="1"/>
  <c r="J20" i="1"/>
  <c r="J19" i="1"/>
  <c r="J18" i="1"/>
  <c r="J9" i="1"/>
  <c r="J7" i="1"/>
  <c r="J6" i="1"/>
  <c r="J3" i="1"/>
  <c r="I15" i="1"/>
  <c r="H15" i="1"/>
  <c r="G15" i="1"/>
  <c r="E15" i="1"/>
  <c r="D15" i="1"/>
  <c r="C15" i="1"/>
  <c r="B15" i="1"/>
  <c r="I34" i="1"/>
  <c r="H34" i="1"/>
  <c r="G34" i="1"/>
  <c r="F34" i="1"/>
  <c r="E34" i="1"/>
  <c r="E36" i="1" s="1"/>
  <c r="D34" i="1"/>
  <c r="D36" i="1" s="1"/>
  <c r="C34" i="1"/>
  <c r="B34" i="1"/>
  <c r="H36" i="1" l="1"/>
  <c r="G36" i="1"/>
  <c r="B38" i="2"/>
  <c r="C38" i="2" s="1"/>
  <c r="D38" i="2" s="1"/>
  <c r="E38" i="2" s="1"/>
  <c r="F38" i="2" s="1"/>
  <c r="G38" i="2" s="1"/>
  <c r="H38" i="2" s="1"/>
  <c r="I38" i="2" s="1"/>
  <c r="J38" i="2" s="1"/>
  <c r="K38" i="2" s="1"/>
  <c r="L36" i="2"/>
  <c r="L38" i="2" s="1"/>
  <c r="J8" i="1"/>
  <c r="J15" i="1" s="1"/>
  <c r="F36" i="1"/>
  <c r="I36" i="1"/>
  <c r="B36" i="1"/>
  <c r="B38" i="1" s="1"/>
  <c r="C36" i="1"/>
  <c r="J34" i="1"/>
  <c r="J36" i="1" l="1"/>
  <c r="J38" i="1" s="1"/>
  <c r="C38" i="1"/>
  <c r="D38" i="1" s="1"/>
  <c r="E38" i="1" s="1"/>
  <c r="F38" i="1" s="1"/>
  <c r="G38" i="1" s="1"/>
  <c r="H38" i="1" s="1"/>
  <c r="I38" i="1" s="1"/>
</calcChain>
</file>

<file path=xl/sharedStrings.xml><?xml version="1.0" encoding="utf-8"?>
<sst xmlns="http://schemas.openxmlformats.org/spreadsheetml/2006/main" count="83" uniqueCount="45">
  <si>
    <t>APRIL</t>
  </si>
  <si>
    <t>MAY</t>
  </si>
  <si>
    <t>JUNE</t>
  </si>
  <si>
    <t>JULY</t>
  </si>
  <si>
    <t>AUGUST</t>
  </si>
  <si>
    <t>SEPTEMBER</t>
  </si>
  <si>
    <t>OCTOBER</t>
  </si>
  <si>
    <t>NOVEMBER</t>
  </si>
  <si>
    <t xml:space="preserve">DECEMBER </t>
  </si>
  <si>
    <t>DECEMBER 31, 2020</t>
  </si>
  <si>
    <t>Cash @ PNC 4/1/20</t>
  </si>
  <si>
    <t>INCOME</t>
  </si>
  <si>
    <t>EXPENSE</t>
  </si>
  <si>
    <t>ENDING BALANCE @ XX/XX/20</t>
  </si>
  <si>
    <t>TOTAL INCOME</t>
  </si>
  <si>
    <t>TOTAL EXPENSE</t>
  </si>
  <si>
    <t>St. Elizabeth Fund</t>
  </si>
  <si>
    <t>Peddler Funds</t>
  </si>
  <si>
    <t>Grants</t>
  </si>
  <si>
    <t>Individual Contributions</t>
  </si>
  <si>
    <t>Business Contributions</t>
  </si>
  <si>
    <t>Development Events</t>
  </si>
  <si>
    <t>Rent</t>
  </si>
  <si>
    <t>Salaries</t>
  </si>
  <si>
    <t>Benefits</t>
  </si>
  <si>
    <t>Employer Taxes</t>
  </si>
  <si>
    <t>Bureau Of Worker's Comp</t>
  </si>
  <si>
    <t>Contractors &amp; Maintenance</t>
  </si>
  <si>
    <t>Utilities/Occupancy Costs</t>
  </si>
  <si>
    <t>Liquor Bar Supplies</t>
  </si>
  <si>
    <t>UBI Federal Taxes</t>
  </si>
  <si>
    <t>Ohio Sales Taxes</t>
  </si>
  <si>
    <t>Supplies</t>
  </si>
  <si>
    <t>Professional Fees</t>
  </si>
  <si>
    <t>Insurance</t>
  </si>
  <si>
    <t>Property Taxes</t>
  </si>
  <si>
    <t>Program Revenue</t>
  </si>
  <si>
    <t>All Other Expenses</t>
  </si>
  <si>
    <t>Net Income/(Deficit)</t>
  </si>
  <si>
    <t>FRANCISCAN MINISTIRES, INC. OUR LADY OF THE WOODS ONLY</t>
  </si>
  <si>
    <t>JAN-MAR'20</t>
  </si>
  <si>
    <t>Contractors &amp; MTM &amp; Consult.</t>
  </si>
  <si>
    <t>FRANCISCAN MINISTIRES, INC. CASH FLOW PROJECTION BOARD MEETING 5/15/20</t>
  </si>
  <si>
    <t>Cash @ PNC 5/1/20*</t>
  </si>
  <si>
    <t>* Excludes Restricted Funds of $11,800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</si>
</sst>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15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2" applyNumberFormat="1" applyFont="1"/>
    <xf numFmtId="16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C42" sqref="C42"/>
    </sheetView>
  </sheetViews>
  <sheetFormatPr defaultRowHeight="15" x14ac:dyDescent="0.25"/>
  <cols>
    <col min="1" max="1" width="27.28515625" customWidth="1"/>
    <col min="2" max="9" width="13.28515625" customWidth="1"/>
    <col min="10" max="10" width="18.42578125" customWidth="1"/>
  </cols>
  <sheetData>
    <row r="1" spans="1:10" x14ac:dyDescent="0.25">
      <c r="A1" s="7" t="s">
        <v>42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</row>
    <row r="3" spans="1:10" x14ac:dyDescent="0.25">
      <c r="A3" t="s">
        <v>43</v>
      </c>
      <c r="B3" s="4">
        <f>237260-11800</f>
        <v>225460</v>
      </c>
      <c r="J3" s="5">
        <f>SUM(B3:I3)</f>
        <v>225460</v>
      </c>
    </row>
    <row r="5" spans="1:10" x14ac:dyDescent="0.25">
      <c r="A5" s="1" t="s">
        <v>11</v>
      </c>
    </row>
    <row r="6" spans="1:10" x14ac:dyDescent="0.25">
      <c r="A6" t="s">
        <v>16</v>
      </c>
      <c r="B6" s="4"/>
      <c r="C6" s="4"/>
      <c r="D6" s="4">
        <v>54678</v>
      </c>
      <c r="E6" s="4"/>
      <c r="F6" s="4"/>
      <c r="G6" s="4">
        <v>54678</v>
      </c>
      <c r="H6" s="4"/>
      <c r="I6" s="4"/>
      <c r="J6" s="4">
        <f t="shared" ref="J6:J13" si="0">SUM(B6:I6)</f>
        <v>109356</v>
      </c>
    </row>
    <row r="7" spans="1:10" x14ac:dyDescent="0.25">
      <c r="A7" t="s">
        <v>17</v>
      </c>
      <c r="B7" s="6"/>
      <c r="C7" s="6"/>
      <c r="D7" s="6">
        <v>24500</v>
      </c>
      <c r="E7" s="6"/>
      <c r="F7" s="6"/>
      <c r="G7" s="6"/>
      <c r="H7" s="6"/>
      <c r="I7" s="6"/>
      <c r="J7" s="6">
        <f t="shared" si="0"/>
        <v>24500</v>
      </c>
    </row>
    <row r="8" spans="1:10" x14ac:dyDescent="0.25">
      <c r="A8" t="s">
        <v>18</v>
      </c>
      <c r="B8" s="6">
        <v>10000</v>
      </c>
      <c r="C8" s="6"/>
      <c r="D8" s="6"/>
      <c r="E8" s="6"/>
      <c r="F8" s="6">
        <f>3000+6500</f>
        <v>9500</v>
      </c>
      <c r="G8" s="6"/>
      <c r="H8" s="6"/>
      <c r="I8" s="6">
        <f>4000+7000</f>
        <v>11000</v>
      </c>
      <c r="J8" s="6">
        <f t="shared" si="0"/>
        <v>30500</v>
      </c>
    </row>
    <row r="9" spans="1:10" x14ac:dyDescent="0.25">
      <c r="A9" t="s">
        <v>19</v>
      </c>
      <c r="B9" s="6">
        <v>1000</v>
      </c>
      <c r="C9" s="6">
        <v>1000</v>
      </c>
      <c r="D9" s="6">
        <v>1000</v>
      </c>
      <c r="E9" s="6">
        <v>1000</v>
      </c>
      <c r="F9" s="6">
        <v>3000</v>
      </c>
      <c r="G9" s="6">
        <v>3000</v>
      </c>
      <c r="H9" s="6">
        <v>3000</v>
      </c>
      <c r="I9" s="6">
        <v>6000</v>
      </c>
      <c r="J9" s="6">
        <f t="shared" si="0"/>
        <v>19000</v>
      </c>
    </row>
    <row r="10" spans="1:10" x14ac:dyDescent="0.25">
      <c r="A10" t="s">
        <v>20</v>
      </c>
      <c r="B10" s="6">
        <v>1000</v>
      </c>
      <c r="C10" s="6">
        <v>1000</v>
      </c>
      <c r="D10" s="6">
        <v>1000</v>
      </c>
      <c r="E10" s="6">
        <v>1000</v>
      </c>
      <c r="F10" s="6">
        <v>1000</v>
      </c>
      <c r="G10" s="6">
        <v>1000</v>
      </c>
      <c r="H10" s="6">
        <v>1000</v>
      </c>
      <c r="I10" s="6">
        <v>1000</v>
      </c>
      <c r="J10" s="6">
        <f t="shared" si="0"/>
        <v>8000</v>
      </c>
    </row>
    <row r="11" spans="1:10" x14ac:dyDescent="0.25">
      <c r="A11" t="s">
        <v>21</v>
      </c>
      <c r="B11" s="6"/>
      <c r="C11" s="6"/>
      <c r="D11" s="6"/>
      <c r="E11" s="6"/>
      <c r="F11" s="6"/>
      <c r="G11" s="6"/>
      <c r="H11" s="6"/>
      <c r="I11" s="6"/>
      <c r="J11" s="6">
        <f t="shared" si="0"/>
        <v>0</v>
      </c>
    </row>
    <row r="12" spans="1:10" x14ac:dyDescent="0.25">
      <c r="A12" t="s">
        <v>36</v>
      </c>
      <c r="B12" s="6">
        <v>5000</v>
      </c>
      <c r="C12" s="6">
        <v>15000</v>
      </c>
      <c r="D12" s="6">
        <v>15000</v>
      </c>
      <c r="E12" s="6">
        <v>20000</v>
      </c>
      <c r="F12" s="6">
        <v>20000</v>
      </c>
      <c r="G12" s="6">
        <v>20000</v>
      </c>
      <c r="H12" s="6">
        <v>20000</v>
      </c>
      <c r="I12" s="6">
        <v>20000</v>
      </c>
      <c r="J12" s="6">
        <f t="shared" si="0"/>
        <v>135000</v>
      </c>
    </row>
    <row r="13" spans="1:10" x14ac:dyDescent="0.25">
      <c r="A13" t="s">
        <v>22</v>
      </c>
      <c r="B13" s="6">
        <v>600</v>
      </c>
      <c r="C13" s="6"/>
      <c r="D13" s="6"/>
      <c r="E13" s="6"/>
      <c r="F13" s="6"/>
      <c r="G13" s="6"/>
      <c r="H13" s="6"/>
      <c r="I13" s="6"/>
      <c r="J13" s="6">
        <f t="shared" si="0"/>
        <v>600</v>
      </c>
    </row>
    <row r="15" spans="1:10" x14ac:dyDescent="0.25">
      <c r="A15" t="s">
        <v>14</v>
      </c>
      <c r="B15" s="4">
        <f t="shared" ref="B15:J15" si="1">SUM(B6:B14)</f>
        <v>17600</v>
      </c>
      <c r="C15" s="4">
        <f t="shared" si="1"/>
        <v>17000</v>
      </c>
      <c r="D15" s="4">
        <f t="shared" si="1"/>
        <v>96178</v>
      </c>
      <c r="E15" s="4">
        <f t="shared" si="1"/>
        <v>22000</v>
      </c>
      <c r="F15" s="4">
        <f t="shared" si="1"/>
        <v>33500</v>
      </c>
      <c r="G15" s="4">
        <f t="shared" si="1"/>
        <v>78678</v>
      </c>
      <c r="H15" s="4">
        <f t="shared" si="1"/>
        <v>24000</v>
      </c>
      <c r="I15" s="4">
        <f t="shared" si="1"/>
        <v>38000</v>
      </c>
      <c r="J15" s="4">
        <f t="shared" si="1"/>
        <v>326956</v>
      </c>
    </row>
    <row r="17" spans="1:10" x14ac:dyDescent="0.25">
      <c r="A17" s="1" t="s">
        <v>12</v>
      </c>
    </row>
    <row r="18" spans="1:10" x14ac:dyDescent="0.25">
      <c r="A18" t="s">
        <v>23</v>
      </c>
      <c r="B18" s="4">
        <v>40000</v>
      </c>
      <c r="C18" s="4">
        <v>40000</v>
      </c>
      <c r="D18" s="4">
        <v>42000</v>
      </c>
      <c r="E18" s="4">
        <v>42000</v>
      </c>
      <c r="F18" s="4">
        <v>59500</v>
      </c>
      <c r="G18" s="4">
        <v>42000</v>
      </c>
      <c r="H18" s="4">
        <v>42000</v>
      </c>
      <c r="I18" s="4">
        <v>42000</v>
      </c>
      <c r="J18" s="4">
        <f t="shared" ref="J18:J32" si="2">SUM(B18:I18)</f>
        <v>349500</v>
      </c>
    </row>
    <row r="19" spans="1:10" x14ac:dyDescent="0.25">
      <c r="A19" t="s">
        <v>24</v>
      </c>
      <c r="B19" s="6">
        <v>3335</v>
      </c>
      <c r="C19" s="6">
        <v>3335</v>
      </c>
      <c r="D19" s="6">
        <v>3335</v>
      </c>
      <c r="E19" s="6">
        <v>3335</v>
      </c>
      <c r="F19" s="6">
        <v>3335</v>
      </c>
      <c r="G19" s="6">
        <v>3335</v>
      </c>
      <c r="H19" s="6">
        <v>3335</v>
      </c>
      <c r="I19" s="6">
        <v>3320</v>
      </c>
      <c r="J19" s="6">
        <f t="shared" si="2"/>
        <v>26665</v>
      </c>
    </row>
    <row r="20" spans="1:10" x14ac:dyDescent="0.25">
      <c r="A20" t="s">
        <v>25</v>
      </c>
      <c r="B20" s="6">
        <v>3200</v>
      </c>
      <c r="C20" s="6">
        <v>3200</v>
      </c>
      <c r="D20" s="6">
        <v>3360</v>
      </c>
      <c r="E20" s="6">
        <v>3360</v>
      </c>
      <c r="F20" s="6">
        <v>4760</v>
      </c>
      <c r="G20" s="6">
        <v>3360</v>
      </c>
      <c r="H20" s="6">
        <v>3360</v>
      </c>
      <c r="I20" s="6">
        <v>3360</v>
      </c>
      <c r="J20" s="6">
        <f t="shared" si="2"/>
        <v>27960</v>
      </c>
    </row>
    <row r="21" spans="1:10" x14ac:dyDescent="0.25">
      <c r="A21" t="s">
        <v>26</v>
      </c>
      <c r="B21" s="6"/>
      <c r="C21" s="6"/>
      <c r="D21" s="6">
        <v>1500</v>
      </c>
      <c r="E21" s="6"/>
      <c r="F21" s="6"/>
      <c r="G21" s="6">
        <v>1500</v>
      </c>
      <c r="H21" s="6"/>
      <c r="I21" s="6"/>
      <c r="J21" s="6">
        <f t="shared" si="2"/>
        <v>3000</v>
      </c>
    </row>
    <row r="22" spans="1:10" x14ac:dyDescent="0.25">
      <c r="A22" t="s">
        <v>41</v>
      </c>
      <c r="B22" s="6">
        <v>2750</v>
      </c>
      <c r="C22" s="6">
        <v>2750</v>
      </c>
      <c r="D22" s="6">
        <v>2750</v>
      </c>
      <c r="E22" s="6">
        <v>6600</v>
      </c>
      <c r="F22" s="6">
        <v>6600</v>
      </c>
      <c r="G22" s="6">
        <v>6600</v>
      </c>
      <c r="H22" s="6">
        <v>6600</v>
      </c>
      <c r="I22" s="6">
        <v>6600</v>
      </c>
      <c r="J22" s="6">
        <f t="shared" si="2"/>
        <v>41250</v>
      </c>
    </row>
    <row r="23" spans="1:10" x14ac:dyDescent="0.25">
      <c r="A23" t="s">
        <v>22</v>
      </c>
      <c r="B23" s="6">
        <v>500</v>
      </c>
      <c r="C23" s="6">
        <v>500</v>
      </c>
      <c r="D23" s="6">
        <v>500</v>
      </c>
      <c r="E23" s="6">
        <v>500</v>
      </c>
      <c r="F23" s="6">
        <v>500</v>
      </c>
      <c r="G23" s="6">
        <v>500</v>
      </c>
      <c r="H23" s="6">
        <v>500</v>
      </c>
      <c r="I23" s="6">
        <v>500</v>
      </c>
      <c r="J23" s="6">
        <f t="shared" si="2"/>
        <v>4000</v>
      </c>
    </row>
    <row r="24" spans="1:10" x14ac:dyDescent="0.25">
      <c r="A24" t="s">
        <v>28</v>
      </c>
      <c r="B24" s="6">
        <v>5100</v>
      </c>
      <c r="C24" s="6">
        <v>5100</v>
      </c>
      <c r="D24" s="6">
        <v>4000</v>
      </c>
      <c r="E24" s="6">
        <v>4000</v>
      </c>
      <c r="F24" s="6">
        <v>4000</v>
      </c>
      <c r="G24" s="6">
        <v>4000</v>
      </c>
      <c r="H24" s="6">
        <v>4000</v>
      </c>
      <c r="I24" s="6">
        <v>4000</v>
      </c>
      <c r="J24" s="6">
        <f t="shared" si="2"/>
        <v>34200</v>
      </c>
    </row>
    <row r="25" spans="1:10" x14ac:dyDescent="0.25">
      <c r="A25" t="s">
        <v>29</v>
      </c>
      <c r="B25" s="6">
        <v>2240</v>
      </c>
      <c r="C25" s="6">
        <v>2240</v>
      </c>
      <c r="D25" s="6">
        <v>2240</v>
      </c>
      <c r="E25" s="6">
        <v>2240</v>
      </c>
      <c r="F25" s="6">
        <v>2240</v>
      </c>
      <c r="G25" s="6">
        <v>2240</v>
      </c>
      <c r="H25" s="6">
        <v>2240</v>
      </c>
      <c r="I25" s="6">
        <v>2240</v>
      </c>
      <c r="J25" s="6">
        <f t="shared" si="2"/>
        <v>17920</v>
      </c>
    </row>
    <row r="26" spans="1:10" x14ac:dyDescent="0.25">
      <c r="A26" t="s">
        <v>30</v>
      </c>
      <c r="B26" s="6"/>
      <c r="C26" s="6"/>
      <c r="D26" s="6"/>
      <c r="E26" s="6">
        <v>3700</v>
      </c>
      <c r="F26" s="6"/>
      <c r="G26" s="6"/>
      <c r="H26" s="6"/>
      <c r="I26" s="6">
        <v>3700</v>
      </c>
      <c r="J26" s="6">
        <f t="shared" si="2"/>
        <v>7400</v>
      </c>
    </row>
    <row r="27" spans="1:10" x14ac:dyDescent="0.25">
      <c r="A27" t="s">
        <v>31</v>
      </c>
      <c r="B27" s="6"/>
      <c r="C27" s="6"/>
      <c r="D27" s="6">
        <v>350</v>
      </c>
      <c r="E27" s="6">
        <v>350</v>
      </c>
      <c r="F27" s="6">
        <v>350</v>
      </c>
      <c r="G27" s="6">
        <v>350</v>
      </c>
      <c r="H27" s="6">
        <v>350</v>
      </c>
      <c r="I27" s="6">
        <v>350</v>
      </c>
      <c r="J27" s="6">
        <f t="shared" si="2"/>
        <v>2100</v>
      </c>
    </row>
    <row r="28" spans="1:10" x14ac:dyDescent="0.25">
      <c r="A28" t="s">
        <v>32</v>
      </c>
      <c r="B28" s="6">
        <v>2200</v>
      </c>
      <c r="C28" s="6">
        <v>2200</v>
      </c>
      <c r="D28" s="6">
        <v>2200</v>
      </c>
      <c r="E28" s="6">
        <v>2200</v>
      </c>
      <c r="F28" s="6">
        <v>2200</v>
      </c>
      <c r="G28" s="6">
        <v>2200</v>
      </c>
      <c r="H28" s="6">
        <v>2200</v>
      </c>
      <c r="I28" s="6">
        <v>2200</v>
      </c>
      <c r="J28" s="6">
        <f t="shared" si="2"/>
        <v>17600</v>
      </c>
    </row>
    <row r="29" spans="1:10" x14ac:dyDescent="0.25">
      <c r="A29" t="s">
        <v>33</v>
      </c>
      <c r="B29" s="6">
        <v>1200</v>
      </c>
      <c r="C29" s="6">
        <v>1200</v>
      </c>
      <c r="D29" s="6">
        <v>1200</v>
      </c>
      <c r="E29" s="6">
        <v>1200</v>
      </c>
      <c r="F29" s="6">
        <v>1200</v>
      </c>
      <c r="G29" s="6">
        <v>1200</v>
      </c>
      <c r="H29" s="6">
        <v>1200</v>
      </c>
      <c r="I29" s="6">
        <v>1200</v>
      </c>
      <c r="J29" s="6">
        <f t="shared" si="2"/>
        <v>9600</v>
      </c>
    </row>
    <row r="30" spans="1:10" x14ac:dyDescent="0.25">
      <c r="A30" t="s">
        <v>34</v>
      </c>
      <c r="B30" s="6">
        <v>4500</v>
      </c>
      <c r="C30" s="6"/>
      <c r="D30" s="6"/>
      <c r="E30" s="6"/>
      <c r="F30" s="6">
        <v>4500</v>
      </c>
      <c r="G30" s="6"/>
      <c r="H30" s="6"/>
      <c r="I30" s="6">
        <v>4500</v>
      </c>
      <c r="J30" s="6">
        <f t="shared" si="2"/>
        <v>13500</v>
      </c>
    </row>
    <row r="31" spans="1:10" x14ac:dyDescent="0.25">
      <c r="A31" t="s">
        <v>35</v>
      </c>
      <c r="B31" s="6"/>
      <c r="C31" s="6">
        <v>9440</v>
      </c>
      <c r="D31" s="6">
        <v>9440</v>
      </c>
      <c r="E31" s="6"/>
      <c r="F31" s="6"/>
      <c r="G31" s="6"/>
      <c r="H31" s="6"/>
      <c r="I31" s="6"/>
      <c r="J31" s="6">
        <f t="shared" si="2"/>
        <v>18880</v>
      </c>
    </row>
    <row r="32" spans="1:10" x14ac:dyDescent="0.25">
      <c r="A32" t="s">
        <v>37</v>
      </c>
      <c r="B32" s="6">
        <v>10000</v>
      </c>
      <c r="C32" s="6">
        <v>10000</v>
      </c>
      <c r="D32" s="6">
        <v>12500</v>
      </c>
      <c r="E32" s="6">
        <v>12500</v>
      </c>
      <c r="F32" s="6">
        <v>12500</v>
      </c>
      <c r="G32" s="6">
        <v>12500</v>
      </c>
      <c r="H32" s="6">
        <v>12500</v>
      </c>
      <c r="I32" s="6">
        <v>12500</v>
      </c>
      <c r="J32" s="6">
        <f t="shared" si="2"/>
        <v>95000</v>
      </c>
    </row>
    <row r="34" spans="1:10" x14ac:dyDescent="0.25">
      <c r="A34" t="s">
        <v>15</v>
      </c>
      <c r="B34" s="4">
        <f t="shared" ref="B34:J34" si="3">SUM(B18:B33)</f>
        <v>75025</v>
      </c>
      <c r="C34" s="4">
        <f t="shared" si="3"/>
        <v>79965</v>
      </c>
      <c r="D34" s="4">
        <f t="shared" si="3"/>
        <v>85375</v>
      </c>
      <c r="E34" s="4">
        <f t="shared" si="3"/>
        <v>81985</v>
      </c>
      <c r="F34" s="4">
        <f t="shared" si="3"/>
        <v>101685</v>
      </c>
      <c r="G34" s="4">
        <f t="shared" si="3"/>
        <v>79785</v>
      </c>
      <c r="H34" s="4">
        <f t="shared" si="3"/>
        <v>78285</v>
      </c>
      <c r="I34" s="4">
        <f t="shared" si="3"/>
        <v>86470</v>
      </c>
      <c r="J34" s="4">
        <f t="shared" si="3"/>
        <v>668575</v>
      </c>
    </row>
    <row r="35" spans="1:10" x14ac:dyDescent="0.25"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t="s">
        <v>38</v>
      </c>
      <c r="B36" s="4">
        <f t="shared" ref="B36:I36" si="4">+B15-B34</f>
        <v>-57425</v>
      </c>
      <c r="C36" s="4">
        <f t="shared" si="4"/>
        <v>-62965</v>
      </c>
      <c r="D36" s="4">
        <f t="shared" si="4"/>
        <v>10803</v>
      </c>
      <c r="E36" s="4">
        <f t="shared" si="4"/>
        <v>-59985</v>
      </c>
      <c r="F36" s="4">
        <f t="shared" si="4"/>
        <v>-68185</v>
      </c>
      <c r="G36" s="4">
        <f t="shared" si="4"/>
        <v>-1107</v>
      </c>
      <c r="H36" s="4">
        <f t="shared" si="4"/>
        <v>-54285</v>
      </c>
      <c r="I36" s="4">
        <f t="shared" si="4"/>
        <v>-48470</v>
      </c>
      <c r="J36" s="6">
        <f>SUM(B36:I36)</f>
        <v>-341619</v>
      </c>
    </row>
    <row r="38" spans="1:10" x14ac:dyDescent="0.25">
      <c r="A38" t="s">
        <v>13</v>
      </c>
      <c r="B38" s="5">
        <f>+B3+B36</f>
        <v>168035</v>
      </c>
      <c r="C38" s="5">
        <f t="shared" ref="C38:I38" si="5">+B38+C36</f>
        <v>105070</v>
      </c>
      <c r="D38" s="5">
        <f t="shared" si="5"/>
        <v>115873</v>
      </c>
      <c r="E38" s="5">
        <f t="shared" si="5"/>
        <v>55888</v>
      </c>
      <c r="F38" s="5">
        <f t="shared" si="5"/>
        <v>-12297</v>
      </c>
      <c r="G38" s="5">
        <f t="shared" si="5"/>
        <v>-13404</v>
      </c>
      <c r="H38" s="5">
        <f t="shared" si="5"/>
        <v>-67689</v>
      </c>
      <c r="I38" s="5">
        <f t="shared" si="5"/>
        <v>-116159</v>
      </c>
      <c r="J38" s="5">
        <f>+J3+J36</f>
        <v>-116159</v>
      </c>
    </row>
    <row r="40" spans="1:10" x14ac:dyDescent="0.25">
      <c r="A40" t="s">
        <v>44</v>
      </c>
    </row>
  </sheetData>
  <mergeCells count="1">
    <mergeCell ref="A1:J1"/>
  </mergeCells>
  <printOptions horizontalCentered="1" gridLines="1"/>
  <pageMargins left="0.2" right="0.2" top="0.75" bottom="0.75" header="0.3" footer="0.3"/>
  <pageSetup scale="86" orientation="landscape" r:id="rId1"/>
  <headerFooter>
    <oddFooter>&amp;L&amp;D&amp;F&amp;A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activeCell="E38" sqref="E38"/>
    </sheetView>
  </sheetViews>
  <sheetFormatPr defaultRowHeight="15" x14ac:dyDescent="0.25"/>
  <cols>
    <col min="1" max="1" width="27.28515625" customWidth="1"/>
    <col min="2" max="11" width="13.28515625" customWidth="1"/>
    <col min="12" max="12" width="18.42578125" customWidth="1"/>
  </cols>
  <sheetData>
    <row r="1" spans="1:12" x14ac:dyDescent="0.25">
      <c r="A1" s="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25">
      <c r="B2" s="3" t="s">
        <v>40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2" t="s">
        <v>9</v>
      </c>
    </row>
    <row r="3" spans="1:12" x14ac:dyDescent="0.25">
      <c r="A3" t="s">
        <v>10</v>
      </c>
      <c r="C3" s="4"/>
      <c r="L3" s="5">
        <f>SUM(C3:K3)</f>
        <v>0</v>
      </c>
    </row>
    <row r="5" spans="1:12" x14ac:dyDescent="0.25">
      <c r="A5" s="3" t="s">
        <v>11</v>
      </c>
      <c r="B5" s="3"/>
    </row>
    <row r="6" spans="1:12" x14ac:dyDescent="0.25">
      <c r="A6" t="s">
        <v>16</v>
      </c>
      <c r="C6" s="4"/>
      <c r="D6" s="4"/>
      <c r="E6" s="4"/>
      <c r="F6" s="4"/>
      <c r="G6" s="4"/>
      <c r="H6" s="4"/>
      <c r="I6" s="4"/>
      <c r="J6" s="4"/>
      <c r="K6" s="4"/>
      <c r="L6" s="4">
        <f>SUM(B6:K6)</f>
        <v>0</v>
      </c>
    </row>
    <row r="7" spans="1:12" x14ac:dyDescent="0.25">
      <c r="A7" t="s">
        <v>17</v>
      </c>
      <c r="C7" s="6"/>
      <c r="D7" s="6"/>
      <c r="E7" s="6"/>
      <c r="F7" s="6"/>
      <c r="G7" s="6"/>
      <c r="H7" s="6"/>
      <c r="I7" s="6"/>
      <c r="J7" s="6"/>
      <c r="K7" s="6"/>
      <c r="L7" s="6">
        <f>SUM(B7:K7)</f>
        <v>0</v>
      </c>
    </row>
    <row r="8" spans="1:12" x14ac:dyDescent="0.25">
      <c r="A8" t="s">
        <v>18</v>
      </c>
      <c r="C8" s="6"/>
      <c r="D8" s="6"/>
      <c r="E8" s="6"/>
      <c r="F8" s="6"/>
      <c r="G8" s="6"/>
      <c r="H8" s="6"/>
      <c r="I8" s="6"/>
      <c r="J8" s="6"/>
      <c r="K8" s="6"/>
      <c r="L8" s="6">
        <f t="shared" ref="L8:L13" si="0">SUM(B8:K8)</f>
        <v>0</v>
      </c>
    </row>
    <row r="9" spans="1:12" x14ac:dyDescent="0.25">
      <c r="A9" t="s">
        <v>19</v>
      </c>
      <c r="C9" s="6"/>
      <c r="D9" s="6"/>
      <c r="E9" s="6"/>
      <c r="F9" s="6"/>
      <c r="G9" s="6"/>
      <c r="H9" s="6"/>
      <c r="I9" s="6"/>
      <c r="J9" s="6"/>
      <c r="K9" s="6"/>
      <c r="L9" s="6">
        <f t="shared" si="0"/>
        <v>0</v>
      </c>
    </row>
    <row r="10" spans="1:12" x14ac:dyDescent="0.25">
      <c r="A10" t="s">
        <v>20</v>
      </c>
      <c r="C10" s="6"/>
      <c r="D10" s="6"/>
      <c r="E10" s="6"/>
      <c r="F10" s="6"/>
      <c r="G10" s="6"/>
      <c r="H10" s="6"/>
      <c r="I10" s="6"/>
      <c r="J10" s="6"/>
      <c r="K10" s="6"/>
      <c r="L10" s="6">
        <f t="shared" si="0"/>
        <v>0</v>
      </c>
    </row>
    <row r="11" spans="1:12" x14ac:dyDescent="0.25">
      <c r="A11" t="s">
        <v>21</v>
      </c>
      <c r="C11" s="6"/>
      <c r="D11" s="6"/>
      <c r="E11" s="6"/>
      <c r="F11" s="6"/>
      <c r="G11" s="6"/>
      <c r="H11" s="6"/>
      <c r="I11" s="6"/>
      <c r="J11" s="6"/>
      <c r="K11" s="6"/>
      <c r="L11" s="6">
        <f t="shared" si="0"/>
        <v>0</v>
      </c>
    </row>
    <row r="12" spans="1:12" x14ac:dyDescent="0.25">
      <c r="A12" t="s">
        <v>36</v>
      </c>
      <c r="C12" s="6"/>
      <c r="D12" s="6"/>
      <c r="E12" s="6"/>
      <c r="F12" s="6"/>
      <c r="G12" s="6"/>
      <c r="H12" s="6"/>
      <c r="I12" s="6"/>
      <c r="J12" s="6"/>
      <c r="K12" s="6"/>
      <c r="L12" s="6">
        <f t="shared" si="0"/>
        <v>0</v>
      </c>
    </row>
    <row r="13" spans="1:12" x14ac:dyDescent="0.25">
      <c r="A13" t="s">
        <v>22</v>
      </c>
      <c r="C13" s="6"/>
      <c r="D13" s="6"/>
      <c r="E13" s="6"/>
      <c r="F13" s="6"/>
      <c r="G13" s="6"/>
      <c r="H13" s="6"/>
      <c r="I13" s="6"/>
      <c r="J13" s="6"/>
      <c r="K13" s="6"/>
      <c r="L13" s="6">
        <f t="shared" si="0"/>
        <v>0</v>
      </c>
    </row>
    <row r="15" spans="1:12" x14ac:dyDescent="0.25">
      <c r="A15" t="s">
        <v>14</v>
      </c>
      <c r="B15" s="4">
        <f>SUM(B6:B14)</f>
        <v>0</v>
      </c>
      <c r="C15" s="4">
        <f>SUM(C6:C14)</f>
        <v>0</v>
      </c>
      <c r="D15" s="4">
        <f t="shared" ref="D15:L15" si="1">SUM(D6:D14)</f>
        <v>0</v>
      </c>
      <c r="E15" s="4">
        <f t="shared" si="1"/>
        <v>0</v>
      </c>
      <c r="F15" s="4">
        <f t="shared" si="1"/>
        <v>0</v>
      </c>
      <c r="G15" s="4">
        <f t="shared" si="1"/>
        <v>0</v>
      </c>
      <c r="H15" s="4">
        <f t="shared" si="1"/>
        <v>0</v>
      </c>
      <c r="I15" s="4">
        <f t="shared" si="1"/>
        <v>0</v>
      </c>
      <c r="J15" s="4">
        <f t="shared" si="1"/>
        <v>0</v>
      </c>
      <c r="K15" s="4">
        <f t="shared" si="1"/>
        <v>0</v>
      </c>
      <c r="L15" s="4">
        <f t="shared" si="1"/>
        <v>0</v>
      </c>
    </row>
    <row r="17" spans="1:12" x14ac:dyDescent="0.25">
      <c r="A17" s="3" t="s">
        <v>12</v>
      </c>
    </row>
    <row r="18" spans="1:12" x14ac:dyDescent="0.25">
      <c r="A18" t="s">
        <v>23</v>
      </c>
      <c r="B18" s="4">
        <v>9218</v>
      </c>
      <c r="C18" s="4"/>
      <c r="D18" s="4"/>
      <c r="E18" s="4"/>
      <c r="F18" s="4"/>
      <c r="G18" s="4"/>
      <c r="H18" s="4"/>
      <c r="I18" s="4"/>
      <c r="J18" s="4"/>
      <c r="K18" s="4"/>
      <c r="L18" s="4">
        <f>SUM(B18:K18)</f>
        <v>9218</v>
      </c>
    </row>
    <row r="19" spans="1:12" x14ac:dyDescent="0.25">
      <c r="A19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>
        <f>SUM(B19:K19)</f>
        <v>0</v>
      </c>
    </row>
    <row r="20" spans="1:12" x14ac:dyDescent="0.25">
      <c r="A20" t="s">
        <v>25</v>
      </c>
      <c r="B20" s="6">
        <v>917</v>
      </c>
      <c r="C20" s="6"/>
      <c r="D20" s="6"/>
      <c r="E20" s="6"/>
      <c r="F20" s="6"/>
      <c r="G20" s="6"/>
      <c r="H20" s="6"/>
      <c r="I20" s="6"/>
      <c r="J20" s="6"/>
      <c r="K20" s="6"/>
      <c r="L20" s="6">
        <f t="shared" ref="L20:L32" si="2">SUM(B20:K20)</f>
        <v>917</v>
      </c>
    </row>
    <row r="21" spans="1:12" x14ac:dyDescent="0.25">
      <c r="A21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>
        <f t="shared" si="2"/>
        <v>0</v>
      </c>
    </row>
    <row r="22" spans="1:12" x14ac:dyDescent="0.25">
      <c r="A22" t="s">
        <v>27</v>
      </c>
      <c r="B22" s="6">
        <v>2913</v>
      </c>
      <c r="C22" s="6">
        <v>2750</v>
      </c>
      <c r="D22" s="6">
        <v>2750</v>
      </c>
      <c r="E22" s="6">
        <v>2750</v>
      </c>
      <c r="F22" s="6">
        <v>2750</v>
      </c>
      <c r="G22" s="6">
        <v>2750</v>
      </c>
      <c r="H22" s="6">
        <v>2750</v>
      </c>
      <c r="I22" s="6">
        <v>2750</v>
      </c>
      <c r="J22" s="6">
        <v>2750</v>
      </c>
      <c r="K22" s="6">
        <v>2750</v>
      </c>
      <c r="L22" s="6">
        <f t="shared" si="2"/>
        <v>27663</v>
      </c>
    </row>
    <row r="23" spans="1:12" x14ac:dyDescent="0.25">
      <c r="A23" t="s">
        <v>22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>
        <f t="shared" si="2"/>
        <v>0</v>
      </c>
    </row>
    <row r="24" spans="1:12" x14ac:dyDescent="0.25">
      <c r="A24" t="s">
        <v>28</v>
      </c>
      <c r="B24" s="6">
        <f>9209+975</f>
        <v>10184</v>
      </c>
      <c r="C24" s="6">
        <v>2375</v>
      </c>
      <c r="D24" s="6">
        <v>2025</v>
      </c>
      <c r="E24" s="6">
        <v>1875</v>
      </c>
      <c r="F24" s="6">
        <v>1875</v>
      </c>
      <c r="G24" s="6">
        <v>1375</v>
      </c>
      <c r="H24" s="6">
        <v>1375</v>
      </c>
      <c r="I24" s="6">
        <v>2459</v>
      </c>
      <c r="J24" s="6">
        <v>3258</v>
      </c>
      <c r="K24" s="6">
        <v>3258</v>
      </c>
      <c r="L24" s="6">
        <f t="shared" si="2"/>
        <v>30059</v>
      </c>
    </row>
    <row r="25" spans="1:12" x14ac:dyDescent="0.25">
      <c r="A25" t="s">
        <v>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>
        <f t="shared" si="2"/>
        <v>0</v>
      </c>
    </row>
    <row r="26" spans="1:12" x14ac:dyDescent="0.25">
      <c r="A26" t="s">
        <v>30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>
        <f t="shared" si="2"/>
        <v>0</v>
      </c>
    </row>
    <row r="27" spans="1:12" x14ac:dyDescent="0.25">
      <c r="A27" t="s">
        <v>31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>
        <f t="shared" si="2"/>
        <v>0</v>
      </c>
    </row>
    <row r="28" spans="1:12" x14ac:dyDescent="0.25">
      <c r="A28" t="s">
        <v>32</v>
      </c>
      <c r="B28" s="6">
        <v>75</v>
      </c>
      <c r="C28" s="6"/>
      <c r="D28" s="6"/>
      <c r="E28" s="6"/>
      <c r="F28" s="6"/>
      <c r="G28" s="6"/>
      <c r="H28" s="6"/>
      <c r="I28" s="6"/>
      <c r="J28" s="6"/>
      <c r="K28" s="6"/>
      <c r="L28" s="6">
        <f t="shared" si="2"/>
        <v>75</v>
      </c>
    </row>
    <row r="29" spans="1:12" x14ac:dyDescent="0.25">
      <c r="A29" t="s">
        <v>33</v>
      </c>
      <c r="B29" s="6">
        <v>1200</v>
      </c>
      <c r="C29" s="6"/>
      <c r="D29" s="6"/>
      <c r="E29" s="6"/>
      <c r="F29" s="6"/>
      <c r="G29" s="6"/>
      <c r="H29" s="6"/>
      <c r="I29" s="6"/>
      <c r="J29" s="6"/>
      <c r="K29" s="6"/>
      <c r="L29" s="6">
        <f t="shared" si="2"/>
        <v>1200</v>
      </c>
    </row>
    <row r="30" spans="1:12" x14ac:dyDescent="0.25">
      <c r="A30" t="s">
        <v>34</v>
      </c>
      <c r="B30" s="6">
        <v>1595</v>
      </c>
      <c r="C30" s="6">
        <v>475</v>
      </c>
      <c r="D30" s="6">
        <v>475</v>
      </c>
      <c r="E30" s="6">
        <v>475</v>
      </c>
      <c r="F30" s="6">
        <v>475</v>
      </c>
      <c r="G30" s="6">
        <v>475</v>
      </c>
      <c r="H30" s="6">
        <v>475</v>
      </c>
      <c r="I30" s="6">
        <v>475</v>
      </c>
      <c r="J30" s="6">
        <v>475</v>
      </c>
      <c r="K30" s="6">
        <v>475</v>
      </c>
      <c r="L30" s="6">
        <f t="shared" si="2"/>
        <v>5870</v>
      </c>
    </row>
    <row r="31" spans="1:12" x14ac:dyDescent="0.25">
      <c r="A31" t="s">
        <v>35</v>
      </c>
      <c r="B31" s="6">
        <v>9442</v>
      </c>
      <c r="C31" s="6"/>
      <c r="D31" s="6">
        <v>9440</v>
      </c>
      <c r="E31" s="6"/>
      <c r="F31" s="6"/>
      <c r="G31" s="6"/>
      <c r="H31" s="6"/>
      <c r="I31" s="6"/>
      <c r="J31" s="6"/>
      <c r="K31" s="6"/>
      <c r="L31" s="6">
        <f t="shared" si="2"/>
        <v>18882</v>
      </c>
    </row>
    <row r="32" spans="1:12" x14ac:dyDescent="0.25">
      <c r="A32" t="s">
        <v>37</v>
      </c>
      <c r="B32" s="6">
        <v>20</v>
      </c>
      <c r="C32" s="6"/>
      <c r="D32" s="6"/>
      <c r="E32" s="6"/>
      <c r="F32" s="6"/>
      <c r="G32" s="6"/>
      <c r="H32" s="6"/>
      <c r="I32" s="6"/>
      <c r="J32" s="6"/>
      <c r="K32" s="6"/>
      <c r="L32" s="6">
        <f t="shared" si="2"/>
        <v>20</v>
      </c>
    </row>
    <row r="34" spans="1:12" x14ac:dyDescent="0.25">
      <c r="A34" t="s">
        <v>15</v>
      </c>
      <c r="B34" s="4">
        <f>SUM(B18:B33)</f>
        <v>35564</v>
      </c>
      <c r="C34" s="4">
        <f>SUM(C18:C33)</f>
        <v>5600</v>
      </c>
      <c r="D34" s="4">
        <f t="shared" ref="D34:L34" si="3">SUM(D18:D33)</f>
        <v>14690</v>
      </c>
      <c r="E34" s="4">
        <f t="shared" si="3"/>
        <v>5100</v>
      </c>
      <c r="F34" s="4">
        <f t="shared" si="3"/>
        <v>5100</v>
      </c>
      <c r="G34" s="4">
        <f t="shared" si="3"/>
        <v>4600</v>
      </c>
      <c r="H34" s="4">
        <f t="shared" si="3"/>
        <v>4600</v>
      </c>
      <c r="I34" s="4">
        <f t="shared" si="3"/>
        <v>5684</v>
      </c>
      <c r="J34" s="4">
        <f t="shared" si="3"/>
        <v>6483</v>
      </c>
      <c r="K34" s="4">
        <f t="shared" si="3"/>
        <v>6483</v>
      </c>
      <c r="L34" s="4">
        <f t="shared" si="3"/>
        <v>93904</v>
      </c>
    </row>
    <row r="35" spans="1:12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t="s">
        <v>38</v>
      </c>
      <c r="B36" s="4">
        <f>+B15-B34</f>
        <v>-35564</v>
      </c>
      <c r="C36" s="4">
        <f>+C15-C34</f>
        <v>-5600</v>
      </c>
      <c r="D36" s="4">
        <f t="shared" ref="D36:K36" si="4">+D15-D34</f>
        <v>-14690</v>
      </c>
      <c r="E36" s="4">
        <f t="shared" si="4"/>
        <v>-5100</v>
      </c>
      <c r="F36" s="4">
        <f t="shared" si="4"/>
        <v>-5100</v>
      </c>
      <c r="G36" s="4">
        <f t="shared" si="4"/>
        <v>-4600</v>
      </c>
      <c r="H36" s="4">
        <f t="shared" si="4"/>
        <v>-4600</v>
      </c>
      <c r="I36" s="4">
        <f t="shared" si="4"/>
        <v>-5684</v>
      </c>
      <c r="J36" s="4">
        <f t="shared" si="4"/>
        <v>-6483</v>
      </c>
      <c r="K36" s="4">
        <f t="shared" si="4"/>
        <v>-6483</v>
      </c>
      <c r="L36" s="6">
        <f>SUM(B36:K36)</f>
        <v>-93904</v>
      </c>
    </row>
    <row r="38" spans="1:12" x14ac:dyDescent="0.25">
      <c r="A38" t="s">
        <v>13</v>
      </c>
      <c r="B38" s="5">
        <f>+B3+B36</f>
        <v>-35564</v>
      </c>
      <c r="C38" s="5">
        <f>+B38+C36</f>
        <v>-41164</v>
      </c>
      <c r="D38" s="5">
        <f>+C38+D36</f>
        <v>-55854</v>
      </c>
      <c r="E38" s="5">
        <f t="shared" ref="E38:K38" si="5">+D38+E36</f>
        <v>-60954</v>
      </c>
      <c r="F38" s="5">
        <f t="shared" si="5"/>
        <v>-66054</v>
      </c>
      <c r="G38" s="5">
        <f t="shared" si="5"/>
        <v>-70654</v>
      </c>
      <c r="H38" s="5">
        <f t="shared" si="5"/>
        <v>-75254</v>
      </c>
      <c r="I38" s="5">
        <f t="shared" si="5"/>
        <v>-80938</v>
      </c>
      <c r="J38" s="5">
        <f t="shared" si="5"/>
        <v>-87421</v>
      </c>
      <c r="K38" s="5">
        <f t="shared" si="5"/>
        <v>-93904</v>
      </c>
      <c r="L38" s="5">
        <f>+L3+L36</f>
        <v>-93904</v>
      </c>
    </row>
  </sheetData>
  <mergeCells count="1">
    <mergeCell ref="A1:L1"/>
  </mergeCells>
  <printOptions horizontalCentered="1" gridLines="1"/>
  <pageMargins left="0.2" right="0.2" top="0.75" bottom="0.75" header="0.3" footer="0.3"/>
  <pageSetup scale="75" orientation="landscape" r:id="rId1"/>
  <headerFooter>
    <oddFooter>&amp;L&amp;D&amp;F&amp;A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FMINC</vt:lpstr>
      <vt:lpstr>OLW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devers286</dc:creator>
  <cp:lastModifiedBy>Elaine</cp:lastModifiedBy>
  <cp:lastPrinted>2020-05-11T16:00:39Z</cp:lastPrinted>
  <dcterms:created xsi:type="dcterms:W3CDTF">2020-04-09T13:18:33Z</dcterms:created>
  <dcterms:modified xsi:type="dcterms:W3CDTF">2020-05-11T17:02:29Z</dcterms:modified>
</cp:coreProperties>
</file>