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ia Interna\Documents\cuenta publica 2024\4.2 IC OK\"/>
    </mc:Choice>
  </mc:AlternateContent>
  <xr:revisionPtr revIDLastSave="0" documentId="13_ncr:1_{D9AD3431-D6EC-42AA-9812-9CCC144198CB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EA" sheetId="6" r:id="rId1"/>
    <sheet name="ESF" sheetId="8" r:id="rId2"/>
    <sheet name="VHP" sheetId="7" r:id="rId3"/>
    <sheet name="EFE" sheetId="10" r:id="rId4"/>
  </sheets>
  <definedNames>
    <definedName name="_xlnm.Print_Titles" localSheetId="0">EA!$1:$6</definedName>
    <definedName name="_xlnm.Print_Titles" localSheetId="3">EFE!$1:$7</definedName>
    <definedName name="_xlnm.Print_Titles" localSheetId="1">ESF!$1:$5</definedName>
  </definedNames>
  <calcPr calcId="181029"/>
</workbook>
</file>

<file path=xl/calcChain.xml><?xml version="1.0" encoding="utf-8"?>
<calcChain xmlns="http://schemas.openxmlformats.org/spreadsheetml/2006/main">
  <c r="J103" i="6" l="1"/>
  <c r="J232" i="6" s="1"/>
  <c r="I9" i="6"/>
  <c r="J51" i="10"/>
  <c r="I51" i="10"/>
  <c r="I59" i="10" s="1"/>
  <c r="J59" i="10" l="1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90" i="8" l="1"/>
  <c r="J86" i="8"/>
  <c r="I72" i="8"/>
  <c r="J75" i="8"/>
  <c r="J72" i="8"/>
  <c r="J228" i="6"/>
  <c r="J227" i="6" s="1"/>
  <c r="J195" i="6"/>
  <c r="K120" i="6" l="1"/>
  <c r="K106" i="6"/>
  <c r="J217" i="6"/>
  <c r="J215" i="6"/>
  <c r="J213" i="6"/>
  <c r="J207" i="6"/>
  <c r="J204" i="6"/>
  <c r="J191" i="6"/>
  <c r="J189" i="6"/>
  <c r="J186" i="6"/>
  <c r="J183" i="6"/>
  <c r="J180" i="6"/>
  <c r="J176" i="6"/>
  <c r="J171" i="6"/>
  <c r="J168" i="6"/>
  <c r="J164" i="6"/>
  <c r="J158" i="6"/>
  <c r="J156" i="6"/>
  <c r="J153" i="6"/>
  <c r="J150" i="6"/>
  <c r="J145" i="6"/>
  <c r="J142" i="6"/>
  <c r="J139" i="6"/>
  <c r="J136" i="6"/>
  <c r="K134" i="6"/>
  <c r="K133" i="6"/>
  <c r="K131" i="6"/>
  <c r="K128" i="6"/>
  <c r="K127" i="6"/>
  <c r="K126" i="6"/>
  <c r="K130" i="6"/>
  <c r="K119" i="6"/>
  <c r="K111" i="6"/>
  <c r="K110" i="6"/>
  <c r="K109" i="6"/>
  <c r="K108" i="6"/>
  <c r="K107" i="6"/>
  <c r="J167" i="6" l="1"/>
  <c r="J194" i="6"/>
  <c r="J179" i="6"/>
  <c r="K132" i="6"/>
  <c r="K129" i="6"/>
  <c r="J135" i="6"/>
  <c r="K113" i="6"/>
  <c r="K122" i="6"/>
  <c r="K121" i="6"/>
  <c r="K117" i="6"/>
  <c r="K123" i="6"/>
  <c r="K118" i="6"/>
  <c r="K124" i="6"/>
  <c r="K105" i="6" l="1"/>
  <c r="K125" i="6"/>
  <c r="K194" i="6"/>
  <c r="K112" i="6"/>
  <c r="K227" i="6"/>
  <c r="K104" i="6"/>
  <c r="K103" i="6" l="1"/>
  <c r="K232" i="6" s="1"/>
  <c r="J14" i="8"/>
  <c r="J17" i="10"/>
  <c r="I17" i="10"/>
  <c r="J149" i="8"/>
  <c r="I149" i="8"/>
  <c r="I90" i="8"/>
  <c r="I86" i="8"/>
  <c r="I75" i="8"/>
  <c r="I81" i="8" s="1"/>
  <c r="I33" i="8"/>
  <c r="J23" i="8"/>
  <c r="I23" i="8"/>
  <c r="I14" i="8"/>
  <c r="I92" i="8" l="1"/>
  <c r="J92" i="8"/>
  <c r="J81" i="8"/>
</calcChain>
</file>

<file path=xl/sharedStrings.xml><?xml version="1.0" encoding="utf-8"?>
<sst xmlns="http://schemas.openxmlformats.org/spreadsheetml/2006/main" count="500" uniqueCount="389">
  <si>
    <t>Depreciación</t>
  </si>
  <si>
    <t>Amortización</t>
  </si>
  <si>
    <t>Incrementos en las provisiones</t>
  </si>
  <si>
    <t>Incremento en cuentas por cobrar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</si>
  <si>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</si>
  <si>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</si>
  <si>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</si>
  <si>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</si>
  <si>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</si>
  <si>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</si>
  <si>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</si>
  <si>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</si>
  <si>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</si>
  <si>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</si>
  <si>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</si>
  <si>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</si>
  <si>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</si>
  <si>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</si>
  <si>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</si>
  <si>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</si>
  <si>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</si>
  <si>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</si>
  <si>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</si>
  <si>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</si>
  <si>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</si>
  <si>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</si>
  <si>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</si>
  <si>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</si>
  <si>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</si>
  <si>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</si>
  <si>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</si>
  <si>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</si>
  <si>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</si>
  <si>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</si>
  <si>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</si>
  <si>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</si>
  <si>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</si>
  <si>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</si>
  <si>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</si>
  <si>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</si>
  <si>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</si>
  <si>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</si>
  <si>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</si>
  <si>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</si>
  <si>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</si>
  <si>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</si>
  <si>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</si>
  <si>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</si>
  <si>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</si>
  <si>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</si>
  <si>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</si>
  <si>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</si>
  <si>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</si>
  <si>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</si>
  <si>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</si>
  <si>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</si>
  <si>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</si>
  <si>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</si>
  <si>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</si>
  <si>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</si>
  <si>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</si>
  <si>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</si>
  <si>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</si>
  <si>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</si>
  <si>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</si>
  <si>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</si>
  <si>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</si>
  <si>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</si>
  <si>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</si>
  <si>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</si>
  <si>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</si>
  <si>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</si>
  <si>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</si>
  <si>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</si>
  <si>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</si>
  <si>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</si>
  <si>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</si>
  <si>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</si>
  <si>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</si>
  <si>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</si>
  <si>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</si>
  <si>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</si>
  <si>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</si>
  <si>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</si>
  <si>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</si>
  <si>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</si>
  <si>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</si>
  <si>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</si>
  <si>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</si>
  <si>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</si>
  <si>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</si>
  <si>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</si>
  <si>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</si>
  <si>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</si>
  <si>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</si>
  <si>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</si>
  <si>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</si>
  <si>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</si>
  <si>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</si>
  <si>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</si>
  <si>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</si>
  <si>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</si>
  <si>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</si>
  <si>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</si>
  <si>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</si>
  <si>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</si>
  <si>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</si>
  <si>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</si>
  <si>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</si>
  <si>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</si>
  <si>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</si>
  <si>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</si>
  <si>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</si>
  <si>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</si>
  <si>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</si>
  <si>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</si>
  <si>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</si>
  <si>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</si>
  <si>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</si>
  <si>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</si>
  <si>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</si>
  <si>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</si>
  <si>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</si>
  <si>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</si>
  <si>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</si>
  <si>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</si>
  <si>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</si>
  <si>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</si>
  <si>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</si>
  <si>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</si>
  <si>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</si>
  <si>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</si>
  <si>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</si>
  <si>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</si>
  <si>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</si>
  <si>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</si>
  <si>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</si>
  <si>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</si>
  <si>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</si>
  <si>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</si>
  <si>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</si>
  <si>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</si>
  <si>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</si>
  <si>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</si>
  <si>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</si>
  <si>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</si>
  <si>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</si>
  <si>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</si>
  <si>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</si>
  <si>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</si>
  <si>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</si>
  <si>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</si>
  <si>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</si>
  <si>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</si>
  <si>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</si>
  <si>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</si>
  <si>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</si>
  <si>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</si>
  <si>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</si>
  <si>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</si>
  <si>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</si>
  <si>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</si>
  <si>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</si>
  <si>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</si>
  <si>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</si>
  <si>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</si>
  <si>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</si>
  <si>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</si>
  <si>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</si>
  <si>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</si>
  <si>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</si>
  <si>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</si>
  <si>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</si>
  <si>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</si>
  <si>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</si>
  <si>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</si>
  <si>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</si>
  <si>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</si>
  <si>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</si>
  <si>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</si>
  <si>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</si>
  <si>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</si>
  <si>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</si>
  <si>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</si>
  <si>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</si>
  <si>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</si>
  <si>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</si>
  <si>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</si>
  <si>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</si>
  <si>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</si>
  <si>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</si>
  <si>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</si>
  <si>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</si>
  <si>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</t>
  </si>
  <si>
    <t>OTROS INGRESOS Y BENEFICIOS</t>
  </si>
  <si>
    <t>Procedencia</t>
  </si>
  <si>
    <t>NOTAS DE DESGLOSE ESTADO DE FLUJOS DE EFECTIVO</t>
  </si>
  <si>
    <t>EFE-01 FLUJOS DE EFECTIVO</t>
  </si>
  <si>
    <t>EFE-03 CONCILIACION DE FLUJO DE EFECTIVO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</si>
  <si>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</si>
  <si>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</si>
  <si>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</si>
  <si>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</si>
  <si>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</si>
  <si>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</si>
  <si>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</si>
  <si>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</si>
  <si>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</si>
  <si>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</si>
  <si>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</si>
  <si>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</si>
  <si>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</si>
  <si>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</si>
  <si>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</si>
  <si>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</si>
  <si>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</si>
  <si>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</si>
  <si>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</si>
  <si>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</si>
  <si>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</si>
  <si>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</si>
  <si>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</si>
  <si>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</si>
  <si>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</si>
  <si>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</si>
  <si>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</si>
  <si>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</si>
  <si>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</si>
  <si>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</si>
  <si>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</si>
  <si>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</si>
  <si>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</si>
  <si>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</si>
  <si>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</si>
  <si>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</si>
  <si>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</si>
  <si>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</si>
  <si>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</si>
  <si>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</si>
  <si>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</si>
  <si>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</si>
  <si>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</si>
  <si>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</si>
  <si>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</si>
  <si>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</si>
  <si>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</si>
  <si>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</si>
  <si>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</si>
  <si>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</si>
  <si>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</si>
  <si>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</si>
  <si>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</si>
  <si>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</si>
  <si>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</si>
  <si>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</si>
  <si>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</si>
  <si>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</si>
  <si>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</si>
  <si>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</si>
  <si>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</si>
  <si>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</si>
  <si>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</si>
  <si>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</si>
  <si>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</si>
  <si>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</si>
  <si>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</si>
  <si>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</si>
  <si>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</si>
  <si>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</si>
  <si>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</si>
  <si>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</si>
  <si>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</si>
  <si>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</si>
  <si>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</si>
  <si>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</si>
  <si>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</si>
  <si>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</si>
  <si>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</si>
  <si>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</si>
  <si>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</si>
  <si>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</si>
  <si>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</si>
  <si>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</si>
  <si>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</si>
  <si>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</si>
  <si>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</si>
  <si>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</si>
  <si>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</si>
  <si>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</si>
  <si>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</si>
  <si>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</si>
  <si>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</si>
  <si>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</si>
  <si>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</si>
  <si>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</si>
  <si>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</si>
  <si>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</si>
  <si>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</si>
  <si>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</si>
  <si>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</si>
  <si>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</si>
  <si>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</si>
  <si>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</si>
  <si>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</si>
  <si>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</si>
  <si>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</si>
  <si>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</si>
  <si>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</si>
  <si>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</si>
  <si>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</si>
  <si>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</si>
  <si>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</si>
  <si>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</si>
  <si>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</si>
  <si>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</si>
  <si>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</si>
  <si>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</si>
  <si>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</si>
  <si>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</si>
  <si>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</si>
  <si>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</si>
  <si>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</si>
  <si>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</si>
  <si>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</si>
  <si>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</si>
  <si>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</si>
  <si>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</si>
  <si>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</si>
  <si>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</si>
  <si>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</si>
  <si>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</si>
  <si>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</si>
  <si>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</si>
  <si>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</si>
  <si>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</si>
  <si>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</si>
  <si>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</si>
  <si>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</si>
  <si>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</si>
  <si>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</si>
  <si>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</si>
  <si>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</si>
  <si>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</si>
  <si>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</si>
  <si>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</si>
  <si>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</si>
  <si>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</si>
  <si>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</si>
  <si>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</si>
  <si>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</si>
  <si>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</si>
  <si>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</si>
  <si>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</si>
  <si>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</si>
  <si>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</si>
  <si>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</si>
  <si>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</si>
  <si>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</si>
  <si>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</si>
  <si>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</si>
  <si>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</si>
  <si>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</si>
  <si>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</si>
  <si>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</si>
  <si>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</si>
  <si>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</si>
  <si>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</si>
  <si>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</si>
  <si>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</si>
  <si>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</si>
  <si>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</si>
  <si>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</si>
  <si>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</si>
  <si>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</si>
  <si>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</si>
  <si>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</si>
  <si>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</si>
  <si>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</si>
  <si>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PAGOS</t>
  </si>
  <si>
    <t>Flujos de Efectivo Netos de las Actividades de Operación</t>
  </si>
  <si>
    <t>Caracterís-tica</t>
  </si>
  <si>
    <t>Otros gastos</t>
  </si>
  <si>
    <t xml:space="preserve"> AL 31 DE DICIEMBRE DE 2024</t>
  </si>
  <si>
    <t>AL 31 DE DICIEMBRE DE 2024</t>
  </si>
  <si>
    <t>CUENTA PÚBLICA 2024</t>
  </si>
  <si>
    <r>
      <rPr>
        <b/>
        <sz val="9"/>
        <rFont val="Arial"/>
        <family val="2"/>
      </rPr>
      <t>Ahorro/Desahorro   antes   de   rubros Extraordinarios</t>
    </r>
  </si>
  <si>
    <r>
      <rPr>
        <b/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</si>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</sst>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</cellStyleXfs>
  <cellXfs count="612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4" fillId="0" borderId="0" xfId="5" applyFont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3" fillId="0" borderId="0" xfId="0" applyFont="1"/>
    <xf numFmtId="2" fontId="14" fillId="0" borderId="0" xfId="0" applyNumberFormat="1" applyFont="1"/>
    <xf numFmtId="4" fontId="14" fillId="0" borderId="0" xfId="0" applyNumberFormat="1" applyFont="1"/>
    <xf numFmtId="164" fontId="13" fillId="0" borderId="0" xfId="2" applyFont="1" applyBorder="1" applyAlignment="1"/>
    <xf numFmtId="0" fontId="17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right"/>
    </xf>
    <xf numFmtId="0" fontId="18" fillId="0" borderId="0" xfId="0" applyFont="1" applyAlignment="1">
      <alignment vertical="justify" wrapText="1"/>
    </xf>
    <xf numFmtId="0" fontId="19" fillId="0" borderId="0" xfId="0" applyFont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14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Alignment="1">
      <alignment vertical="top" wrapText="1"/>
    </xf>
    <xf numFmtId="49" fontId="14" fillId="0" borderId="6" xfId="0" applyNumberFormat="1" applyFont="1" applyBorder="1"/>
    <xf numFmtId="0" fontId="14" fillId="0" borderId="14" xfId="5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top"/>
    </xf>
    <xf numFmtId="0" fontId="14" fillId="0" borderId="0" xfId="5" applyFont="1"/>
    <xf numFmtId="49" fontId="13" fillId="0" borderId="0" xfId="0" applyNumberFormat="1" applyFo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justify" vertic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justify" vertical="justify" wrapText="1"/>
    </xf>
    <xf numFmtId="0" fontId="19" fillId="0" borderId="7" xfId="0" applyFont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justify" vertical="justify" wrapText="1"/>
    </xf>
    <xf numFmtId="0" fontId="19" fillId="0" borderId="0" xfId="0" applyFont="1" applyAlignment="1">
      <alignment vertical="top" wrapText="1"/>
    </xf>
    <xf numFmtId="44" fontId="14" fillId="0" borderId="7" xfId="7" applyFont="1" applyBorder="1" applyAlignment="1"/>
    <xf numFmtId="0" fontId="14" fillId="0" borderId="9" xfId="0" applyFont="1" applyBorder="1"/>
    <xf numFmtId="43" fontId="14" fillId="0" borderId="10" xfId="8" applyFont="1" applyBorder="1" applyAlignment="1"/>
    <xf numFmtId="49" fontId="20" fillId="0" borderId="0" xfId="0" applyNumberFormat="1" applyFont="1" applyAlignment="1">
      <alignment horizontal="center" vertical="top" wrapText="1"/>
    </xf>
    <xf numFmtId="44" fontId="14" fillId="0" borderId="0" xfId="7" applyFont="1" applyBorder="1" applyAlignment="1"/>
    <xf numFmtId="0" fontId="19" fillId="0" borderId="15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6" xfId="0" applyFont="1" applyBorder="1"/>
    <xf numFmtId="0" fontId="17" fillId="0" borderId="14" xfId="0" applyFont="1" applyBorder="1" applyAlignment="1">
      <alignment horizontal="center" vertical="top"/>
    </xf>
    <xf numFmtId="165" fontId="14" fillId="0" borderId="0" xfId="0" applyNumberFormat="1" applyFont="1"/>
    <xf numFmtId="49" fontId="14" fillId="0" borderId="0" xfId="0" applyNumberFormat="1" applyFont="1" applyAlignment="1">
      <alignment horizontal="right"/>
    </xf>
    <xf numFmtId="0" fontId="18" fillId="0" borderId="0" xfId="0" applyFont="1" applyAlignment="1">
      <alignment horizontal="justify" vertical="justify" wrapText="1"/>
    </xf>
    <xf numFmtId="165" fontId="14" fillId="0" borderId="7" xfId="0" applyNumberFormat="1" applyFont="1" applyBorder="1"/>
    <xf numFmtId="165" fontId="14" fillId="0" borderId="15" xfId="0" applyNumberFormat="1" applyFont="1" applyBorder="1"/>
    <xf numFmtId="0" fontId="20" fillId="0" borderId="0" xfId="0" applyFont="1" applyAlignment="1">
      <alignment vertical="justify" wrapText="1"/>
    </xf>
    <xf numFmtId="165" fontId="14" fillId="0" borderId="10" xfId="0" applyNumberFormat="1" applyFont="1" applyBorder="1"/>
    <xf numFmtId="0" fontId="17" fillId="0" borderId="0" xfId="0" applyFont="1" applyAlignment="1">
      <alignment horizontal="justify" vertical="justify" wrapText="1"/>
    </xf>
    <xf numFmtId="165" fontId="14" fillId="0" borderId="15" xfId="0" applyNumberFormat="1" applyFont="1" applyBorder="1" applyAlignment="1">
      <alignment wrapText="1"/>
    </xf>
    <xf numFmtId="0" fontId="15" fillId="0" borderId="0" xfId="0" applyFont="1" applyAlignment="1">
      <alignment horizontal="justify" vertical="justify" wrapText="1"/>
    </xf>
    <xf numFmtId="164" fontId="20" fillId="0" borderId="0" xfId="2" applyFont="1" applyFill="1" applyBorder="1" applyAlignment="1">
      <alignment vertical="justify" wrapText="1"/>
    </xf>
    <xf numFmtId="0" fontId="14" fillId="0" borderId="0" xfId="5" applyFont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/>
    <xf numFmtId="0" fontId="14" fillId="0" borderId="5" xfId="5" applyFont="1" applyBorder="1" applyAlignment="1">
      <alignment horizontal="center" vertical="center"/>
    </xf>
    <xf numFmtId="0" fontId="14" fillId="0" borderId="6" xfId="5" applyFont="1" applyBorder="1"/>
    <xf numFmtId="0" fontId="14" fillId="0" borderId="7" xfId="5" applyFont="1" applyBorder="1"/>
    <xf numFmtId="4" fontId="14" fillId="0" borderId="0" xfId="5" applyNumberFormat="1" applyFont="1"/>
    <xf numFmtId="0" fontId="14" fillId="0" borderId="15" xfId="5" applyFont="1" applyBorder="1"/>
    <xf numFmtId="0" fontId="14" fillId="0" borderId="9" xfId="5" applyFont="1" applyBorder="1"/>
    <xf numFmtId="0" fontId="14" fillId="0" borderId="10" xfId="5" applyFont="1" applyBorder="1"/>
    <xf numFmtId="0" fontId="17" fillId="0" borderId="0" xfId="0" applyFont="1" applyAlignment="1">
      <alignment horizontal="left" vertical="center"/>
    </xf>
    <xf numFmtId="0" fontId="13" fillId="0" borderId="0" xfId="5" applyFont="1" applyAlignment="1">
      <alignment vertical="center" wrapText="1"/>
    </xf>
    <xf numFmtId="4" fontId="14" fillId="0" borderId="0" xfId="5" applyNumberFormat="1" applyFont="1" applyAlignment="1">
      <alignment horizontal="right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/>
    <xf numFmtId="0" fontId="14" fillId="0" borderId="15" xfId="9" applyFont="1" applyBorder="1"/>
    <xf numFmtId="4" fontId="14" fillId="0" borderId="0" xfId="9" applyNumberFormat="1" applyFont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10" fontId="17" fillId="0" borderId="0" xfId="0" applyNumberFormat="1" applyFont="1" applyAlignment="1">
      <alignment horizontal="left" vertical="top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10" xfId="0" applyNumberFormat="1" applyFont="1" applyBorder="1"/>
    <xf numFmtId="0" fontId="15" fillId="0" borderId="0" xfId="0" applyFont="1" applyAlignment="1">
      <alignment vertical="top" wrapText="1"/>
    </xf>
    <xf numFmtId="0" fontId="19" fillId="0" borderId="0" xfId="0" applyFont="1" applyAlignment="1">
      <alignment horizontal="justify" vertical="justify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7" fontId="17" fillId="0" borderId="0" xfId="0" applyNumberFormat="1" applyFont="1" applyAlignment="1">
      <alignment vertical="top" wrapText="1"/>
    </xf>
    <xf numFmtId="0" fontId="19" fillId="0" borderId="0" xfId="0" applyFont="1" applyAlignment="1">
      <alignment vertical="justify"/>
    </xf>
    <xf numFmtId="49" fontId="14" fillId="0" borderId="0" xfId="0" applyNumberFormat="1" applyFont="1" applyAlignment="1">
      <alignment horizontal="left"/>
    </xf>
    <xf numFmtId="0" fontId="19" fillId="0" borderId="0" xfId="0" applyFont="1" applyAlignment="1">
      <alignment vertical="justify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center" vertical="top"/>
    </xf>
    <xf numFmtId="2" fontId="15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2" fontId="17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13" fillId="0" borderId="4" xfId="0" applyFont="1" applyBorder="1"/>
    <xf numFmtId="0" fontId="13" fillId="0" borderId="3" xfId="0" applyFont="1" applyBorder="1"/>
    <xf numFmtId="44" fontId="17" fillId="0" borderId="0" xfId="0" applyNumberFormat="1" applyFont="1" applyAlignment="1">
      <alignment vertical="top" wrapText="1"/>
    </xf>
    <xf numFmtId="0" fontId="13" fillId="3" borderId="5" xfId="0" applyFont="1" applyFill="1" applyBorder="1"/>
    <xf numFmtId="0" fontId="13" fillId="3" borderId="6" xfId="0" applyFont="1" applyFill="1" applyBorder="1"/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4" fillId="3" borderId="1" xfId="5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0" fontId="14" fillId="0" borderId="0" xfId="9" applyFont="1" applyAlignment="1">
      <alignment horizontal="left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4" fillId="0" borderId="0" xfId="9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14" fillId="3" borderId="1" xfId="5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7" fillId="2" borderId="9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4" fontId="14" fillId="0" borderId="1" xfId="2" applyNumberFormat="1" applyFont="1" applyFill="1" applyBorder="1" applyAlignment="1">
      <alignment horizontal="right"/>
    </xf>
    <xf numFmtId="4" fontId="25" fillId="0" borderId="1" xfId="14" applyNumberFormat="1" applyFont="1" applyBorder="1" applyAlignment="1">
      <alignment horizontal="center" wrapText="1"/>
    </xf>
    <xf numFmtId="4" fontId="25" fillId="0" borderId="1" xfId="14" applyNumberFormat="1" applyFont="1" applyBorder="1" applyAlignment="1">
      <alignment horizontal="left" wrapText="1"/>
    </xf>
    <xf numFmtId="4" fontId="14" fillId="0" borderId="1" xfId="3" applyNumberFormat="1" applyFont="1" applyFill="1" applyBorder="1" applyAlignment="1">
      <alignment horizontal="right"/>
    </xf>
    <xf numFmtId="0" fontId="25" fillId="0" borderId="1" xfId="14" applyFont="1" applyBorder="1"/>
    <xf numFmtId="4" fontId="25" fillId="0" borderId="1" xfId="14" applyNumberFormat="1" applyFont="1" applyBorder="1" applyAlignment="1">
      <alignment horizontal="right" vertical="center" wrapText="1"/>
    </xf>
    <xf numFmtId="4" fontId="25" fillId="0" borderId="1" xfId="14" applyNumberFormat="1" applyFont="1" applyBorder="1" applyAlignment="1">
      <alignment horizontal="right" wrapText="1"/>
    </xf>
    <xf numFmtId="9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/>
    </xf>
    <xf numFmtId="49" fontId="25" fillId="0" borderId="0" xfId="14" applyNumberFormat="1" applyFont="1" applyAlignment="1">
      <alignment horizontal="left" vertical="center" wrapText="1"/>
    </xf>
    <xf numFmtId="0" fontId="17" fillId="2" borderId="0" xfId="0" applyFont="1" applyFill="1" applyAlignment="1">
      <alignment vertical="top" wrapText="1"/>
    </xf>
    <xf numFmtId="0" fontId="25" fillId="0" borderId="2" xfId="14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4" fontId="14" fillId="0" borderId="3" xfId="3" applyNumberFormat="1" applyFont="1" applyFill="1" applyBorder="1" applyAlignment="1">
      <alignment horizontal="right"/>
    </xf>
    <xf numFmtId="0" fontId="17" fillId="2" borderId="12" xfId="0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17" fillId="2" borderId="8" xfId="0" applyFont="1" applyFill="1" applyBorder="1" applyAlignment="1">
      <alignment vertical="top"/>
    </xf>
    <xf numFmtId="49" fontId="25" fillId="0" borderId="8" xfId="14" applyNumberFormat="1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4" fontId="14" fillId="0" borderId="1" xfId="3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44" fontId="17" fillId="0" borderId="0" xfId="0" applyNumberFormat="1" applyFont="1" applyAlignment="1">
      <alignment horizontal="left" vertical="top"/>
    </xf>
    <xf numFmtId="4" fontId="14" fillId="0" borderId="1" xfId="2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12" xfId="9" applyFont="1" applyFill="1" applyBorder="1" applyAlignment="1">
      <alignment horizontal="center" vertical="center"/>
    </xf>
    <xf numFmtId="0" fontId="13" fillId="3" borderId="12" xfId="9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/>
    </xf>
    <xf numFmtId="43" fontId="20" fillId="0" borderId="0" xfId="3" applyFont="1" applyAlignment="1">
      <alignment vertical="top" wrapText="1"/>
    </xf>
    <xf numFmtId="9" fontId="14" fillId="0" borderId="1" xfId="2" applyNumberFormat="1" applyFont="1" applyFill="1" applyBorder="1" applyAlignment="1">
      <alignment horizontal="right"/>
    </xf>
    <xf numFmtId="9" fontId="17" fillId="0" borderId="1" xfId="4" applyFont="1" applyFill="1" applyBorder="1" applyAlignment="1">
      <alignment horizontal="right" vertical="top"/>
    </xf>
    <xf numFmtId="10" fontId="14" fillId="0" borderId="1" xfId="0" applyNumberFormat="1" applyFont="1" applyBorder="1" applyAlignment="1">
      <alignment horizontal="right"/>
    </xf>
    <xf numFmtId="10" fontId="14" fillId="0" borderId="1" xfId="0" applyNumberFormat="1" applyFont="1" applyBorder="1" applyAlignment="1">
      <alignment horizontal="right" vertical="center"/>
    </xf>
    <xf numFmtId="43" fontId="14" fillId="0" borderId="1" xfId="3" applyFont="1" applyFill="1" applyBorder="1" applyAlignment="1">
      <alignment horizontal="right" vertical="center"/>
    </xf>
    <xf numFmtId="43" fontId="14" fillId="0" borderId="1" xfId="3" applyFont="1" applyFill="1" applyBorder="1" applyAlignment="1">
      <alignment wrapText="1"/>
    </xf>
    <xf numFmtId="0" fontId="14" fillId="0" borderId="0" xfId="9" applyFont="1" applyAlignment="1">
      <alignment horizontal="left" vertical="center" wrapText="1"/>
    </xf>
    <xf numFmtId="0" fontId="14" fillId="0" borderId="0" xfId="9" applyFont="1" applyAlignment="1">
      <alignment horizontal="left"/>
    </xf>
    <xf numFmtId="0" fontId="14" fillId="0" borderId="9" xfId="9" applyFont="1" applyBorder="1" applyAlignment="1">
      <alignment horizontal="left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0" fontId="14" fillId="0" borderId="0" xfId="9" applyFont="1" applyAlignment="1">
      <alignment horizontal="left" wrapText="1"/>
    </xf>
    <xf numFmtId="0" fontId="17" fillId="2" borderId="0" xfId="0" applyFont="1" applyFill="1" applyAlignment="1">
      <alignment horizontal="left" vertical="top" wrapText="1"/>
    </xf>
    <xf numFmtId="0" fontId="17" fillId="0" borderId="9" xfId="0" applyFont="1" applyBorder="1" applyAlignment="1">
      <alignment vertical="top" wrapText="1"/>
    </xf>
    <xf numFmtId="0" fontId="13" fillId="3" borderId="12" xfId="9" applyFont="1" applyFill="1" applyBorder="1" applyAlignment="1">
      <alignment horizontal="center" vertical="center"/>
    </xf>
    <xf numFmtId="0" fontId="14" fillId="0" borderId="6" xfId="9" applyFont="1" applyBorder="1" applyAlignment="1">
      <alignment horizontal="left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right"/>
    </xf>
    <xf numFmtId="0" fontId="15" fillId="3" borderId="1" xfId="0" applyFont="1" applyFill="1" applyBorder="1" applyAlignment="1">
      <alignment horizontal="left" vertical="justify" wrapText="1"/>
    </xf>
    <xf numFmtId="0" fontId="13" fillId="3" borderId="11" xfId="0" applyFont="1" applyFill="1" applyBorder="1" applyAlignment="1">
      <alignment horizontal="center"/>
    </xf>
    <xf numFmtId="49" fontId="14" fillId="0" borderId="6" xfId="0" applyNumberFormat="1" applyFont="1" applyBorder="1" applyAlignment="1">
      <alignment horizontal="left"/>
    </xf>
    <xf numFmtId="0" fontId="1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0" fontId="17" fillId="0" borderId="9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/>
    </xf>
    <xf numFmtId="0" fontId="20" fillId="0" borderId="9" xfId="0" applyFont="1" applyBorder="1" applyAlignment="1">
      <alignment horizontal="left" vertical="justify" wrapText="1"/>
    </xf>
    <xf numFmtId="0" fontId="15" fillId="3" borderId="1" xfId="0" applyFont="1" applyFill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/>
    </xf>
    <xf numFmtId="0" fontId="13" fillId="3" borderId="11" xfId="5" applyFont="1" applyFill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26" fillId="0" borderId="8" xfId="15" applyFont="1" applyBorder="1" applyAlignment="1">
      <alignment horizontal="left" vertical="center"/>
    </xf>
    <xf numFmtId="0" fontId="26" fillId="0" borderId="9" xfId="15" applyFont="1" applyBorder="1" applyAlignment="1">
      <alignment horizontal="left" vertical="center"/>
    </xf>
    <xf numFmtId="0" fontId="17" fillId="0" borderId="1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8" fillId="3" borderId="14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top"/>
    </xf>
    <xf numFmtId="0" fontId="29" fillId="3" borderId="4" xfId="0" applyFont="1" applyFill="1" applyBorder="1" applyAlignment="1">
      <alignment vertical="top" wrapText="1"/>
    </xf>
    <xf numFmtId="0" fontId="29" fillId="3" borderId="3" xfId="0" applyFont="1" applyFill="1" applyBorder="1" applyAlignment="1">
      <alignment vertical="top" wrapText="1"/>
    </xf>
    <xf numFmtId="0" fontId="26" fillId="3" borderId="5" xfId="5" applyFont="1" applyFill="1" applyBorder="1" applyAlignment="1">
      <alignment horizontal="center" vertical="center"/>
    </xf>
    <xf numFmtId="0" fontId="26" fillId="3" borderId="5" xfId="5" applyFont="1" applyFill="1" applyBorder="1" applyAlignment="1">
      <alignment vertical="center"/>
    </xf>
    <xf numFmtId="0" fontId="26" fillId="3" borderId="6" xfId="5" applyFont="1" applyFill="1" applyBorder="1" applyAlignment="1">
      <alignment vertical="center"/>
    </xf>
    <xf numFmtId="0" fontId="26" fillId="3" borderId="7" xfId="5" applyFont="1" applyFill="1" applyBorder="1" applyAlignment="1">
      <alignment vertical="center"/>
    </xf>
    <xf numFmtId="0" fontId="26" fillId="3" borderId="7" xfId="5" applyFont="1" applyFill="1" applyBorder="1" applyAlignment="1">
      <alignment horizontal="center" vertical="center"/>
    </xf>
    <xf numFmtId="0" fontId="26" fillId="3" borderId="11" xfId="5" applyFont="1" applyFill="1" applyBorder="1" applyAlignment="1">
      <alignment horizontal="center" vertical="center" wrapText="1"/>
    </xf>
    <xf numFmtId="0" fontId="25" fillId="0" borderId="14" xfId="5" applyFont="1" applyBorder="1" applyAlignment="1">
      <alignment horizontal="center" vertical="center"/>
    </xf>
    <xf numFmtId="4" fontId="25" fillId="0" borderId="0" xfId="2" applyNumberFormat="1" applyFont="1" applyBorder="1" applyAlignment="1">
      <alignment horizontal="right" vertical="center"/>
    </xf>
    <xf numFmtId="0" fontId="25" fillId="0" borderId="15" xfId="5" applyFont="1" applyBorder="1" applyAlignment="1">
      <alignment vertical="center"/>
    </xf>
    <xf numFmtId="0" fontId="25" fillId="0" borderId="15" xfId="5" applyFont="1" applyBorder="1" applyAlignment="1">
      <alignment vertical="center" wrapText="1"/>
    </xf>
    <xf numFmtId="0" fontId="25" fillId="0" borderId="8" xfId="5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27" fillId="3" borderId="14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5" fillId="0" borderId="5" xfId="5" applyFont="1" applyBorder="1" applyAlignment="1">
      <alignment horizontal="center" vertical="center"/>
    </xf>
    <xf numFmtId="0" fontId="25" fillId="0" borderId="6" xfId="5" applyFont="1" applyBorder="1" applyAlignment="1">
      <alignment vertical="center"/>
    </xf>
    <xf numFmtId="4" fontId="25" fillId="0" borderId="6" xfId="2" applyNumberFormat="1" applyFont="1" applyBorder="1" applyAlignment="1">
      <alignment horizontal="right" vertical="center"/>
    </xf>
    <xf numFmtId="0" fontId="25" fillId="0" borderId="7" xfId="5" applyFont="1" applyBorder="1" applyAlignment="1">
      <alignment vertical="center"/>
    </xf>
    <xf numFmtId="4" fontId="25" fillId="0" borderId="9" xfId="5" applyNumberFormat="1" applyFont="1" applyBorder="1" applyAlignment="1">
      <alignment horizontal="right" vertical="center"/>
    </xf>
    <xf numFmtId="0" fontId="25" fillId="0" borderId="10" xfId="5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5" fillId="0" borderId="0" xfId="5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8" fillId="3" borderId="14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left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/>
    </xf>
    <xf numFmtId="49" fontId="14" fillId="0" borderId="5" xfId="0" applyNumberFormat="1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49" fontId="14" fillId="0" borderId="14" xfId="0" applyNumberFormat="1" applyFont="1" applyBorder="1" applyAlignment="1">
      <alignment horizontal="left"/>
    </xf>
    <xf numFmtId="49" fontId="14" fillId="0" borderId="15" xfId="0" applyNumberFormat="1" applyFont="1" applyBorder="1" applyAlignment="1">
      <alignment horizontal="left"/>
    </xf>
    <xf numFmtId="49" fontId="13" fillId="0" borderId="8" xfId="0" applyNumberFormat="1" applyFont="1" applyBorder="1" applyAlignment="1">
      <alignment horizontal="right"/>
    </xf>
    <xf numFmtId="49" fontId="13" fillId="0" borderId="10" xfId="0" applyNumberFormat="1" applyFont="1" applyBorder="1" applyAlignment="1">
      <alignment horizontal="right"/>
    </xf>
    <xf numFmtId="164" fontId="14" fillId="0" borderId="11" xfId="2" applyFont="1" applyBorder="1" applyAlignment="1"/>
    <xf numFmtId="4" fontId="14" fillId="0" borderId="12" xfId="0" applyNumberFormat="1" applyFont="1" applyBorder="1"/>
    <xf numFmtId="164" fontId="13" fillId="0" borderId="13" xfId="2" applyFont="1" applyBorder="1" applyAlignment="1"/>
    <xf numFmtId="49" fontId="20" fillId="0" borderId="11" xfId="0" applyNumberFormat="1" applyFont="1" applyBorder="1" applyAlignment="1">
      <alignment horizontal="center" vertical="top" wrapText="1"/>
    </xf>
    <xf numFmtId="49" fontId="20" fillId="0" borderId="13" xfId="0" applyNumberFormat="1" applyFont="1" applyBorder="1" applyAlignment="1">
      <alignment horizontal="center" vertical="top" wrapText="1"/>
    </xf>
    <xf numFmtId="49" fontId="14" fillId="0" borderId="8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4" fontId="14" fillId="0" borderId="11" xfId="2" applyNumberFormat="1" applyFont="1" applyFill="1" applyBorder="1" applyAlignment="1"/>
    <xf numFmtId="4" fontId="14" fillId="0" borderId="13" xfId="0" applyNumberFormat="1" applyFont="1" applyBorder="1"/>
    <xf numFmtId="0" fontId="14" fillId="0" borderId="11" xfId="5" applyFont="1" applyBorder="1" applyAlignment="1">
      <alignment horizontal="center"/>
    </xf>
    <xf numFmtId="0" fontId="14" fillId="0" borderId="12" xfId="5" applyFont="1" applyBorder="1" applyAlignment="1">
      <alignment horizontal="center"/>
    </xf>
    <xf numFmtId="0" fontId="14" fillId="0" borderId="12" xfId="5" applyFont="1" applyBorder="1" applyAlignment="1">
      <alignment horizontal="center" vertical="center"/>
    </xf>
    <xf numFmtId="0" fontId="14" fillId="0" borderId="13" xfId="5" applyFont="1" applyBorder="1" applyAlignment="1">
      <alignment horizontal="center"/>
    </xf>
    <xf numFmtId="49" fontId="14" fillId="0" borderId="5" xfId="0" applyNumberFormat="1" applyFont="1" applyBorder="1"/>
    <xf numFmtId="49" fontId="14" fillId="0" borderId="7" xfId="0" applyNumberFormat="1" applyFont="1" applyBorder="1"/>
    <xf numFmtId="49" fontId="14" fillId="0" borderId="14" xfId="0" applyNumberFormat="1" applyFont="1" applyBorder="1" applyAlignment="1">
      <alignment horizontal="left" wrapText="1"/>
    </xf>
    <xf numFmtId="49" fontId="14" fillId="0" borderId="0" xfId="0" applyNumberFormat="1" applyFont="1" applyBorder="1" applyAlignment="1">
      <alignment horizontal="left" wrapText="1"/>
    </xf>
    <xf numFmtId="49" fontId="14" fillId="0" borderId="15" xfId="0" applyNumberFormat="1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43" fontId="17" fillId="0" borderId="11" xfId="3" applyFont="1" applyFill="1" applyBorder="1" applyAlignment="1">
      <alignment horizontal="right" vertical="top"/>
    </xf>
    <xf numFmtId="43" fontId="17" fillId="0" borderId="12" xfId="3" applyFont="1" applyFill="1" applyBorder="1" applyAlignment="1">
      <alignment horizontal="right" vertical="top"/>
    </xf>
    <xf numFmtId="39" fontId="17" fillId="0" borderId="12" xfId="3" applyNumberFormat="1" applyFont="1" applyFill="1" applyBorder="1" applyAlignment="1">
      <alignment horizontal="right" vertical="top"/>
    </xf>
    <xf numFmtId="2" fontId="17" fillId="0" borderId="12" xfId="3" applyNumberFormat="1" applyFont="1" applyFill="1" applyBorder="1" applyAlignment="1">
      <alignment horizontal="right" vertical="top"/>
    </xf>
    <xf numFmtId="2" fontId="20" fillId="0" borderId="13" xfId="3" applyNumberFormat="1" applyFont="1" applyFill="1" applyBorder="1" applyAlignment="1">
      <alignment horizontal="right" vertical="top" wrapText="1"/>
    </xf>
    <xf numFmtId="43" fontId="17" fillId="0" borderId="11" xfId="3" applyFont="1" applyFill="1" applyBorder="1" applyAlignment="1">
      <alignment horizontal="right" vertical="top" wrapText="1"/>
    </xf>
    <xf numFmtId="9" fontId="14" fillId="0" borderId="11" xfId="0" applyNumberFormat="1" applyFont="1" applyBorder="1"/>
    <xf numFmtId="43" fontId="14" fillId="0" borderId="12" xfId="0" applyNumberFormat="1" applyFont="1" applyBorder="1"/>
    <xf numFmtId="9" fontId="14" fillId="0" borderId="12" xfId="0" applyNumberFormat="1" applyFont="1" applyBorder="1"/>
    <xf numFmtId="0" fontId="17" fillId="0" borderId="12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164" fontId="13" fillId="0" borderId="12" xfId="2" applyFont="1" applyBorder="1" applyAlignment="1"/>
    <xf numFmtId="0" fontId="20" fillId="0" borderId="13" xfId="0" applyFont="1" applyBorder="1" applyAlignment="1">
      <alignment vertical="top" wrapText="1"/>
    </xf>
    <xf numFmtId="0" fontId="17" fillId="0" borderId="11" xfId="0" applyFont="1" applyBorder="1" applyAlignment="1">
      <alignment horizontal="left" vertical="top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17" fillId="0" borderId="0" xfId="0" applyFont="1" applyBorder="1" applyAlignment="1">
      <alignment horizontal="left" vertical="top"/>
    </xf>
    <xf numFmtId="49" fontId="13" fillId="0" borderId="0" xfId="0" applyNumberFormat="1" applyFont="1" applyBorder="1" applyAlignment="1">
      <alignment horizontal="right"/>
    </xf>
    <xf numFmtId="4" fontId="13" fillId="0" borderId="0" xfId="2" applyNumberFormat="1" applyFont="1" applyFill="1" applyBorder="1" applyAlignment="1"/>
    <xf numFmtId="49" fontId="20" fillId="0" borderId="12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4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8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2" fontId="14" fillId="0" borderId="11" xfId="0" applyNumberFormat="1" applyFont="1" applyBorder="1"/>
    <xf numFmtId="2" fontId="14" fillId="0" borderId="12" xfId="0" applyNumberFormat="1" applyFont="1" applyBorder="1"/>
    <xf numFmtId="2" fontId="14" fillId="0" borderId="13" xfId="0" applyNumberFormat="1" applyFont="1" applyBorder="1"/>
    <xf numFmtId="44" fontId="14" fillId="0" borderId="11" xfId="7" applyFont="1" applyBorder="1" applyAlignment="1"/>
    <xf numFmtId="43" fontId="14" fillId="0" borderId="12" xfId="8" applyFont="1" applyBorder="1" applyAlignment="1"/>
    <xf numFmtId="43" fontId="14" fillId="0" borderId="13" xfId="8" applyFont="1" applyBorder="1" applyAlignment="1"/>
    <xf numFmtId="0" fontId="19" fillId="0" borderId="11" xfId="0" applyFont="1" applyBorder="1" applyAlignment="1">
      <alignment horizontal="justify" vertical="justify" wrapText="1"/>
    </xf>
    <xf numFmtId="0" fontId="19" fillId="0" borderId="12" xfId="0" applyFont="1" applyBorder="1" applyAlignment="1">
      <alignment horizontal="justify" vertical="justify" wrapText="1"/>
    </xf>
    <xf numFmtId="0" fontId="19" fillId="0" borderId="13" xfId="0" applyFont="1" applyBorder="1" applyAlignment="1">
      <alignment horizontal="justify" vertical="justify" wrapText="1"/>
    </xf>
    <xf numFmtId="0" fontId="19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justify" wrapText="1"/>
    </xf>
    <xf numFmtId="2" fontId="17" fillId="0" borderId="11" xfId="0" applyNumberFormat="1" applyFont="1" applyBorder="1" applyAlignment="1">
      <alignment horizontal="right" vertical="top"/>
    </xf>
    <xf numFmtId="2" fontId="17" fillId="0" borderId="13" xfId="0" applyNumberFormat="1" applyFont="1" applyBorder="1" applyAlignment="1">
      <alignment horizontal="right" vertical="top"/>
    </xf>
    <xf numFmtId="49" fontId="20" fillId="0" borderId="1" xfId="0" applyNumberFormat="1" applyFont="1" applyBorder="1" applyAlignment="1">
      <alignment horizontal="center" vertical="top" wrapText="1"/>
    </xf>
    <xf numFmtId="0" fontId="14" fillId="0" borderId="5" xfId="0" applyFont="1" applyBorder="1"/>
    <xf numFmtId="0" fontId="14" fillId="0" borderId="8" xfId="0" applyFont="1" applyBorder="1"/>
    <xf numFmtId="0" fontId="14" fillId="0" borderId="10" xfId="0" applyFont="1" applyBorder="1"/>
    <xf numFmtId="0" fontId="19" fillId="0" borderId="13" xfId="0" applyFont="1" applyBorder="1" applyAlignment="1">
      <alignment horizontal="left" vertical="top"/>
    </xf>
    <xf numFmtId="0" fontId="14" fillId="0" borderId="5" xfId="0" applyFont="1" applyBorder="1" applyAlignment="1"/>
    <xf numFmtId="0" fontId="14" fillId="0" borderId="6" xfId="0" applyFont="1" applyBorder="1" applyAlignment="1"/>
    <xf numFmtId="0" fontId="14" fillId="0" borderId="7" xfId="0" applyFont="1" applyBorder="1" applyAlignment="1"/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2" fontId="17" fillId="0" borderId="1" xfId="0" applyNumberFormat="1" applyFont="1" applyBorder="1" applyAlignment="1">
      <alignment horizontal="right" vertical="top"/>
    </xf>
    <xf numFmtId="0" fontId="14" fillId="0" borderId="2" xfId="0" applyFont="1" applyBorder="1"/>
    <xf numFmtId="0" fontId="14" fillId="0" borderId="4" xfId="0" applyFont="1" applyBorder="1"/>
    <xf numFmtId="0" fontId="14" fillId="0" borderId="3" xfId="0" applyFont="1" applyBorder="1"/>
    <xf numFmtId="0" fontId="19" fillId="0" borderId="1" xfId="0" applyFont="1" applyBorder="1" applyAlignment="1">
      <alignment horizontal="left" vertical="top"/>
    </xf>
    <xf numFmtId="0" fontId="17" fillId="0" borderId="12" xfId="0" applyFont="1" applyBorder="1" applyAlignment="1">
      <alignment horizontal="center" vertical="top"/>
    </xf>
    <xf numFmtId="0" fontId="13" fillId="0" borderId="7" xfId="0" applyFont="1" applyBorder="1"/>
    <xf numFmtId="49" fontId="14" fillId="0" borderId="14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49" fontId="14" fillId="0" borderId="15" xfId="0" applyNumberFormat="1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164" fontId="13" fillId="0" borderId="12" xfId="2" applyFont="1" applyFill="1" applyBorder="1" applyAlignment="1">
      <alignment horizontal="center"/>
    </xf>
    <xf numFmtId="164" fontId="14" fillId="0" borderId="12" xfId="2" applyFont="1" applyFill="1" applyBorder="1" applyAlignment="1"/>
    <xf numFmtId="164" fontId="13" fillId="0" borderId="12" xfId="2" applyFont="1" applyFill="1" applyBorder="1" applyAlignment="1"/>
    <xf numFmtId="164" fontId="14" fillId="0" borderId="13" xfId="2" applyFont="1" applyFill="1" applyBorder="1" applyAlignment="1"/>
    <xf numFmtId="164" fontId="13" fillId="0" borderId="11" xfId="2" applyFont="1" applyFill="1" applyBorder="1" applyAlignment="1">
      <alignment horizontal="center"/>
    </xf>
    <xf numFmtId="0" fontId="17" fillId="0" borderId="1" xfId="0" applyFont="1" applyBorder="1" applyAlignment="1">
      <alignment horizontal="left" vertical="top"/>
    </xf>
    <xf numFmtId="164" fontId="13" fillId="0" borderId="1" xfId="2" applyFont="1" applyFill="1" applyBorder="1" applyAlignment="1"/>
    <xf numFmtId="49" fontId="13" fillId="0" borderId="2" xfId="0" applyNumberFormat="1" applyFont="1" applyBorder="1" applyAlignment="1">
      <alignment horizontal="left"/>
    </xf>
    <xf numFmtId="49" fontId="13" fillId="0" borderId="4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7" fillId="0" borderId="11" xfId="0" applyFont="1" applyBorder="1" applyAlignment="1">
      <alignment horizontal="center" vertical="top"/>
    </xf>
    <xf numFmtId="164" fontId="13" fillId="0" borderId="11" xfId="2" applyFont="1" applyFill="1" applyBorder="1" applyAlignment="1"/>
    <xf numFmtId="0" fontId="17" fillId="0" borderId="1" xfId="0" applyFont="1" applyBorder="1" applyAlignment="1">
      <alignment horizontal="center" vertical="top"/>
    </xf>
    <xf numFmtId="49" fontId="13" fillId="0" borderId="2" xfId="0" applyNumberFormat="1" applyFont="1" applyBorder="1" applyAlignment="1">
      <alignment horizontal="right"/>
    </xf>
    <xf numFmtId="49" fontId="13" fillId="0" borderId="4" xfId="0" applyNumberFormat="1" applyFont="1" applyBorder="1" applyAlignment="1">
      <alignment horizontal="right"/>
    </xf>
    <xf numFmtId="49" fontId="13" fillId="0" borderId="3" xfId="0" applyNumberFormat="1" applyFont="1" applyBorder="1" applyAlignment="1">
      <alignment horizontal="right"/>
    </xf>
    <xf numFmtId="0" fontId="20" fillId="0" borderId="12" xfId="0" applyFont="1" applyBorder="1" applyAlignment="1">
      <alignment horizontal="center" vertical="justify" wrapText="1"/>
    </xf>
    <xf numFmtId="0" fontId="20" fillId="0" borderId="13" xfId="0" applyFont="1" applyBorder="1" applyAlignment="1">
      <alignment horizontal="center" vertical="justify" wrapText="1"/>
    </xf>
    <xf numFmtId="0" fontId="20" fillId="0" borderId="14" xfId="0" applyFont="1" applyBorder="1" applyAlignment="1">
      <alignment horizontal="left" vertical="justify"/>
    </xf>
    <xf numFmtId="0" fontId="20" fillId="0" borderId="0" xfId="0" applyFont="1" applyBorder="1" applyAlignment="1">
      <alignment horizontal="left" vertical="justify"/>
    </xf>
    <xf numFmtId="0" fontId="20" fillId="0" borderId="15" xfId="0" applyFont="1" applyBorder="1" applyAlignment="1">
      <alignment horizontal="left" vertical="justify"/>
    </xf>
    <xf numFmtId="0" fontId="20" fillId="0" borderId="8" xfId="0" applyFont="1" applyBorder="1" applyAlignment="1">
      <alignment horizontal="left" vertical="justify" wrapText="1"/>
    </xf>
    <xf numFmtId="0" fontId="20" fillId="0" borderId="10" xfId="0" applyFont="1" applyBorder="1" applyAlignment="1">
      <alignment horizontal="left" vertical="justify" wrapText="1"/>
    </xf>
    <xf numFmtId="4" fontId="14" fillId="0" borderId="11" xfId="0" applyNumberFormat="1" applyFont="1" applyBorder="1"/>
    <xf numFmtId="4" fontId="14" fillId="0" borderId="12" xfId="0" applyNumberFormat="1" applyFont="1" applyBorder="1" applyAlignment="1">
      <alignment wrapText="1"/>
    </xf>
    <xf numFmtId="0" fontId="17" fillId="0" borderId="7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164" fontId="17" fillId="0" borderId="11" xfId="2" applyFont="1" applyFill="1" applyBorder="1" applyAlignment="1">
      <alignment horizontal="right" vertical="top" wrapText="1"/>
    </xf>
    <xf numFmtId="164" fontId="17" fillId="0" borderId="12" xfId="2" applyFont="1" applyFill="1" applyBorder="1" applyAlignment="1">
      <alignment horizontal="right" vertical="top" wrapText="1"/>
    </xf>
    <xf numFmtId="4" fontId="17" fillId="0" borderId="12" xfId="2" applyNumberFormat="1" applyFont="1" applyFill="1" applyBorder="1" applyAlignment="1">
      <alignment vertical="top" wrapText="1"/>
    </xf>
    <xf numFmtId="4" fontId="17" fillId="0" borderId="13" xfId="2" applyNumberFormat="1" applyFont="1" applyFill="1" applyBorder="1" applyAlignment="1">
      <alignment vertical="top"/>
    </xf>
    <xf numFmtId="4" fontId="17" fillId="0" borderId="11" xfId="2" applyNumberFormat="1" applyFont="1" applyFill="1" applyBorder="1" applyAlignment="1">
      <alignment vertical="top" wrapText="1"/>
    </xf>
    <xf numFmtId="4" fontId="17" fillId="0" borderId="13" xfId="2" applyNumberFormat="1" applyFont="1" applyFill="1" applyBorder="1" applyAlignment="1">
      <alignment vertical="top" wrapText="1"/>
    </xf>
    <xf numFmtId="167" fontId="17" fillId="0" borderId="11" xfId="2" applyNumberFormat="1" applyFont="1" applyFill="1" applyBorder="1" applyAlignment="1">
      <alignment vertical="top" wrapText="1"/>
    </xf>
    <xf numFmtId="167" fontId="17" fillId="0" borderId="12" xfId="2" applyNumberFormat="1" applyFont="1" applyFill="1" applyBorder="1" applyAlignment="1">
      <alignment vertical="top" wrapText="1"/>
    </xf>
    <xf numFmtId="167" fontId="17" fillId="0" borderId="13" xfId="2" applyNumberFormat="1" applyFont="1" applyFill="1" applyBorder="1" applyAlignment="1">
      <alignment vertical="top" wrapText="1"/>
    </xf>
    <xf numFmtId="164" fontId="14" fillId="0" borderId="11" xfId="2" applyFont="1" applyFill="1" applyBorder="1" applyAlignment="1"/>
    <xf numFmtId="164" fontId="20" fillId="0" borderId="12" xfId="2" applyFont="1" applyFill="1" applyBorder="1" applyAlignment="1">
      <alignment vertical="justify" wrapText="1"/>
    </xf>
    <xf numFmtId="164" fontId="20" fillId="0" borderId="13" xfId="2" applyFont="1" applyFill="1" applyBorder="1" applyAlignment="1">
      <alignment vertical="justify" wrapText="1"/>
    </xf>
    <xf numFmtId="0" fontId="14" fillId="0" borderId="11" xfId="5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4" fontId="14" fillId="0" borderId="11" xfId="5" applyNumberFormat="1" applyFont="1" applyBorder="1"/>
    <xf numFmtId="4" fontId="14" fillId="0" borderId="12" xfId="5" applyNumberFormat="1" applyFont="1" applyBorder="1"/>
    <xf numFmtId="4" fontId="14" fillId="0" borderId="13" xfId="5" applyNumberFormat="1" applyFont="1" applyBorder="1"/>
    <xf numFmtId="0" fontId="14" fillId="0" borderId="11" xfId="5" applyFont="1" applyBorder="1"/>
    <xf numFmtId="0" fontId="14" fillId="0" borderId="12" xfId="5" applyFont="1" applyBorder="1"/>
    <xf numFmtId="0" fontId="14" fillId="0" borderId="13" xfId="5" applyFont="1" applyBorder="1"/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14" fillId="0" borderId="13" xfId="0" applyFont="1" applyBorder="1" applyAlignment="1">
      <alignment horizont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26" fillId="3" borderId="11" xfId="0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4" fontId="25" fillId="0" borderId="11" xfId="0" applyNumberFormat="1" applyFont="1" applyBorder="1"/>
    <xf numFmtId="4" fontId="25" fillId="0" borderId="7" xfId="0" applyNumberFormat="1" applyFont="1" applyBorder="1"/>
    <xf numFmtId="0" fontId="25" fillId="0" borderId="12" xfId="0" applyFont="1" applyBorder="1" applyAlignment="1">
      <alignment horizontal="center"/>
    </xf>
    <xf numFmtId="0" fontId="25" fillId="0" borderId="14" xfId="0" applyFont="1" applyBorder="1"/>
    <xf numFmtId="0" fontId="25" fillId="0" borderId="0" xfId="0" applyFont="1" applyBorder="1"/>
    <xf numFmtId="0" fontId="25" fillId="0" borderId="15" xfId="0" applyFont="1" applyBorder="1"/>
    <xf numFmtId="4" fontId="25" fillId="0" borderId="12" xfId="0" applyNumberFormat="1" applyFont="1" applyBorder="1"/>
    <xf numFmtId="4" fontId="25" fillId="0" borderId="15" xfId="0" applyNumberFormat="1" applyFont="1" applyBorder="1"/>
    <xf numFmtId="0" fontId="25" fillId="0" borderId="13" xfId="0" applyFont="1" applyBorder="1" applyAlignment="1">
      <alignment horizontal="center"/>
    </xf>
    <xf numFmtId="0" fontId="25" fillId="0" borderId="8" xfId="0" applyFont="1" applyBorder="1"/>
    <xf numFmtId="0" fontId="25" fillId="0" borderId="9" xfId="0" applyFont="1" applyBorder="1"/>
    <xf numFmtId="0" fontId="25" fillId="0" borderId="10" xfId="0" applyFont="1" applyBorder="1"/>
    <xf numFmtId="4" fontId="25" fillId="0" borderId="13" xfId="0" applyNumberFormat="1" applyFont="1" applyBorder="1"/>
    <xf numFmtId="4" fontId="25" fillId="0" borderId="10" xfId="0" applyNumberFormat="1" applyFont="1" applyBorder="1"/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6" xfId="0" applyFont="1" applyFill="1" applyBorder="1"/>
    <xf numFmtId="0" fontId="26" fillId="3" borderId="7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64" fontId="25" fillId="0" borderId="11" xfId="2" applyFont="1" applyFill="1" applyBorder="1"/>
    <xf numFmtId="0" fontId="7" fillId="0" borderId="14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164" fontId="7" fillId="0" borderId="12" xfId="2" applyFont="1" applyFill="1" applyBorder="1" applyAlignment="1">
      <alignment vertical="top" wrapText="1"/>
    </xf>
    <xf numFmtId="7" fontId="7" fillId="0" borderId="15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top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26" fillId="0" borderId="10" xfId="15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8" fillId="3" borderId="11" xfId="0" applyFont="1" applyFill="1" applyBorder="1" applyAlignment="1">
      <alignment horizontal="center" vertical="top"/>
    </xf>
    <xf numFmtId="0" fontId="26" fillId="3" borderId="11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top"/>
    </xf>
    <xf numFmtId="0" fontId="25" fillId="0" borderId="5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164" fontId="25" fillId="0" borderId="11" xfId="2" applyFont="1" applyFill="1" applyBorder="1" applyAlignment="1"/>
    <xf numFmtId="0" fontId="7" fillId="0" borderId="12" xfId="0" applyFont="1" applyBorder="1" applyAlignment="1">
      <alignment horizontal="center" vertical="top"/>
    </xf>
    <xf numFmtId="49" fontId="25" fillId="0" borderId="14" xfId="0" applyNumberFormat="1" applyFont="1" applyBorder="1" applyAlignment="1">
      <alignment horizontal="left"/>
    </xf>
    <xf numFmtId="49" fontId="25" fillId="0" borderId="0" xfId="0" applyNumberFormat="1" applyFont="1" applyBorder="1" applyAlignment="1">
      <alignment horizontal="left"/>
    </xf>
    <xf numFmtId="49" fontId="25" fillId="0" borderId="15" xfId="0" applyNumberFormat="1" applyFont="1" applyBorder="1" applyAlignment="1">
      <alignment horizontal="left"/>
    </xf>
    <xf numFmtId="164" fontId="25" fillId="0" borderId="12" xfId="2" applyFont="1" applyBorder="1" applyAlignment="1"/>
    <xf numFmtId="164" fontId="25" fillId="0" borderId="12" xfId="2" applyFont="1" applyFill="1" applyBorder="1" applyAlignment="1"/>
    <xf numFmtId="49" fontId="25" fillId="0" borderId="14" xfId="0" applyNumberFormat="1" applyFont="1" applyBorder="1" applyAlignment="1">
      <alignment horizontal="left"/>
    </xf>
    <xf numFmtId="49" fontId="25" fillId="0" borderId="0" xfId="0" applyNumberFormat="1" applyFont="1" applyBorder="1" applyAlignment="1">
      <alignment horizontal="left"/>
    </xf>
    <xf numFmtId="49" fontId="25" fillId="0" borderId="15" xfId="0" applyNumberFormat="1" applyFont="1" applyBorder="1" applyAlignment="1">
      <alignment horizontal="left"/>
    </xf>
    <xf numFmtId="0" fontId="7" fillId="0" borderId="13" xfId="0" applyFont="1" applyBorder="1" applyAlignment="1">
      <alignment horizontal="center" vertical="top"/>
    </xf>
    <xf numFmtId="49" fontId="26" fillId="0" borderId="8" xfId="0" applyNumberFormat="1" applyFont="1" applyBorder="1" applyAlignment="1">
      <alignment horizontal="left"/>
    </xf>
    <xf numFmtId="49" fontId="26" fillId="0" borderId="9" xfId="0" applyNumberFormat="1" applyFont="1" applyBorder="1" applyAlignment="1">
      <alignment horizontal="left"/>
    </xf>
    <xf numFmtId="49" fontId="26" fillId="0" borderId="10" xfId="0" applyNumberFormat="1" applyFont="1" applyBorder="1" applyAlignment="1">
      <alignment horizontal="left"/>
    </xf>
    <xf numFmtId="164" fontId="26" fillId="0" borderId="13" xfId="2" applyFont="1" applyBorder="1" applyAlignment="1"/>
    <xf numFmtId="164" fontId="26" fillId="0" borderId="9" xfId="2" applyFont="1" applyBorder="1" applyAlignment="1"/>
    <xf numFmtId="0" fontId="8" fillId="0" borderId="2" xfId="0" applyFont="1" applyBorder="1" applyAlignment="1">
      <alignment horizontal="left" vertical="justify" wrapText="1"/>
    </xf>
    <xf numFmtId="0" fontId="8" fillId="0" borderId="4" xfId="0" applyFont="1" applyBorder="1" applyAlignment="1">
      <alignment horizontal="left" vertical="justify" wrapText="1"/>
    </xf>
    <xf numFmtId="0" fontId="8" fillId="3" borderId="1" xfId="0" applyFont="1" applyFill="1" applyBorder="1" applyAlignment="1">
      <alignment horizontal="center" vertical="top"/>
    </xf>
    <xf numFmtId="0" fontId="26" fillId="3" borderId="2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4" fontId="7" fillId="0" borderId="11" xfId="2" applyFont="1" applyFill="1" applyBorder="1" applyAlignment="1">
      <alignment horizontal="right" vertical="justify" wrapText="1"/>
    </xf>
    <xf numFmtId="166" fontId="7" fillId="0" borderId="7" xfId="8" applyNumberFormat="1" applyFont="1" applyFill="1" applyBorder="1" applyAlignment="1">
      <alignment horizontal="right" vertical="justify" wrapText="1"/>
    </xf>
    <xf numFmtId="0" fontId="25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64" fontId="7" fillId="0" borderId="12" xfId="2" applyFont="1" applyFill="1" applyBorder="1" applyAlignment="1">
      <alignment horizontal="right" vertical="justify" wrapText="1"/>
    </xf>
    <xf numFmtId="166" fontId="7" fillId="0" borderId="15" xfId="8" applyNumberFormat="1" applyFont="1" applyFill="1" applyBorder="1" applyAlignment="1">
      <alignment horizontal="right" vertical="justify" wrapText="1"/>
    </xf>
    <xf numFmtId="166" fontId="7" fillId="0" borderId="12" xfId="8" applyNumberFormat="1" applyFont="1" applyFill="1" applyBorder="1" applyAlignment="1">
      <alignment horizontal="right" vertical="justify" wrapText="1"/>
    </xf>
    <xf numFmtId="0" fontId="25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66" fontId="7" fillId="0" borderId="13" xfId="8" applyNumberFormat="1" applyFont="1" applyFill="1" applyBorder="1" applyAlignment="1">
      <alignment horizontal="right" vertical="justify" wrapText="1"/>
    </xf>
    <xf numFmtId="166" fontId="7" fillId="0" borderId="10" xfId="8" applyNumberFormat="1" applyFont="1" applyFill="1" applyBorder="1" applyAlignment="1">
      <alignment horizontal="right" vertical="justify" wrapText="1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center" vertical="top" wrapText="1"/>
    </xf>
    <xf numFmtId="43" fontId="5" fillId="0" borderId="11" xfId="3" applyFont="1" applyFill="1" applyBorder="1" applyAlignment="1" applyProtection="1">
      <alignment horizontal="right" vertical="top" wrapText="1"/>
      <protection locked="0"/>
    </xf>
    <xf numFmtId="0" fontId="8" fillId="0" borderId="1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43" fontId="5" fillId="0" borderId="12" xfId="3" applyFont="1" applyBorder="1" applyAlignment="1">
      <alignment horizontal="right"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43" fontId="29" fillId="0" borderId="12" xfId="3" applyFont="1" applyBorder="1" applyAlignment="1">
      <alignment horizontal="right" vertical="top" wrapText="1"/>
    </xf>
    <xf numFmtId="166" fontId="29" fillId="0" borderId="12" xfId="3" applyNumberFormat="1" applyFont="1" applyBorder="1" applyAlignment="1">
      <alignment horizontal="right" vertical="top" wrapText="1"/>
    </xf>
    <xf numFmtId="166" fontId="29" fillId="0" borderId="12" xfId="3" applyNumberFormat="1" applyFont="1" applyBorder="1" applyAlignment="1" applyProtection="1">
      <alignment horizontal="right" vertical="top" wrapText="1"/>
      <protection locked="0"/>
    </xf>
    <xf numFmtId="166" fontId="29" fillId="0" borderId="12" xfId="3" applyNumberFormat="1" applyFont="1" applyBorder="1" applyAlignment="1" applyProtection="1">
      <alignment vertical="top" wrapText="1"/>
      <protection locked="0"/>
    </xf>
    <xf numFmtId="43" fontId="26" fillId="0" borderId="13" xfId="3" applyFont="1" applyBorder="1" applyAlignment="1">
      <alignment horizontal="right" vertical="center" wrapText="1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235</xdr:row>
      <xdr:rowOff>24765</xdr:rowOff>
    </xdr:from>
    <xdr:to>
      <xdr:col>12</xdr:col>
      <xdr:colOff>57150</xdr:colOff>
      <xdr:row>239</xdr:row>
      <xdr:rowOff>38100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75C33085-38B2-D1F5-FA21-03AB997484B0}"/>
            </a:ext>
          </a:extLst>
        </xdr:cNvPr>
        <xdr:cNvGrpSpPr/>
      </xdr:nvGrpSpPr>
      <xdr:grpSpPr>
        <a:xfrm>
          <a:off x="0" y="41982390"/>
          <a:ext cx="7286625" cy="661035"/>
          <a:chOff x="0" y="45881925"/>
          <a:chExt cx="8439150" cy="971550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D60BF689-AB9D-DECA-567A-623239F2C2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DIRECCIÓN  ADMINISTRATIVA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4891F86D-B636-FA7C-E4B9-2F5DBCD141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481A9633-2F68-43FC-8D53-CD09B94377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por: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effectLst/>
                <a:latin typeface="Calibri"/>
              </a:rPr>
              <a:t>C.P. CARLOS BALBUENA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10</xdr:col>
      <xdr:colOff>28575</xdr:colOff>
      <xdr:row>1</xdr:row>
      <xdr:rowOff>123825</xdr:rowOff>
    </xdr:from>
    <xdr:to>
      <xdr:col>11</xdr:col>
      <xdr:colOff>683923</xdr:colOff>
      <xdr:row>4</xdr:row>
      <xdr:rowOff>140174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E1F6F2-76CB-4C8D-B70B-6CB19BD68E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876925" y="276225"/>
          <a:ext cx="1341148" cy="49259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47625</xdr:rowOff>
    </xdr:from>
    <xdr:to>
      <xdr:col>1</xdr:col>
      <xdr:colOff>654892</xdr:colOff>
      <xdr:row>4</xdr:row>
      <xdr:rowOff>118408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B2C888-44B9-4D11-9576-A6ED4544C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19050" y="200025"/>
          <a:ext cx="1216867" cy="547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156</xdr:row>
      <xdr:rowOff>66675</xdr:rowOff>
    </xdr:from>
    <xdr:to>
      <xdr:col>12</xdr:col>
      <xdr:colOff>381000</xdr:colOff>
      <xdr:row>160</xdr:row>
      <xdr:rowOff>123825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FA80AA4-025A-45E1-9E62-C68140AF2627}"/>
            </a:ext>
          </a:extLst>
        </xdr:cNvPr>
        <xdr:cNvGrpSpPr/>
      </xdr:nvGrpSpPr>
      <xdr:grpSpPr>
        <a:xfrm>
          <a:off x="0" y="27946350"/>
          <a:ext cx="9439275" cy="704850"/>
          <a:chOff x="0" y="45881925"/>
          <a:chExt cx="8439150" cy="971550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23C2F9B8-D256-3CBF-A9EA-51B4866A22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B30CC757-E305-B04D-F5DF-6D80BB9CCC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3C09028E-0A3C-7988-7153-7E2DC879DB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effectLst/>
                <a:latin typeface="Calibri"/>
              </a:rPr>
              <a:t>C.P. CARLOS BALBUENA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578692</xdr:colOff>
      <xdr:row>3</xdr:row>
      <xdr:rowOff>127933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B1AD22-C75F-4B3A-96C9-824BE5540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47625" y="47625"/>
          <a:ext cx="1216867" cy="547033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447675</xdr:colOff>
      <xdr:row>0</xdr:row>
      <xdr:rowOff>85725</xdr:rowOff>
    </xdr:from>
    <xdr:to>
      <xdr:col>12</xdr:col>
      <xdr:colOff>588673</xdr:colOff>
      <xdr:row>3</xdr:row>
      <xdr:rowOff>111599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96ECFE-A1F7-4A31-8A37-668DB3A431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067675" y="85725"/>
          <a:ext cx="1569748" cy="492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19050</xdr:rowOff>
    </xdr:from>
    <xdr:to>
      <xdr:col>10</xdr:col>
      <xdr:colOff>590550</xdr:colOff>
      <xdr:row>41</xdr:row>
      <xdr:rowOff>19050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54FAFE9-C3B2-44A3-9B5E-F9D62D65EE6C}"/>
            </a:ext>
          </a:extLst>
        </xdr:cNvPr>
        <xdr:cNvGrpSpPr/>
      </xdr:nvGrpSpPr>
      <xdr:grpSpPr>
        <a:xfrm>
          <a:off x="314325" y="5648325"/>
          <a:ext cx="7048500" cy="971550"/>
          <a:chOff x="0" y="45881925"/>
          <a:chExt cx="8439150" cy="971550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B63BEEEE-D7F5-23E1-9417-AD50E96147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 ADMINISTRATIVO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36E7D318-0D04-AD25-AA42-2D8F9F8B66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98A8927C-E58E-4B2C-19C4-1A5569DF1C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marL="0" marR="0" lvl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C.P. CARLOS BALBUENA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9</xdr:col>
      <xdr:colOff>685800</xdr:colOff>
      <xdr:row>1</xdr:row>
      <xdr:rowOff>114300</xdr:rowOff>
    </xdr:from>
    <xdr:to>
      <xdr:col>10</xdr:col>
      <xdr:colOff>883948</xdr:colOff>
      <xdr:row>4</xdr:row>
      <xdr:rowOff>149699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0B1501-09C2-4D20-8984-68DA815A9B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172200" y="276225"/>
          <a:ext cx="1169698" cy="4925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57150</xdr:rowOff>
    </xdr:from>
    <xdr:to>
      <xdr:col>2</xdr:col>
      <xdr:colOff>569167</xdr:colOff>
      <xdr:row>4</xdr:row>
      <xdr:rowOff>146983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FA41A3-C877-4540-93A4-4EB4EF787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38100" y="219075"/>
          <a:ext cx="1216867" cy="547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71</xdr:row>
      <xdr:rowOff>30480</xdr:rowOff>
    </xdr:from>
    <xdr:to>
      <xdr:col>9</xdr:col>
      <xdr:colOff>990600</xdr:colOff>
      <xdr:row>77</xdr:row>
      <xdr:rowOff>30480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EC1F617A-DA28-4469-907F-E68A11A6602E}"/>
            </a:ext>
          </a:extLst>
        </xdr:cNvPr>
        <xdr:cNvGrpSpPr/>
      </xdr:nvGrpSpPr>
      <xdr:grpSpPr>
        <a:xfrm>
          <a:off x="106680" y="10974705"/>
          <a:ext cx="7408545" cy="971550"/>
          <a:chOff x="0" y="45881925"/>
          <a:chExt cx="8439150" cy="971550"/>
        </a:xfrm>
      </xdr:grpSpPr>
      <xdr:sp macro="" textlink="">
        <xdr:nvSpPr>
          <xdr:cNvPr id="13" name="Text Box 2">
            <a:extLst>
              <a:ext uri="{FF2B5EF4-FFF2-40B4-BE49-F238E27FC236}">
                <a16:creationId xmlns:a16="http://schemas.microsoft.com/office/drawing/2014/main" id="{0DF5A002-DCE9-EC66-5AED-EC15F482C3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4" name="Text Box 3">
            <a:extLst>
              <a:ext uri="{FF2B5EF4-FFF2-40B4-BE49-F238E27FC236}">
                <a16:creationId xmlns:a16="http://schemas.microsoft.com/office/drawing/2014/main" id="{22EFDBAC-13C8-7130-7BAD-6726B7DE67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5" name="Text Box 4">
            <a:extLst>
              <a:ext uri="{FF2B5EF4-FFF2-40B4-BE49-F238E27FC236}">
                <a16:creationId xmlns:a16="http://schemas.microsoft.com/office/drawing/2014/main" id="{4865192D-8D55-BEC2-0BE9-111C5EC10D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marL="0" marR="0" lvl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C.P. CARLOS BALBUENA 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0</xdr:col>
      <xdr:colOff>0</xdr:colOff>
      <xdr:row>1</xdr:row>
      <xdr:rowOff>38100</xdr:rowOff>
    </xdr:from>
    <xdr:to>
      <xdr:col>2</xdr:col>
      <xdr:colOff>85725</xdr:colOff>
      <xdr:row>5</xdr:row>
      <xdr:rowOff>133349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AFA051-6F7A-4C5D-A7A6-7BF281FA1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190500"/>
          <a:ext cx="1457325" cy="704849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2</xdr:row>
      <xdr:rowOff>66675</xdr:rowOff>
    </xdr:from>
    <xdr:to>
      <xdr:col>9</xdr:col>
      <xdr:colOff>922048</xdr:colOff>
      <xdr:row>5</xdr:row>
      <xdr:rowOff>102074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9E53FE-D138-4D9D-B7B8-D1E91619C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876925" y="371475"/>
          <a:ext cx="1569748" cy="49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N234"/>
  <sheetViews>
    <sheetView workbookViewId="0">
      <selection sqref="A1:L1"/>
    </sheetView>
  </sheetViews>
  <sheetFormatPr baseColWidth="10" defaultRowHeight="12.75" x14ac:dyDescent="0.2"/>
  <cols>
    <col min="1" max="1" width="10.1640625" customWidth="1"/>
    <col min="2" max="2" width="16.6640625" customWidth="1"/>
    <col min="3" max="3" width="5.6640625" customWidth="1"/>
    <col min="5" max="5" width="7.83203125" customWidth="1"/>
    <col min="6" max="6" width="5.83203125" customWidth="1"/>
    <col min="7" max="7" width="6.33203125" customWidth="1"/>
    <col min="8" max="8" width="7.83203125" customWidth="1"/>
    <col min="9" max="9" width="14" customWidth="1"/>
    <col min="10" max="10" width="16" customWidth="1"/>
    <col min="12" max="12" width="12.1640625" customWidth="1"/>
    <col min="13" max="13" width="3.5" customWidth="1"/>
  </cols>
  <sheetData>
    <row r="1" spans="1:13" s="1" customFormat="1" ht="12" customHeight="1" x14ac:dyDescent="0.2">
      <c r="A1" s="283" t="s">
        <v>384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5"/>
      <c r="M1" s="2"/>
    </row>
    <row r="2" spans="1:13" s="1" customFormat="1" ht="12" customHeight="1" x14ac:dyDescent="0.2">
      <c r="A2" s="303" t="s">
        <v>192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5"/>
      <c r="M2" s="2"/>
    </row>
    <row r="3" spans="1:13" s="1" customFormat="1" x14ac:dyDescent="0.2">
      <c r="A3" s="286" t="s">
        <v>201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287"/>
      <c r="M3" s="3"/>
    </row>
    <row r="4" spans="1:13" s="1" customFormat="1" x14ac:dyDescent="0.2">
      <c r="A4" s="286" t="s">
        <v>382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287"/>
      <c r="M4" s="3"/>
    </row>
    <row r="5" spans="1:13" s="1" customFormat="1" ht="12" x14ac:dyDescent="0.2">
      <c r="A5" s="307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9"/>
      <c r="M5" s="3"/>
    </row>
    <row r="6" spans="1:13" s="1" customFormat="1" ht="7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8" customFormat="1" ht="12" customHeight="1" x14ac:dyDescent="0.2">
      <c r="A7" s="288" t="s">
        <v>225</v>
      </c>
      <c r="B7" s="289"/>
      <c r="C7" s="289"/>
      <c r="D7" s="289"/>
      <c r="E7" s="289"/>
      <c r="F7" s="289"/>
      <c r="G7" s="289"/>
      <c r="H7" s="289"/>
      <c r="I7" s="289"/>
      <c r="J7" s="290"/>
      <c r="K7" s="24"/>
      <c r="L7" s="24"/>
      <c r="M7" s="24"/>
    </row>
    <row r="8" spans="1:13" s="16" customFormat="1" ht="26.25" customHeight="1" x14ac:dyDescent="0.2">
      <c r="A8" s="291" t="s">
        <v>40</v>
      </c>
      <c r="B8" s="292" t="s">
        <v>107</v>
      </c>
      <c r="C8" s="293"/>
      <c r="D8" s="293"/>
      <c r="E8" s="293"/>
      <c r="F8" s="293"/>
      <c r="G8" s="293"/>
      <c r="H8" s="294"/>
      <c r="I8" s="295" t="s">
        <v>90</v>
      </c>
      <c r="J8" s="296" t="s">
        <v>108</v>
      </c>
      <c r="L8" s="75"/>
      <c r="M8" s="36"/>
    </row>
    <row r="9" spans="1:13" s="16" customFormat="1" ht="12" x14ac:dyDescent="0.2">
      <c r="A9" s="310">
        <v>4100</v>
      </c>
      <c r="B9" s="311" t="s">
        <v>109</v>
      </c>
      <c r="C9" s="311"/>
      <c r="D9" s="311"/>
      <c r="E9" s="311"/>
      <c r="F9" s="311"/>
      <c r="G9" s="311"/>
      <c r="H9" s="311"/>
      <c r="I9" s="312">
        <f>I34+I51</f>
        <v>78647772.159999996</v>
      </c>
      <c r="J9" s="313"/>
      <c r="L9" s="28"/>
      <c r="M9" s="36"/>
    </row>
    <row r="10" spans="1:13" s="16" customFormat="1" ht="12" x14ac:dyDescent="0.2">
      <c r="A10" s="297">
        <v>4110</v>
      </c>
      <c r="B10" s="316" t="s">
        <v>110</v>
      </c>
      <c r="C10" s="316"/>
      <c r="D10" s="316"/>
      <c r="E10" s="316"/>
      <c r="F10" s="316"/>
      <c r="G10" s="316"/>
      <c r="H10" s="316"/>
      <c r="I10" s="298">
        <v>0</v>
      </c>
      <c r="J10" s="299"/>
      <c r="L10" s="28"/>
      <c r="M10" s="36"/>
    </row>
    <row r="11" spans="1:13" s="16" customFormat="1" ht="12" x14ac:dyDescent="0.2">
      <c r="A11" s="297">
        <v>4111</v>
      </c>
      <c r="B11" s="316" t="s">
        <v>111</v>
      </c>
      <c r="C11" s="316"/>
      <c r="D11" s="316"/>
      <c r="E11" s="316"/>
      <c r="F11" s="316"/>
      <c r="G11" s="316"/>
      <c r="H11" s="316"/>
      <c r="I11" s="298">
        <v>0</v>
      </c>
      <c r="J11" s="299"/>
      <c r="L11" s="28"/>
      <c r="M11" s="36"/>
    </row>
    <row r="12" spans="1:13" s="16" customFormat="1" ht="12" x14ac:dyDescent="0.2">
      <c r="A12" s="297">
        <v>4112</v>
      </c>
      <c r="B12" s="316" t="s">
        <v>112</v>
      </c>
      <c r="C12" s="316"/>
      <c r="D12" s="316"/>
      <c r="E12" s="316"/>
      <c r="F12" s="316"/>
      <c r="G12" s="316"/>
      <c r="H12" s="316"/>
      <c r="I12" s="317">
        <v>0</v>
      </c>
      <c r="J12" s="299"/>
      <c r="L12" s="28"/>
      <c r="M12" s="36"/>
    </row>
    <row r="13" spans="1:13" s="16" customFormat="1" ht="21.75" customHeight="1" x14ac:dyDescent="0.2">
      <c r="A13" s="297">
        <v>4113</v>
      </c>
      <c r="B13" s="318" t="s">
        <v>113</v>
      </c>
      <c r="C13" s="318"/>
      <c r="D13" s="318"/>
      <c r="E13" s="318"/>
      <c r="F13" s="318"/>
      <c r="G13" s="318"/>
      <c r="H13" s="318"/>
      <c r="I13" s="317">
        <v>0</v>
      </c>
      <c r="J13" s="299"/>
      <c r="L13" s="28"/>
      <c r="M13" s="36"/>
    </row>
    <row r="14" spans="1:13" s="16" customFormat="1" ht="12" x14ac:dyDescent="0.2">
      <c r="A14" s="297">
        <v>4114</v>
      </c>
      <c r="B14" s="319" t="s">
        <v>114</v>
      </c>
      <c r="C14" s="319"/>
      <c r="D14" s="319"/>
      <c r="E14" s="319"/>
      <c r="F14" s="319"/>
      <c r="G14" s="319"/>
      <c r="H14" s="319"/>
      <c r="I14" s="317">
        <v>0</v>
      </c>
      <c r="J14" s="299"/>
      <c r="L14" s="28"/>
      <c r="M14" s="36"/>
    </row>
    <row r="15" spans="1:13" s="16" customFormat="1" ht="12" x14ac:dyDescent="0.2">
      <c r="A15" s="297">
        <v>4115</v>
      </c>
      <c r="B15" s="319" t="s">
        <v>115</v>
      </c>
      <c r="C15" s="319"/>
      <c r="D15" s="319"/>
      <c r="E15" s="319"/>
      <c r="F15" s="319"/>
      <c r="G15" s="319"/>
      <c r="H15" s="319"/>
      <c r="I15" s="317">
        <v>0</v>
      </c>
      <c r="J15" s="299"/>
      <c r="L15" s="28"/>
      <c r="M15" s="36"/>
    </row>
    <row r="16" spans="1:13" s="16" customFormat="1" ht="12" x14ac:dyDescent="0.2">
      <c r="A16" s="297">
        <v>4116</v>
      </c>
      <c r="B16" s="319" t="s">
        <v>116</v>
      </c>
      <c r="C16" s="319"/>
      <c r="D16" s="319"/>
      <c r="E16" s="319"/>
      <c r="F16" s="319"/>
      <c r="G16" s="319"/>
      <c r="H16" s="319"/>
      <c r="I16" s="317">
        <v>0</v>
      </c>
      <c r="J16" s="299"/>
      <c r="L16" s="28"/>
      <c r="M16" s="36"/>
    </row>
    <row r="17" spans="1:13" s="16" customFormat="1" ht="11.25" customHeight="1" x14ac:dyDescent="0.2">
      <c r="A17" s="297">
        <v>4117</v>
      </c>
      <c r="B17" s="319" t="s">
        <v>117</v>
      </c>
      <c r="C17" s="319"/>
      <c r="D17" s="319"/>
      <c r="E17" s="319"/>
      <c r="F17" s="319"/>
      <c r="G17" s="319"/>
      <c r="H17" s="319"/>
      <c r="I17" s="317">
        <v>0</v>
      </c>
      <c r="J17" s="299"/>
      <c r="L17" s="28"/>
      <c r="M17" s="36"/>
    </row>
    <row r="18" spans="1:13" s="16" customFormat="1" ht="37.5" customHeight="1" x14ac:dyDescent="0.2">
      <c r="A18" s="297">
        <v>4118</v>
      </c>
      <c r="B18" s="320" t="s">
        <v>369</v>
      </c>
      <c r="C18" s="320"/>
      <c r="D18" s="320"/>
      <c r="E18" s="320"/>
      <c r="F18" s="320"/>
      <c r="G18" s="320"/>
      <c r="H18" s="320"/>
      <c r="I18" s="317">
        <v>0</v>
      </c>
      <c r="J18" s="299"/>
      <c r="L18" s="28"/>
      <c r="M18" s="36"/>
    </row>
    <row r="19" spans="1:13" s="16" customFormat="1" ht="12" x14ac:dyDescent="0.2">
      <c r="A19" s="297">
        <v>4119</v>
      </c>
      <c r="B19" s="319" t="s">
        <v>118</v>
      </c>
      <c r="C19" s="319"/>
      <c r="D19" s="319"/>
      <c r="E19" s="319"/>
      <c r="F19" s="319"/>
      <c r="G19" s="319"/>
      <c r="H19" s="319"/>
      <c r="I19" s="317">
        <v>0</v>
      </c>
      <c r="J19" s="299"/>
      <c r="L19" s="28"/>
      <c r="M19" s="36"/>
    </row>
    <row r="20" spans="1:13" s="16" customFormat="1" ht="12" x14ac:dyDescent="0.2">
      <c r="A20" s="297">
        <v>4120</v>
      </c>
      <c r="B20" s="319" t="s">
        <v>119</v>
      </c>
      <c r="C20" s="319"/>
      <c r="D20" s="319"/>
      <c r="E20" s="319"/>
      <c r="F20" s="319"/>
      <c r="G20" s="319"/>
      <c r="H20" s="319"/>
      <c r="I20" s="317">
        <v>0</v>
      </c>
      <c r="J20" s="299"/>
      <c r="L20" s="28"/>
      <c r="M20" s="36"/>
    </row>
    <row r="21" spans="1:13" s="16" customFormat="1" ht="12" x14ac:dyDescent="0.2">
      <c r="A21" s="297">
        <v>4121</v>
      </c>
      <c r="B21" s="319" t="s">
        <v>120</v>
      </c>
      <c r="C21" s="319"/>
      <c r="D21" s="319"/>
      <c r="E21" s="319"/>
      <c r="F21" s="319"/>
      <c r="G21" s="319"/>
      <c r="H21" s="319"/>
      <c r="I21" s="317">
        <v>0</v>
      </c>
      <c r="J21" s="299"/>
      <c r="L21" s="28"/>
      <c r="M21" s="36"/>
    </row>
    <row r="22" spans="1:13" s="16" customFormat="1" ht="12" x14ac:dyDescent="0.2">
      <c r="A22" s="297">
        <v>4122</v>
      </c>
      <c r="B22" s="319" t="s">
        <v>121</v>
      </c>
      <c r="C22" s="319"/>
      <c r="D22" s="319"/>
      <c r="E22" s="319"/>
      <c r="F22" s="319"/>
      <c r="G22" s="319"/>
      <c r="H22" s="319"/>
      <c r="I22" s="317">
        <v>0</v>
      </c>
      <c r="J22" s="299"/>
      <c r="L22" s="28"/>
      <c r="M22" s="36"/>
    </row>
    <row r="23" spans="1:13" s="16" customFormat="1" ht="12" x14ac:dyDescent="0.2">
      <c r="A23" s="297">
        <v>4123</v>
      </c>
      <c r="B23" s="319" t="s">
        <v>122</v>
      </c>
      <c r="C23" s="319"/>
      <c r="D23" s="319"/>
      <c r="E23" s="319"/>
      <c r="F23" s="319"/>
      <c r="G23" s="319"/>
      <c r="H23" s="319"/>
      <c r="I23" s="317">
        <v>0</v>
      </c>
      <c r="J23" s="299"/>
      <c r="L23" s="28"/>
      <c r="M23" s="36"/>
    </row>
    <row r="24" spans="1:13" s="16" customFormat="1" ht="12" x14ac:dyDescent="0.2">
      <c r="A24" s="297">
        <v>4124</v>
      </c>
      <c r="B24" s="318" t="s">
        <v>123</v>
      </c>
      <c r="C24" s="318"/>
      <c r="D24" s="318"/>
      <c r="E24" s="318"/>
      <c r="F24" s="318"/>
      <c r="G24" s="318"/>
      <c r="H24" s="318"/>
      <c r="I24" s="317">
        <v>0</v>
      </c>
      <c r="J24" s="299"/>
      <c r="L24" s="28"/>
      <c r="M24" s="36"/>
    </row>
    <row r="25" spans="1:13" s="16" customFormat="1" ht="24.75" customHeight="1" x14ac:dyDescent="0.2">
      <c r="A25" s="297">
        <v>4129</v>
      </c>
      <c r="B25" s="318" t="s">
        <v>124</v>
      </c>
      <c r="C25" s="318"/>
      <c r="D25" s="318"/>
      <c r="E25" s="318"/>
      <c r="F25" s="318"/>
      <c r="G25" s="318"/>
      <c r="H25" s="318"/>
      <c r="I25" s="317">
        <v>0</v>
      </c>
      <c r="J25" s="299"/>
      <c r="L25" s="28"/>
      <c r="M25" s="36"/>
    </row>
    <row r="26" spans="1:13" s="16" customFormat="1" ht="12" x14ac:dyDescent="0.2">
      <c r="A26" s="297">
        <v>4130</v>
      </c>
      <c r="B26" s="319" t="s">
        <v>125</v>
      </c>
      <c r="C26" s="321"/>
      <c r="D26" s="321"/>
      <c r="E26" s="321"/>
      <c r="F26" s="321"/>
      <c r="G26" s="321"/>
      <c r="H26" s="321"/>
      <c r="I26" s="317">
        <v>0</v>
      </c>
      <c r="J26" s="299"/>
      <c r="L26" s="28"/>
      <c r="M26" s="36"/>
    </row>
    <row r="27" spans="1:13" s="16" customFormat="1" ht="12" x14ac:dyDescent="0.2">
      <c r="A27" s="297">
        <v>4131</v>
      </c>
      <c r="B27" s="319" t="s">
        <v>126</v>
      </c>
      <c r="C27" s="321"/>
      <c r="D27" s="321"/>
      <c r="E27" s="321"/>
      <c r="F27" s="321"/>
      <c r="G27" s="321"/>
      <c r="H27" s="321"/>
      <c r="I27" s="317">
        <v>0</v>
      </c>
      <c r="J27" s="299"/>
      <c r="L27" s="28"/>
      <c r="M27" s="36"/>
    </row>
    <row r="28" spans="1:13" s="16" customFormat="1" ht="12" x14ac:dyDescent="0.2">
      <c r="A28" s="297">
        <v>4140</v>
      </c>
      <c r="B28" s="319" t="s">
        <v>127</v>
      </c>
      <c r="C28" s="321"/>
      <c r="D28" s="321"/>
      <c r="E28" s="321"/>
      <c r="F28" s="321"/>
      <c r="G28" s="321"/>
      <c r="H28" s="321"/>
      <c r="I28" s="298">
        <v>0</v>
      </c>
      <c r="J28" s="299"/>
      <c r="L28" s="28"/>
      <c r="M28" s="36"/>
    </row>
    <row r="29" spans="1:13" s="16" customFormat="1" ht="25.5" customHeight="1" x14ac:dyDescent="0.2">
      <c r="A29" s="297">
        <v>4141</v>
      </c>
      <c r="B29" s="318" t="s">
        <v>128</v>
      </c>
      <c r="C29" s="318"/>
      <c r="D29" s="318"/>
      <c r="E29" s="318"/>
      <c r="F29" s="318"/>
      <c r="G29" s="318"/>
      <c r="H29" s="318"/>
      <c r="I29" s="317">
        <v>0</v>
      </c>
      <c r="J29" s="299"/>
      <c r="L29" s="28"/>
      <c r="M29" s="36"/>
    </row>
    <row r="30" spans="1:13" s="16" customFormat="1" ht="12" x14ac:dyDescent="0.2">
      <c r="A30" s="297">
        <v>4142</v>
      </c>
      <c r="B30" s="319" t="s">
        <v>129</v>
      </c>
      <c r="C30" s="321"/>
      <c r="D30" s="321"/>
      <c r="E30" s="321"/>
      <c r="F30" s="321"/>
      <c r="G30" s="321"/>
      <c r="H30" s="321"/>
      <c r="I30" s="317">
        <v>0</v>
      </c>
      <c r="J30" s="299"/>
      <c r="L30" s="28"/>
      <c r="M30" s="36"/>
    </row>
    <row r="31" spans="1:13" s="16" customFormat="1" ht="12" x14ac:dyDescent="0.2">
      <c r="A31" s="297">
        <v>4143</v>
      </c>
      <c r="B31" s="319" t="s">
        <v>130</v>
      </c>
      <c r="C31" s="321"/>
      <c r="D31" s="321"/>
      <c r="E31" s="321"/>
      <c r="F31" s="321"/>
      <c r="G31" s="321"/>
      <c r="H31" s="321"/>
      <c r="I31" s="298">
        <v>0</v>
      </c>
      <c r="J31" s="299"/>
      <c r="L31" s="28"/>
      <c r="M31" s="36"/>
    </row>
    <row r="32" spans="1:13" s="16" customFormat="1" ht="12" x14ac:dyDescent="0.2">
      <c r="A32" s="297">
        <v>4144</v>
      </c>
      <c r="B32" s="319" t="s">
        <v>131</v>
      </c>
      <c r="C32" s="321"/>
      <c r="D32" s="321"/>
      <c r="E32" s="321"/>
      <c r="F32" s="321"/>
      <c r="G32" s="321"/>
      <c r="H32" s="321"/>
      <c r="I32" s="298">
        <v>0</v>
      </c>
      <c r="J32" s="299"/>
      <c r="L32" s="28"/>
      <c r="M32" s="36"/>
    </row>
    <row r="33" spans="1:13" s="16" customFormat="1" ht="12" x14ac:dyDescent="0.2">
      <c r="A33" s="297">
        <v>4149</v>
      </c>
      <c r="B33" s="319" t="s">
        <v>132</v>
      </c>
      <c r="C33" s="321"/>
      <c r="D33" s="321"/>
      <c r="E33" s="321"/>
      <c r="F33" s="321"/>
      <c r="G33" s="321"/>
      <c r="H33" s="321"/>
      <c r="I33" s="298">
        <v>0</v>
      </c>
      <c r="J33" s="299"/>
      <c r="L33" s="28"/>
      <c r="M33" s="36"/>
    </row>
    <row r="34" spans="1:13" s="16" customFormat="1" ht="24" x14ac:dyDescent="0.2">
      <c r="A34" s="297">
        <v>4150</v>
      </c>
      <c r="B34" s="319" t="s">
        <v>364</v>
      </c>
      <c r="C34" s="321"/>
      <c r="D34" s="321"/>
      <c r="E34" s="321"/>
      <c r="F34" s="321"/>
      <c r="G34" s="321"/>
      <c r="H34" s="321"/>
      <c r="I34" s="298">
        <v>362472.32</v>
      </c>
      <c r="J34" s="300" t="s">
        <v>372</v>
      </c>
      <c r="L34" s="28"/>
      <c r="M34" s="36"/>
    </row>
    <row r="35" spans="1:13" s="16" customFormat="1" ht="24.75" customHeight="1" x14ac:dyDescent="0.2">
      <c r="A35" s="297">
        <v>4151</v>
      </c>
      <c r="B35" s="318" t="s">
        <v>133</v>
      </c>
      <c r="C35" s="322"/>
      <c r="D35" s="322"/>
      <c r="E35" s="322"/>
      <c r="F35" s="322"/>
      <c r="G35" s="322"/>
      <c r="H35" s="322"/>
      <c r="I35" s="298">
        <v>0</v>
      </c>
      <c r="J35" s="299"/>
      <c r="L35" s="28"/>
      <c r="M35" s="36"/>
    </row>
    <row r="36" spans="1:13" s="16" customFormat="1" ht="27" customHeight="1" x14ac:dyDescent="0.2">
      <c r="A36" s="297">
        <v>4152</v>
      </c>
      <c r="B36" s="318" t="s">
        <v>134</v>
      </c>
      <c r="C36" s="322"/>
      <c r="D36" s="322"/>
      <c r="E36" s="322"/>
      <c r="F36" s="322"/>
      <c r="G36" s="322"/>
      <c r="H36" s="322"/>
      <c r="I36" s="317">
        <v>0</v>
      </c>
      <c r="J36" s="299"/>
      <c r="L36" s="28"/>
      <c r="M36" s="36"/>
    </row>
    <row r="37" spans="1:13" s="16" customFormat="1" ht="12" x14ac:dyDescent="0.2">
      <c r="A37" s="297">
        <v>4153</v>
      </c>
      <c r="B37" s="319" t="s">
        <v>135</v>
      </c>
      <c r="C37" s="321"/>
      <c r="D37" s="321"/>
      <c r="E37" s="321"/>
      <c r="F37" s="321"/>
      <c r="G37" s="321"/>
      <c r="H37" s="321"/>
      <c r="I37" s="317">
        <v>0</v>
      </c>
      <c r="J37" s="299"/>
      <c r="L37" s="28"/>
      <c r="M37" s="36"/>
    </row>
    <row r="38" spans="1:13" s="16" customFormat="1" ht="12" x14ac:dyDescent="0.2">
      <c r="A38" s="297">
        <v>4159</v>
      </c>
      <c r="B38" s="319" t="s">
        <v>136</v>
      </c>
      <c r="C38" s="321"/>
      <c r="D38" s="321"/>
      <c r="E38" s="321"/>
      <c r="F38" s="321"/>
      <c r="G38" s="321"/>
      <c r="H38" s="321"/>
      <c r="I38" s="317">
        <v>0</v>
      </c>
      <c r="J38" s="299"/>
      <c r="L38" s="28"/>
      <c r="M38" s="36"/>
    </row>
    <row r="39" spans="1:13" s="16" customFormat="1" ht="12" x14ac:dyDescent="0.2">
      <c r="A39" s="297">
        <v>4160</v>
      </c>
      <c r="B39" s="319" t="s">
        <v>137</v>
      </c>
      <c r="C39" s="321"/>
      <c r="D39" s="321"/>
      <c r="E39" s="321"/>
      <c r="F39" s="321"/>
      <c r="G39" s="321"/>
      <c r="H39" s="321"/>
      <c r="I39" s="298">
        <v>0</v>
      </c>
      <c r="J39" s="299"/>
      <c r="L39" s="28"/>
      <c r="M39" s="36"/>
    </row>
    <row r="40" spans="1:13" s="16" customFormat="1" ht="12" x14ac:dyDescent="0.2">
      <c r="A40" s="297">
        <v>4161</v>
      </c>
      <c r="B40" s="319" t="s">
        <v>138</v>
      </c>
      <c r="C40" s="321"/>
      <c r="D40" s="321"/>
      <c r="E40" s="321"/>
      <c r="F40" s="321"/>
      <c r="G40" s="321"/>
      <c r="H40" s="321"/>
      <c r="I40" s="317">
        <v>0</v>
      </c>
      <c r="J40" s="299"/>
      <c r="L40" s="28"/>
      <c r="M40" s="36"/>
    </row>
    <row r="41" spans="1:13" s="16" customFormat="1" ht="12" x14ac:dyDescent="0.2">
      <c r="A41" s="297">
        <v>4162</v>
      </c>
      <c r="B41" s="319" t="s">
        <v>139</v>
      </c>
      <c r="C41" s="321"/>
      <c r="D41" s="321"/>
      <c r="E41" s="321"/>
      <c r="F41" s="321"/>
      <c r="G41" s="321"/>
      <c r="H41" s="321"/>
      <c r="I41" s="298">
        <v>0</v>
      </c>
      <c r="J41" s="299"/>
      <c r="L41" s="28"/>
      <c r="M41" s="36"/>
    </row>
    <row r="42" spans="1:13" s="16" customFormat="1" ht="12" x14ac:dyDescent="0.2">
      <c r="A42" s="297">
        <v>4163</v>
      </c>
      <c r="B42" s="319" t="s">
        <v>140</v>
      </c>
      <c r="C42" s="321"/>
      <c r="D42" s="321"/>
      <c r="E42" s="321"/>
      <c r="F42" s="321"/>
      <c r="G42" s="321"/>
      <c r="H42" s="321"/>
      <c r="I42" s="317">
        <v>0</v>
      </c>
      <c r="J42" s="299"/>
      <c r="L42" s="28"/>
      <c r="M42" s="36"/>
    </row>
    <row r="43" spans="1:13" s="16" customFormat="1" ht="12" x14ac:dyDescent="0.2">
      <c r="A43" s="297">
        <v>4164</v>
      </c>
      <c r="B43" s="319" t="s">
        <v>141</v>
      </c>
      <c r="C43" s="321"/>
      <c r="D43" s="321"/>
      <c r="E43" s="321"/>
      <c r="F43" s="321"/>
      <c r="G43" s="321"/>
      <c r="H43" s="321"/>
      <c r="I43" s="317">
        <v>0</v>
      </c>
      <c r="J43" s="299"/>
      <c r="L43" s="28"/>
      <c r="M43" s="36"/>
    </row>
    <row r="44" spans="1:13" s="16" customFormat="1" ht="12" x14ac:dyDescent="0.2">
      <c r="A44" s="297">
        <v>4165</v>
      </c>
      <c r="B44" s="319" t="s">
        <v>142</v>
      </c>
      <c r="C44" s="321"/>
      <c r="D44" s="321"/>
      <c r="E44" s="321"/>
      <c r="F44" s="321"/>
      <c r="G44" s="321"/>
      <c r="H44" s="321"/>
      <c r="I44" s="317">
        <v>0</v>
      </c>
      <c r="J44" s="299"/>
      <c r="L44" s="28"/>
      <c r="M44" s="36"/>
    </row>
    <row r="45" spans="1:13" s="16" customFormat="1" ht="34.5" customHeight="1" x14ac:dyDescent="0.2">
      <c r="A45" s="297">
        <v>4166</v>
      </c>
      <c r="B45" s="323" t="s">
        <v>368</v>
      </c>
      <c r="C45" s="324"/>
      <c r="D45" s="324"/>
      <c r="E45" s="324"/>
      <c r="F45" s="324"/>
      <c r="G45" s="324"/>
      <c r="H45" s="324"/>
      <c r="I45" s="317">
        <v>0</v>
      </c>
      <c r="J45" s="299"/>
      <c r="L45" s="28"/>
      <c r="M45" s="36"/>
    </row>
    <row r="46" spans="1:13" s="16" customFormat="1" ht="12" x14ac:dyDescent="0.2">
      <c r="A46" s="297">
        <v>4168</v>
      </c>
      <c r="B46" s="319" t="s">
        <v>143</v>
      </c>
      <c r="C46" s="321"/>
      <c r="D46" s="321"/>
      <c r="E46" s="321"/>
      <c r="F46" s="321"/>
      <c r="G46" s="321"/>
      <c r="H46" s="321"/>
      <c r="I46" s="317">
        <v>0</v>
      </c>
      <c r="J46" s="299"/>
      <c r="L46" s="28"/>
      <c r="M46" s="36"/>
    </row>
    <row r="47" spans="1:13" s="16" customFormat="1" ht="12" x14ac:dyDescent="0.2">
      <c r="A47" s="297">
        <v>4169</v>
      </c>
      <c r="B47" s="319" t="s">
        <v>144</v>
      </c>
      <c r="C47" s="321"/>
      <c r="D47" s="321"/>
      <c r="E47" s="321"/>
      <c r="F47" s="321"/>
      <c r="G47" s="321"/>
      <c r="H47" s="321"/>
      <c r="I47" s="317">
        <v>0</v>
      </c>
      <c r="J47" s="299"/>
      <c r="L47" s="28"/>
      <c r="M47" s="36"/>
    </row>
    <row r="48" spans="1:13" s="16" customFormat="1" ht="12" x14ac:dyDescent="0.2">
      <c r="A48" s="297">
        <v>4170</v>
      </c>
      <c r="B48" s="319" t="s">
        <v>363</v>
      </c>
      <c r="C48" s="321"/>
      <c r="D48" s="321"/>
      <c r="E48" s="321"/>
      <c r="F48" s="321"/>
      <c r="G48" s="321"/>
      <c r="H48" s="321"/>
      <c r="I48" s="317">
        <v>0</v>
      </c>
      <c r="J48" s="299"/>
      <c r="L48" s="28"/>
      <c r="M48" s="36"/>
    </row>
    <row r="49" spans="1:13" s="16" customFormat="1" ht="12" x14ac:dyDescent="0.2">
      <c r="A49" s="297">
        <v>4171</v>
      </c>
      <c r="B49" s="319" t="s">
        <v>367</v>
      </c>
      <c r="C49" s="321"/>
      <c r="D49" s="321"/>
      <c r="E49" s="321"/>
      <c r="F49" s="321"/>
      <c r="G49" s="321"/>
      <c r="H49" s="321"/>
      <c r="I49" s="317">
        <v>0</v>
      </c>
      <c r="J49" s="299"/>
      <c r="L49" s="28"/>
      <c r="M49" s="36"/>
    </row>
    <row r="50" spans="1:13" s="16" customFormat="1" ht="24.75" customHeight="1" x14ac:dyDescent="0.2">
      <c r="A50" s="297">
        <v>4172</v>
      </c>
      <c r="B50" s="318" t="s">
        <v>366</v>
      </c>
      <c r="C50" s="322"/>
      <c r="D50" s="322"/>
      <c r="E50" s="322"/>
      <c r="F50" s="322"/>
      <c r="G50" s="322"/>
      <c r="H50" s="322"/>
      <c r="I50" s="317">
        <v>0</v>
      </c>
      <c r="J50" s="299"/>
      <c r="L50" s="28"/>
      <c r="M50" s="36"/>
    </row>
    <row r="51" spans="1:13" s="16" customFormat="1" ht="36.75" customHeight="1" x14ac:dyDescent="0.2">
      <c r="A51" s="297">
        <v>4173</v>
      </c>
      <c r="B51" s="318" t="s">
        <v>365</v>
      </c>
      <c r="C51" s="322"/>
      <c r="D51" s="322"/>
      <c r="E51" s="322"/>
      <c r="F51" s="322"/>
      <c r="G51" s="322"/>
      <c r="H51" s="322"/>
      <c r="I51" s="317">
        <v>78285299.840000004</v>
      </c>
      <c r="J51" s="299"/>
      <c r="L51" s="28"/>
      <c r="M51" s="36"/>
    </row>
    <row r="52" spans="1:13" s="16" customFormat="1" ht="12" x14ac:dyDescent="0.2">
      <c r="A52" s="297">
        <v>4174</v>
      </c>
      <c r="B52" s="318" t="s">
        <v>370</v>
      </c>
      <c r="C52" s="322"/>
      <c r="D52" s="322"/>
      <c r="E52" s="322"/>
      <c r="F52" s="322"/>
      <c r="G52" s="322"/>
      <c r="H52" s="322"/>
      <c r="I52" s="317">
        <v>0</v>
      </c>
      <c r="J52" s="299"/>
      <c r="L52" s="28"/>
      <c r="M52" s="36"/>
    </row>
    <row r="53" spans="1:13" s="16" customFormat="1" ht="12" x14ac:dyDescent="0.2">
      <c r="A53" s="297">
        <v>4175</v>
      </c>
      <c r="B53" s="318" t="s">
        <v>371</v>
      </c>
      <c r="C53" s="318"/>
      <c r="D53" s="318"/>
      <c r="E53" s="318"/>
      <c r="F53" s="318"/>
      <c r="G53" s="318"/>
      <c r="H53" s="318"/>
      <c r="I53" s="317">
        <v>0</v>
      </c>
      <c r="J53" s="299"/>
      <c r="L53" s="28"/>
      <c r="M53" s="36"/>
    </row>
    <row r="54" spans="1:13" s="16" customFormat="1" ht="12" x14ac:dyDescent="0.2">
      <c r="A54" s="297">
        <v>4176</v>
      </c>
      <c r="B54" s="318" t="s">
        <v>226</v>
      </c>
      <c r="C54" s="318"/>
      <c r="D54" s="318"/>
      <c r="E54" s="318"/>
      <c r="F54" s="318"/>
      <c r="G54" s="318"/>
      <c r="H54" s="318"/>
      <c r="I54" s="317">
        <v>0</v>
      </c>
      <c r="J54" s="299"/>
      <c r="L54" s="28"/>
      <c r="M54" s="36"/>
    </row>
    <row r="55" spans="1:13" s="16" customFormat="1" ht="12" x14ac:dyDescent="0.2">
      <c r="A55" s="297">
        <v>4177</v>
      </c>
      <c r="B55" s="318" t="s">
        <v>227</v>
      </c>
      <c r="C55" s="318"/>
      <c r="D55" s="318"/>
      <c r="E55" s="318"/>
      <c r="F55" s="318"/>
      <c r="G55" s="318"/>
      <c r="H55" s="318"/>
      <c r="I55" s="317">
        <v>0</v>
      </c>
      <c r="J55" s="299"/>
      <c r="L55" s="28"/>
      <c r="M55" s="36"/>
    </row>
    <row r="56" spans="1:13" s="16" customFormat="1" ht="36" customHeight="1" x14ac:dyDescent="0.2">
      <c r="A56" s="301">
        <v>4178</v>
      </c>
      <c r="B56" s="302" t="s">
        <v>228</v>
      </c>
      <c r="C56" s="302"/>
      <c r="D56" s="302"/>
      <c r="E56" s="302"/>
      <c r="F56" s="302"/>
      <c r="G56" s="302"/>
      <c r="H56" s="302"/>
      <c r="I56" s="314">
        <v>0</v>
      </c>
      <c r="J56" s="315"/>
      <c r="L56" s="28"/>
      <c r="M56" s="36"/>
    </row>
    <row r="57" spans="1:13" s="16" customFormat="1" ht="11.25" x14ac:dyDescent="0.2">
      <c r="A57" s="79"/>
      <c r="B57" s="80"/>
      <c r="C57" s="80"/>
      <c r="D57" s="80"/>
      <c r="E57" s="80"/>
      <c r="F57" s="80"/>
      <c r="G57" s="80"/>
      <c r="H57" s="80"/>
      <c r="I57" s="76"/>
      <c r="J57" s="28"/>
      <c r="L57" s="28"/>
      <c r="M57" s="36"/>
    </row>
    <row r="58" spans="1:13" s="16" customFormat="1" ht="11.25" x14ac:dyDescent="0.2">
      <c r="A58" s="63"/>
      <c r="B58" s="80"/>
      <c r="C58" s="81"/>
      <c r="D58" s="81"/>
      <c r="E58" s="81"/>
      <c r="F58" s="81"/>
      <c r="G58" s="81"/>
      <c r="H58" s="81"/>
      <c r="I58" s="76"/>
      <c r="J58" s="28"/>
      <c r="L58" s="28"/>
      <c r="M58" s="36"/>
    </row>
    <row r="59" spans="1:13" s="16" customFormat="1" ht="11.25" x14ac:dyDescent="0.2">
      <c r="A59" s="233" t="s">
        <v>360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8"/>
      <c r="M59" s="36"/>
    </row>
    <row r="60" spans="1:13" s="16" customFormat="1" ht="11.25" x14ac:dyDescent="0.2">
      <c r="A60" s="129" t="s">
        <v>40</v>
      </c>
      <c r="B60" s="232" t="s">
        <v>202</v>
      </c>
      <c r="C60" s="232"/>
      <c r="D60" s="232"/>
      <c r="E60" s="232"/>
      <c r="F60" s="232"/>
      <c r="G60" s="232"/>
      <c r="H60" s="232"/>
      <c r="I60" s="159" t="s">
        <v>90</v>
      </c>
      <c r="J60" s="129" t="s">
        <v>203</v>
      </c>
      <c r="K60" s="129" t="s">
        <v>204</v>
      </c>
      <c r="L60" s="28"/>
      <c r="M60" s="36"/>
    </row>
    <row r="61" spans="1:13" s="16" customFormat="1" ht="50.25" customHeight="1" x14ac:dyDescent="0.2">
      <c r="A61" s="67">
        <v>4200</v>
      </c>
      <c r="B61" s="231" t="s">
        <v>229</v>
      </c>
      <c r="C61" s="231"/>
      <c r="D61" s="231"/>
      <c r="E61" s="231"/>
      <c r="F61" s="231"/>
      <c r="G61" s="231"/>
      <c r="H61" s="231"/>
      <c r="I61" s="82">
        <v>0</v>
      </c>
      <c r="J61" s="68"/>
      <c r="K61" s="83"/>
      <c r="L61" s="28"/>
      <c r="M61" s="36"/>
    </row>
    <row r="62" spans="1:13" s="16" customFormat="1" ht="24" customHeight="1" x14ac:dyDescent="0.2">
      <c r="A62" s="26">
        <v>4210</v>
      </c>
      <c r="B62" s="229" t="s">
        <v>230</v>
      </c>
      <c r="C62" s="229"/>
      <c r="D62" s="229"/>
      <c r="E62" s="229"/>
      <c r="F62" s="229"/>
      <c r="G62" s="229"/>
      <c r="H62" s="229"/>
      <c r="I62" s="76">
        <v>0</v>
      </c>
      <c r="J62" s="28"/>
      <c r="K62" s="47"/>
      <c r="L62" s="28"/>
      <c r="M62" s="36"/>
    </row>
    <row r="63" spans="1:13" s="16" customFormat="1" ht="11.25" x14ac:dyDescent="0.2">
      <c r="A63" s="26">
        <v>4211</v>
      </c>
      <c r="B63" s="229" t="s">
        <v>145</v>
      </c>
      <c r="C63" s="229"/>
      <c r="D63" s="229"/>
      <c r="E63" s="229"/>
      <c r="F63" s="229"/>
      <c r="G63" s="229"/>
      <c r="H63" s="229"/>
      <c r="I63" s="76">
        <v>0</v>
      </c>
      <c r="J63" s="28"/>
      <c r="K63" s="47"/>
      <c r="L63" s="28"/>
      <c r="M63" s="36"/>
    </row>
    <row r="64" spans="1:13" s="16" customFormat="1" ht="11.25" x14ac:dyDescent="0.2">
      <c r="A64" s="26">
        <v>4212</v>
      </c>
      <c r="B64" s="229" t="s">
        <v>146</v>
      </c>
      <c r="C64" s="229"/>
      <c r="D64" s="229"/>
      <c r="E64" s="229"/>
      <c r="F64" s="229"/>
      <c r="G64" s="229"/>
      <c r="H64" s="229"/>
      <c r="I64" s="76">
        <v>0</v>
      </c>
      <c r="J64" s="28"/>
      <c r="K64" s="47"/>
      <c r="L64" s="28"/>
      <c r="M64" s="36"/>
    </row>
    <row r="65" spans="1:13" s="16" customFormat="1" ht="11.25" x14ac:dyDescent="0.2">
      <c r="A65" s="26">
        <v>4213</v>
      </c>
      <c r="B65" s="229" t="s">
        <v>147</v>
      </c>
      <c r="C65" s="229"/>
      <c r="D65" s="229"/>
      <c r="E65" s="229"/>
      <c r="F65" s="229"/>
      <c r="G65" s="229"/>
      <c r="H65" s="229"/>
      <c r="I65" s="76">
        <v>0</v>
      </c>
      <c r="J65" s="28"/>
      <c r="K65" s="47"/>
      <c r="L65" s="28"/>
      <c r="M65" s="36"/>
    </row>
    <row r="66" spans="1:13" s="16" customFormat="1" ht="11.25" x14ac:dyDescent="0.2">
      <c r="A66" s="26">
        <v>4214</v>
      </c>
      <c r="B66" s="229" t="s">
        <v>138</v>
      </c>
      <c r="C66" s="229"/>
      <c r="D66" s="229"/>
      <c r="E66" s="229"/>
      <c r="F66" s="229"/>
      <c r="G66" s="229"/>
      <c r="H66" s="229"/>
      <c r="I66" s="76">
        <v>0</v>
      </c>
      <c r="J66" s="28"/>
      <c r="K66" s="47"/>
      <c r="L66" s="28"/>
      <c r="M66" s="36"/>
    </row>
    <row r="67" spans="1:13" s="16" customFormat="1" ht="11.25" x14ac:dyDescent="0.2">
      <c r="A67" s="26">
        <v>4215</v>
      </c>
      <c r="B67" s="229" t="s">
        <v>231</v>
      </c>
      <c r="C67" s="229"/>
      <c r="D67" s="229"/>
      <c r="E67" s="229"/>
      <c r="F67" s="229"/>
      <c r="G67" s="229"/>
      <c r="H67" s="229"/>
      <c r="I67" s="76">
        <v>0</v>
      </c>
      <c r="J67" s="28"/>
      <c r="K67" s="47"/>
      <c r="L67" s="28"/>
      <c r="M67" s="36"/>
    </row>
    <row r="68" spans="1:13" s="16" customFormat="1" ht="25.5" customHeight="1" x14ac:dyDescent="0.2">
      <c r="A68" s="26">
        <v>4220</v>
      </c>
      <c r="B68" s="229" t="s">
        <v>232</v>
      </c>
      <c r="C68" s="229"/>
      <c r="D68" s="229"/>
      <c r="E68" s="229"/>
      <c r="F68" s="229"/>
      <c r="G68" s="229"/>
      <c r="H68" s="229"/>
      <c r="I68" s="84">
        <v>0</v>
      </c>
      <c r="J68" s="28"/>
      <c r="K68" s="47"/>
      <c r="L68" s="28"/>
      <c r="M68" s="36"/>
    </row>
    <row r="69" spans="1:13" s="16" customFormat="1" ht="11.25" x14ac:dyDescent="0.2">
      <c r="A69" s="26">
        <v>4221</v>
      </c>
      <c r="B69" s="230" t="s">
        <v>233</v>
      </c>
      <c r="C69" s="230"/>
      <c r="D69" s="230"/>
      <c r="E69" s="230"/>
      <c r="F69" s="230"/>
      <c r="G69" s="230"/>
      <c r="H69" s="230"/>
      <c r="I69" s="84">
        <v>0</v>
      </c>
      <c r="J69" s="4"/>
      <c r="K69" s="47"/>
      <c r="L69" s="28"/>
      <c r="M69" s="36"/>
    </row>
    <row r="70" spans="1:13" s="16" customFormat="1" ht="11.25" x14ac:dyDescent="0.2">
      <c r="A70" s="26">
        <v>4223</v>
      </c>
      <c r="B70" s="229" t="s">
        <v>148</v>
      </c>
      <c r="C70" s="229"/>
      <c r="D70" s="229"/>
      <c r="E70" s="229"/>
      <c r="F70" s="229"/>
      <c r="G70" s="229"/>
      <c r="H70" s="229"/>
      <c r="I70" s="76">
        <v>0</v>
      </c>
      <c r="J70" s="28"/>
      <c r="K70" s="47"/>
      <c r="L70" s="28"/>
      <c r="M70" s="36"/>
    </row>
    <row r="71" spans="1:13" s="16" customFormat="1" ht="11.25" x14ac:dyDescent="0.2">
      <c r="A71" s="26">
        <v>4225</v>
      </c>
      <c r="B71" s="229" t="s">
        <v>150</v>
      </c>
      <c r="C71" s="229"/>
      <c r="D71" s="229"/>
      <c r="E71" s="229"/>
      <c r="F71" s="229"/>
      <c r="G71" s="229"/>
      <c r="H71" s="229"/>
      <c r="I71" s="76">
        <v>0</v>
      </c>
      <c r="J71" s="28"/>
      <c r="K71" s="47"/>
      <c r="L71" s="28"/>
      <c r="M71" s="36"/>
    </row>
    <row r="72" spans="1:13" s="16" customFormat="1" ht="27.75" customHeight="1" x14ac:dyDescent="0.2">
      <c r="A72" s="77">
        <v>4227</v>
      </c>
      <c r="B72" s="226" t="s">
        <v>234</v>
      </c>
      <c r="C72" s="226"/>
      <c r="D72" s="226"/>
      <c r="E72" s="226"/>
      <c r="F72" s="226"/>
      <c r="G72" s="226"/>
      <c r="H72" s="226"/>
      <c r="I72" s="78">
        <v>0</v>
      </c>
      <c r="J72" s="72"/>
      <c r="K72" s="48"/>
      <c r="L72" s="28"/>
      <c r="M72" s="36"/>
    </row>
    <row r="73" spans="1:13" s="16" customFormat="1" ht="11.25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13" s="8" customFormat="1" ht="12" customHeight="1" x14ac:dyDescent="0.2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</row>
    <row r="75" spans="1:13" s="8" customFormat="1" ht="12" customHeight="1" x14ac:dyDescent="0.2">
      <c r="A75" s="125" t="s">
        <v>205</v>
      </c>
      <c r="B75" s="126"/>
      <c r="C75" s="126"/>
      <c r="D75" s="126"/>
      <c r="E75" s="126"/>
      <c r="F75" s="127"/>
      <c r="G75" s="127"/>
      <c r="H75" s="127"/>
      <c r="I75" s="127"/>
      <c r="J75" s="127"/>
      <c r="K75" s="127"/>
      <c r="L75" s="128"/>
      <c r="M75" s="85"/>
    </row>
    <row r="76" spans="1:13" s="8" customFormat="1" ht="25.5" customHeight="1" x14ac:dyDescent="0.2">
      <c r="A76" s="207" t="s">
        <v>40</v>
      </c>
      <c r="B76" s="227" t="s">
        <v>107</v>
      </c>
      <c r="C76" s="227"/>
      <c r="D76" s="227"/>
      <c r="E76" s="227"/>
      <c r="F76" s="227"/>
      <c r="G76" s="227"/>
      <c r="H76" s="227"/>
      <c r="I76" s="227"/>
      <c r="J76" s="207" t="s">
        <v>90</v>
      </c>
      <c r="K76" s="207" t="s">
        <v>91</v>
      </c>
      <c r="L76" s="208" t="s">
        <v>380</v>
      </c>
      <c r="M76" s="85"/>
    </row>
    <row r="77" spans="1:13" s="8" customFormat="1" ht="12" customHeight="1" x14ac:dyDescent="0.2">
      <c r="A77" s="86">
        <v>4300</v>
      </c>
      <c r="B77" s="228" t="s">
        <v>194</v>
      </c>
      <c r="C77" s="228"/>
      <c r="D77" s="228"/>
      <c r="E77" s="228"/>
      <c r="F77" s="228"/>
      <c r="G77" s="228"/>
      <c r="H77" s="228"/>
      <c r="I77" s="228"/>
      <c r="J77" s="87">
        <v>0</v>
      </c>
      <c r="K77" s="88"/>
      <c r="L77" s="89"/>
      <c r="M77" s="85"/>
    </row>
    <row r="78" spans="1:13" s="8" customFormat="1" ht="12" customHeight="1" x14ac:dyDescent="0.2">
      <c r="A78" s="90">
        <v>4310</v>
      </c>
      <c r="B78" s="218" t="s">
        <v>235</v>
      </c>
      <c r="C78" s="218"/>
      <c r="D78" s="218"/>
      <c r="E78" s="218"/>
      <c r="F78" s="218"/>
      <c r="G78" s="218"/>
      <c r="H78" s="218"/>
      <c r="I78" s="218"/>
      <c r="J78" s="91">
        <v>0</v>
      </c>
      <c r="K78" s="92"/>
      <c r="L78" s="93"/>
      <c r="M78" s="85"/>
    </row>
    <row r="79" spans="1:13" s="8" customFormat="1" ht="12" customHeight="1" x14ac:dyDescent="0.2">
      <c r="A79" s="90">
        <v>4311</v>
      </c>
      <c r="B79" s="218" t="s">
        <v>236</v>
      </c>
      <c r="C79" s="218"/>
      <c r="D79" s="218"/>
      <c r="E79" s="218"/>
      <c r="F79" s="218"/>
      <c r="G79" s="218"/>
      <c r="H79" s="218"/>
      <c r="I79" s="218"/>
      <c r="J79" s="91">
        <v>0</v>
      </c>
      <c r="K79" s="92"/>
      <c r="L79" s="93"/>
      <c r="M79" s="85"/>
    </row>
    <row r="80" spans="1:13" s="8" customFormat="1" ht="12" customHeight="1" x14ac:dyDescent="0.2">
      <c r="A80" s="90">
        <v>4319</v>
      </c>
      <c r="B80" s="218" t="s">
        <v>237</v>
      </c>
      <c r="C80" s="218"/>
      <c r="D80" s="218"/>
      <c r="E80" s="218"/>
      <c r="F80" s="218"/>
      <c r="G80" s="218"/>
      <c r="H80" s="218"/>
      <c r="I80" s="218"/>
      <c r="J80" s="94">
        <v>0</v>
      </c>
      <c r="K80" s="92"/>
      <c r="L80" s="93"/>
      <c r="M80" s="85"/>
    </row>
    <row r="81" spans="1:13" s="8" customFormat="1" ht="12" customHeight="1" x14ac:dyDescent="0.2">
      <c r="A81" s="90">
        <v>4320</v>
      </c>
      <c r="B81" s="218" t="s">
        <v>238</v>
      </c>
      <c r="C81" s="218"/>
      <c r="D81" s="218"/>
      <c r="E81" s="218"/>
      <c r="F81" s="218"/>
      <c r="G81" s="218"/>
      <c r="H81" s="218"/>
      <c r="I81" s="218"/>
      <c r="J81" s="94">
        <v>0</v>
      </c>
      <c r="K81" s="92"/>
      <c r="L81" s="93"/>
      <c r="M81" s="85"/>
    </row>
    <row r="82" spans="1:13" s="8" customFormat="1" ht="12" customHeight="1" x14ac:dyDescent="0.2">
      <c r="A82" s="90">
        <v>4321</v>
      </c>
      <c r="B82" s="224" t="s">
        <v>239</v>
      </c>
      <c r="C82" s="224"/>
      <c r="D82" s="224"/>
      <c r="E82" s="224"/>
      <c r="F82" s="224"/>
      <c r="G82" s="224"/>
      <c r="H82" s="224"/>
      <c r="I82" s="224"/>
      <c r="J82" s="94">
        <v>0</v>
      </c>
      <c r="K82" s="92"/>
      <c r="L82" s="93"/>
      <c r="M82" s="85"/>
    </row>
    <row r="83" spans="1:13" s="8" customFormat="1" ht="12" customHeight="1" x14ac:dyDescent="0.2">
      <c r="A83" s="90">
        <v>4322</v>
      </c>
      <c r="B83" s="224" t="s">
        <v>240</v>
      </c>
      <c r="C83" s="224"/>
      <c r="D83" s="224"/>
      <c r="E83" s="224"/>
      <c r="F83" s="224"/>
      <c r="G83" s="224"/>
      <c r="H83" s="224"/>
      <c r="I83" s="224"/>
      <c r="J83" s="94">
        <v>0</v>
      </c>
      <c r="K83" s="92"/>
      <c r="L83" s="93"/>
      <c r="M83" s="85"/>
    </row>
    <row r="84" spans="1:13" s="8" customFormat="1" ht="12" customHeight="1" x14ac:dyDescent="0.2">
      <c r="A84" s="90">
        <v>4323</v>
      </c>
      <c r="B84" s="224" t="s">
        <v>241</v>
      </c>
      <c r="C84" s="224"/>
      <c r="D84" s="224"/>
      <c r="E84" s="224"/>
      <c r="F84" s="224"/>
      <c r="G84" s="224"/>
      <c r="H84" s="224"/>
      <c r="I84" s="224"/>
      <c r="J84" s="94">
        <v>0</v>
      </c>
      <c r="K84" s="92"/>
      <c r="L84" s="93"/>
      <c r="M84" s="85"/>
    </row>
    <row r="85" spans="1:13" s="8" customFormat="1" ht="12" customHeight="1" x14ac:dyDescent="0.2">
      <c r="A85" s="90">
        <v>4324</v>
      </c>
      <c r="B85" s="224" t="s">
        <v>242</v>
      </c>
      <c r="C85" s="224"/>
      <c r="D85" s="224"/>
      <c r="E85" s="224"/>
      <c r="F85" s="224"/>
      <c r="G85" s="224"/>
      <c r="H85" s="224"/>
      <c r="I85" s="224"/>
      <c r="J85" s="94">
        <v>0</v>
      </c>
      <c r="K85" s="92"/>
      <c r="L85" s="93"/>
      <c r="M85" s="85"/>
    </row>
    <row r="86" spans="1:13" s="8" customFormat="1" ht="12" customHeight="1" x14ac:dyDescent="0.2">
      <c r="A86" s="90">
        <v>4325</v>
      </c>
      <c r="B86" s="224" t="s">
        <v>243</v>
      </c>
      <c r="C86" s="224"/>
      <c r="D86" s="224"/>
      <c r="E86" s="224"/>
      <c r="F86" s="224"/>
      <c r="G86" s="224"/>
      <c r="H86" s="224"/>
      <c r="I86" s="224"/>
      <c r="J86" s="94">
        <v>0</v>
      </c>
      <c r="K86" s="92"/>
      <c r="L86" s="93"/>
      <c r="M86" s="85"/>
    </row>
    <row r="87" spans="1:13" s="8" customFormat="1" ht="12" customHeight="1" x14ac:dyDescent="0.2">
      <c r="A87" s="90">
        <v>4330</v>
      </c>
      <c r="B87" s="224" t="s">
        <v>244</v>
      </c>
      <c r="C87" s="224"/>
      <c r="D87" s="224"/>
      <c r="E87" s="224"/>
      <c r="F87" s="224"/>
      <c r="G87" s="224"/>
      <c r="H87" s="224"/>
      <c r="I87" s="224"/>
      <c r="J87" s="94">
        <v>0</v>
      </c>
      <c r="K87" s="92"/>
      <c r="L87" s="93"/>
      <c r="M87" s="85"/>
    </row>
    <row r="88" spans="1:13" s="8" customFormat="1" ht="12" customHeight="1" x14ac:dyDescent="0.2">
      <c r="A88" s="90">
        <v>4331</v>
      </c>
      <c r="B88" s="224" t="s">
        <v>244</v>
      </c>
      <c r="C88" s="224"/>
      <c r="D88" s="224"/>
      <c r="E88" s="224"/>
      <c r="F88" s="224"/>
      <c r="G88" s="224"/>
      <c r="H88" s="224"/>
      <c r="I88" s="224"/>
      <c r="J88" s="94">
        <v>0</v>
      </c>
      <c r="K88" s="92"/>
      <c r="L88" s="93"/>
      <c r="M88" s="85"/>
    </row>
    <row r="89" spans="1:13" s="8" customFormat="1" ht="12" customHeight="1" x14ac:dyDescent="0.2">
      <c r="A89" s="90">
        <v>4340</v>
      </c>
      <c r="B89" s="218" t="s">
        <v>245</v>
      </c>
      <c r="C89" s="218"/>
      <c r="D89" s="218"/>
      <c r="E89" s="218"/>
      <c r="F89" s="218"/>
      <c r="G89" s="218"/>
      <c r="H89" s="218"/>
      <c r="I89" s="218"/>
      <c r="J89" s="94">
        <v>0</v>
      </c>
      <c r="K89" s="92"/>
      <c r="L89" s="93"/>
      <c r="M89" s="85"/>
    </row>
    <row r="90" spans="1:13" s="8" customFormat="1" ht="12" customHeight="1" x14ac:dyDescent="0.2">
      <c r="A90" s="90">
        <v>4341</v>
      </c>
      <c r="B90" s="218" t="s">
        <v>245</v>
      </c>
      <c r="C90" s="218"/>
      <c r="D90" s="218"/>
      <c r="E90" s="218"/>
      <c r="F90" s="218"/>
      <c r="G90" s="218"/>
      <c r="H90" s="218"/>
      <c r="I90" s="218"/>
      <c r="J90" s="94">
        <v>0</v>
      </c>
      <c r="K90" s="92"/>
      <c r="L90" s="93"/>
      <c r="M90" s="85"/>
    </row>
    <row r="91" spans="1:13" s="8" customFormat="1" ht="12" customHeight="1" x14ac:dyDescent="0.2">
      <c r="A91" s="90">
        <v>4390</v>
      </c>
      <c r="B91" s="218" t="s">
        <v>246</v>
      </c>
      <c r="C91" s="218"/>
      <c r="D91" s="218"/>
      <c r="E91" s="218"/>
      <c r="F91" s="218"/>
      <c r="G91" s="218"/>
      <c r="H91" s="218"/>
      <c r="I91" s="218"/>
      <c r="J91" s="94">
        <v>0</v>
      </c>
      <c r="K91" s="92"/>
      <c r="L91" s="93"/>
      <c r="M91" s="85"/>
    </row>
    <row r="92" spans="1:13" s="8" customFormat="1" ht="12" customHeight="1" x14ac:dyDescent="0.2">
      <c r="A92" s="90">
        <v>4392</v>
      </c>
      <c r="B92" s="218" t="s">
        <v>247</v>
      </c>
      <c r="C92" s="218"/>
      <c r="D92" s="218"/>
      <c r="E92" s="218"/>
      <c r="F92" s="218"/>
      <c r="G92" s="218"/>
      <c r="H92" s="218"/>
      <c r="I92" s="218"/>
      <c r="J92" s="94">
        <v>0</v>
      </c>
      <c r="K92" s="92"/>
      <c r="L92" s="93"/>
      <c r="M92" s="85"/>
    </row>
    <row r="93" spans="1:13" s="8" customFormat="1" ht="12" customHeight="1" x14ac:dyDescent="0.2">
      <c r="A93" s="90">
        <v>4393</v>
      </c>
      <c r="B93" s="224" t="s">
        <v>248</v>
      </c>
      <c r="C93" s="224"/>
      <c r="D93" s="224"/>
      <c r="E93" s="224"/>
      <c r="F93" s="224"/>
      <c r="G93" s="224"/>
      <c r="H93" s="224"/>
      <c r="I93" s="224"/>
      <c r="J93" s="94">
        <v>0</v>
      </c>
      <c r="K93" s="92"/>
      <c r="L93" s="93"/>
      <c r="M93" s="85"/>
    </row>
    <row r="94" spans="1:13" s="8" customFormat="1" ht="12" customHeight="1" x14ac:dyDescent="0.2">
      <c r="A94" s="90">
        <v>4394</v>
      </c>
      <c r="B94" s="224" t="s">
        <v>249</v>
      </c>
      <c r="C94" s="224"/>
      <c r="D94" s="224"/>
      <c r="E94" s="224"/>
      <c r="F94" s="224"/>
      <c r="G94" s="224"/>
      <c r="H94" s="224"/>
      <c r="I94" s="224"/>
      <c r="J94" s="94">
        <v>0</v>
      </c>
      <c r="K94" s="92"/>
      <c r="L94" s="93"/>
      <c r="M94" s="85"/>
    </row>
    <row r="95" spans="1:13" s="8" customFormat="1" ht="12" customHeight="1" x14ac:dyDescent="0.2">
      <c r="A95" s="90">
        <v>4395</v>
      </c>
      <c r="B95" s="218" t="s">
        <v>250</v>
      </c>
      <c r="C95" s="218"/>
      <c r="D95" s="218"/>
      <c r="E95" s="218"/>
      <c r="F95" s="218"/>
      <c r="G95" s="218"/>
      <c r="H95" s="218"/>
      <c r="I95" s="218"/>
      <c r="J95" s="94">
        <v>0</v>
      </c>
      <c r="K95" s="92"/>
      <c r="L95" s="93"/>
      <c r="M95" s="85"/>
    </row>
    <row r="96" spans="1:13" s="8" customFormat="1" ht="12" customHeight="1" x14ac:dyDescent="0.2">
      <c r="A96" s="90">
        <v>4396</v>
      </c>
      <c r="B96" s="218" t="s">
        <v>251</v>
      </c>
      <c r="C96" s="218"/>
      <c r="D96" s="218"/>
      <c r="E96" s="218"/>
      <c r="F96" s="218"/>
      <c r="G96" s="218"/>
      <c r="H96" s="218"/>
      <c r="I96" s="218"/>
      <c r="J96" s="94">
        <v>0</v>
      </c>
      <c r="K96" s="92"/>
      <c r="L96" s="93"/>
      <c r="M96" s="85"/>
    </row>
    <row r="97" spans="1:14" s="8" customFormat="1" ht="12" customHeight="1" x14ac:dyDescent="0.2">
      <c r="A97" s="90">
        <v>4397</v>
      </c>
      <c r="B97" s="225" t="s">
        <v>252</v>
      </c>
      <c r="C97" s="225"/>
      <c r="D97" s="225"/>
      <c r="E97" s="225"/>
      <c r="F97" s="225"/>
      <c r="G97" s="225"/>
      <c r="H97" s="225"/>
      <c r="I97" s="225"/>
      <c r="J97" s="94">
        <v>0</v>
      </c>
      <c r="K97" s="92"/>
      <c r="L97" s="93"/>
      <c r="M97" s="85"/>
    </row>
    <row r="98" spans="1:14" s="8" customFormat="1" ht="12" customHeight="1" x14ac:dyDescent="0.2">
      <c r="A98" s="95">
        <v>4399</v>
      </c>
      <c r="B98" s="219" t="s">
        <v>246</v>
      </c>
      <c r="C98" s="219"/>
      <c r="D98" s="219"/>
      <c r="E98" s="219"/>
      <c r="F98" s="219"/>
      <c r="G98" s="219"/>
      <c r="H98" s="219"/>
      <c r="I98" s="219"/>
      <c r="J98" s="96">
        <v>0</v>
      </c>
      <c r="K98" s="97"/>
      <c r="L98" s="98"/>
      <c r="M98" s="85"/>
    </row>
    <row r="99" spans="1:14" s="8" customFormat="1" ht="12" customHeight="1" x14ac:dyDescent="0.2">
      <c r="A99" s="157"/>
      <c r="B99" s="151"/>
      <c r="C99" s="151"/>
      <c r="D99" s="151"/>
      <c r="E99" s="151"/>
      <c r="F99" s="151"/>
      <c r="G99" s="151"/>
      <c r="H99" s="151"/>
      <c r="I99" s="151"/>
      <c r="J99" s="94"/>
      <c r="K99" s="92"/>
      <c r="L99" s="92"/>
      <c r="M99" s="85"/>
    </row>
    <row r="100" spans="1:14" s="8" customFormat="1" ht="12" customHeight="1" x14ac:dyDescent="0.2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</row>
    <row r="101" spans="1:14" s="8" customFormat="1" ht="12" customHeight="1" x14ac:dyDescent="0.2">
      <c r="A101" s="220" t="s">
        <v>206</v>
      </c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2"/>
      <c r="M101" s="85"/>
    </row>
    <row r="102" spans="1:14" s="8" customFormat="1" ht="12" customHeight="1" x14ac:dyDescent="0.2">
      <c r="A102" s="123" t="s">
        <v>40</v>
      </c>
      <c r="B102" s="223" t="s">
        <v>4</v>
      </c>
      <c r="C102" s="223"/>
      <c r="D102" s="223"/>
      <c r="E102" s="223"/>
      <c r="F102" s="223"/>
      <c r="G102" s="223"/>
      <c r="H102" s="223"/>
      <c r="I102" s="223"/>
      <c r="J102" s="124" t="s">
        <v>6</v>
      </c>
      <c r="K102" s="124" t="s">
        <v>7</v>
      </c>
      <c r="L102" s="206" t="s">
        <v>183</v>
      </c>
    </row>
    <row r="103" spans="1:14" s="8" customFormat="1" ht="12" customHeight="1" x14ac:dyDescent="0.2">
      <c r="A103" s="162">
        <v>5000</v>
      </c>
      <c r="B103" s="171" t="s">
        <v>253</v>
      </c>
      <c r="C103" s="175"/>
      <c r="D103" s="175"/>
      <c r="E103" s="175"/>
      <c r="F103" s="179"/>
      <c r="G103" s="179"/>
      <c r="H103" s="179"/>
      <c r="I103" s="180"/>
      <c r="J103" s="163">
        <f>J104+J105</f>
        <v>72096196.739999995</v>
      </c>
      <c r="K103" s="211">
        <f>+K104+K135+K167+K179+K194+K227</f>
        <v>0.38880898462772367</v>
      </c>
      <c r="L103" s="164"/>
      <c r="M103" s="99"/>
    </row>
    <row r="104" spans="1:14" s="8" customFormat="1" ht="12" customHeight="1" x14ac:dyDescent="0.2">
      <c r="A104" s="162">
        <v>5100</v>
      </c>
      <c r="B104" s="171" t="s">
        <v>29</v>
      </c>
      <c r="C104" s="175"/>
      <c r="D104" s="175"/>
      <c r="E104" s="175"/>
      <c r="F104" s="179"/>
      <c r="G104" s="179"/>
      <c r="H104" s="179"/>
      <c r="I104" s="180"/>
      <c r="J104" s="163">
        <v>28031649.050000001</v>
      </c>
      <c r="K104" s="212">
        <f>+J104/J103*100%</f>
        <v>0.38880898462772367</v>
      </c>
      <c r="L104" s="164"/>
      <c r="M104" s="99"/>
    </row>
    <row r="105" spans="1:14" s="8" customFormat="1" ht="12" customHeight="1" x14ac:dyDescent="0.2">
      <c r="A105" s="162">
        <v>5110</v>
      </c>
      <c r="B105" s="178" t="s">
        <v>254</v>
      </c>
      <c r="C105" s="27"/>
      <c r="D105" s="27"/>
      <c r="E105" s="27"/>
      <c r="F105" s="161"/>
      <c r="G105" s="161"/>
      <c r="H105" s="161"/>
      <c r="I105" s="181"/>
      <c r="J105" s="163">
        <v>44064547.689999998</v>
      </c>
      <c r="K105" s="213">
        <f>+J105/J103*100%</f>
        <v>0.61119101537227638</v>
      </c>
      <c r="L105" s="164"/>
      <c r="M105" s="99"/>
      <c r="N105" s="100"/>
    </row>
    <row r="106" spans="1:14" s="8" customFormat="1" ht="36" x14ac:dyDescent="0.2">
      <c r="A106" s="195">
        <v>5111</v>
      </c>
      <c r="B106" s="190" t="s">
        <v>34</v>
      </c>
      <c r="C106" s="160"/>
      <c r="D106" s="160"/>
      <c r="E106" s="160"/>
      <c r="F106" s="191"/>
      <c r="G106" s="191"/>
      <c r="H106" s="191"/>
      <c r="I106" s="192"/>
      <c r="J106" s="215">
        <v>12842076.6</v>
      </c>
      <c r="K106" s="214">
        <f>+J106/J105*100%</f>
        <v>0.29143784001473771</v>
      </c>
      <c r="L106" s="200" t="s">
        <v>373</v>
      </c>
      <c r="M106" s="99"/>
      <c r="N106" s="100"/>
    </row>
    <row r="107" spans="1:14" s="8" customFormat="1" ht="36" x14ac:dyDescent="0.2">
      <c r="A107" s="195">
        <v>5112</v>
      </c>
      <c r="B107" s="190" t="s">
        <v>255</v>
      </c>
      <c r="C107" s="160"/>
      <c r="D107" s="160"/>
      <c r="E107" s="160"/>
      <c r="F107" s="191"/>
      <c r="G107" s="191"/>
      <c r="H107" s="191"/>
      <c r="I107" s="192"/>
      <c r="J107" s="199">
        <v>14058174.52</v>
      </c>
      <c r="K107" s="214">
        <f>+J107/J105/100%</f>
        <v>0.31903594288317999</v>
      </c>
      <c r="L107" s="200" t="s">
        <v>373</v>
      </c>
      <c r="M107" s="99"/>
      <c r="N107" s="100"/>
    </row>
    <row r="108" spans="1:14" s="8" customFormat="1" ht="36" x14ac:dyDescent="0.2">
      <c r="A108" s="195">
        <v>5113</v>
      </c>
      <c r="B108" s="201" t="s">
        <v>256</v>
      </c>
      <c r="C108" s="202"/>
      <c r="D108" s="202"/>
      <c r="E108" s="202"/>
      <c r="F108" s="203"/>
      <c r="G108" s="203"/>
      <c r="H108" s="203"/>
      <c r="I108" s="204"/>
      <c r="J108" s="199">
        <v>12520903.449999999</v>
      </c>
      <c r="K108" s="214">
        <f>+J108/J105/100%</f>
        <v>0.2841491427096049</v>
      </c>
      <c r="L108" s="200" t="s">
        <v>373</v>
      </c>
      <c r="M108" s="99"/>
      <c r="N108" s="100"/>
    </row>
    <row r="109" spans="1:14" s="8" customFormat="1" ht="12" customHeight="1" x14ac:dyDescent="0.2">
      <c r="A109" s="162">
        <v>5114</v>
      </c>
      <c r="B109" s="178" t="s">
        <v>36</v>
      </c>
      <c r="C109" s="27"/>
      <c r="D109" s="27"/>
      <c r="E109" s="27"/>
      <c r="F109" s="161"/>
      <c r="G109" s="161"/>
      <c r="H109" s="161"/>
      <c r="I109" s="181"/>
      <c r="J109" s="163">
        <v>475316.69</v>
      </c>
      <c r="K109" s="213">
        <f>+J109/J105/100%</f>
        <v>1.0786827845004031E-2</v>
      </c>
      <c r="L109" s="165"/>
      <c r="M109" s="99"/>
      <c r="N109" s="100"/>
    </row>
    <row r="110" spans="1:14" s="8" customFormat="1" ht="12" customHeight="1" x14ac:dyDescent="0.2">
      <c r="A110" s="162">
        <v>5115</v>
      </c>
      <c r="B110" s="178" t="s">
        <v>257</v>
      </c>
      <c r="C110" s="27"/>
      <c r="D110" s="27"/>
      <c r="E110" s="27"/>
      <c r="F110" s="161"/>
      <c r="G110" s="161"/>
      <c r="H110" s="161"/>
      <c r="I110" s="181"/>
      <c r="J110" s="163">
        <v>4113676.43</v>
      </c>
      <c r="K110" s="213">
        <f>+J110/J105/100%</f>
        <v>9.3355693991012123E-2</v>
      </c>
      <c r="L110" s="165"/>
      <c r="M110" s="99"/>
      <c r="N110" s="100"/>
    </row>
    <row r="111" spans="1:14" s="8" customFormat="1" ht="12" customHeight="1" x14ac:dyDescent="0.2">
      <c r="A111" s="162">
        <v>5116</v>
      </c>
      <c r="B111" s="178" t="s">
        <v>258</v>
      </c>
      <c r="C111" s="27"/>
      <c r="D111" s="27"/>
      <c r="E111" s="27"/>
      <c r="F111" s="161"/>
      <c r="G111" s="161"/>
      <c r="H111" s="161"/>
      <c r="I111" s="181"/>
      <c r="J111" s="163">
        <v>54400</v>
      </c>
      <c r="K111" s="213">
        <f>+J111/J105/100%</f>
        <v>1.2345525564612916E-3</v>
      </c>
      <c r="L111" s="165"/>
      <c r="M111" s="99"/>
      <c r="N111" s="100"/>
    </row>
    <row r="112" spans="1:14" s="8" customFormat="1" ht="12" customHeight="1" x14ac:dyDescent="0.2">
      <c r="A112" s="162">
        <v>5120</v>
      </c>
      <c r="B112" s="178" t="s">
        <v>259</v>
      </c>
      <c r="C112" s="27"/>
      <c r="D112" s="27"/>
      <c r="E112" s="27"/>
      <c r="F112" s="161"/>
      <c r="G112" s="161"/>
      <c r="H112" s="161"/>
      <c r="I112" s="181"/>
      <c r="J112" s="163">
        <v>6816352.5800000001</v>
      </c>
      <c r="K112" s="213">
        <f>+J112/J103*100%</f>
        <v>9.4545244939643128E-2</v>
      </c>
      <c r="L112" s="165"/>
      <c r="M112" s="99"/>
      <c r="N112" s="100"/>
    </row>
    <row r="113" spans="1:14" s="8" customFormat="1" ht="12" customHeight="1" x14ac:dyDescent="0.2">
      <c r="A113" s="162">
        <v>5121</v>
      </c>
      <c r="B113" s="178" t="s">
        <v>260</v>
      </c>
      <c r="C113" s="27"/>
      <c r="D113" s="27"/>
      <c r="E113" s="27"/>
      <c r="F113" s="161"/>
      <c r="G113" s="161"/>
      <c r="H113" s="161"/>
      <c r="I113" s="181"/>
      <c r="J113" s="163">
        <v>244912.99</v>
      </c>
      <c r="K113" s="213">
        <f>+J113/J112*100%</f>
        <v>3.5930211520836558E-2</v>
      </c>
      <c r="L113" s="165"/>
      <c r="M113" s="99"/>
      <c r="N113" s="100"/>
    </row>
    <row r="114" spans="1:14" s="8" customFormat="1" ht="12" customHeight="1" x14ac:dyDescent="0.2">
      <c r="A114" s="220" t="s">
        <v>206</v>
      </c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2"/>
      <c r="M114" s="85"/>
    </row>
    <row r="115" spans="1:14" s="8" customFormat="1" ht="12" customHeight="1" x14ac:dyDescent="0.2">
      <c r="A115" s="123" t="s">
        <v>40</v>
      </c>
      <c r="B115" s="223" t="s">
        <v>4</v>
      </c>
      <c r="C115" s="223"/>
      <c r="D115" s="223"/>
      <c r="E115" s="223"/>
      <c r="F115" s="223"/>
      <c r="G115" s="223"/>
      <c r="H115" s="223"/>
      <c r="I115" s="223"/>
      <c r="J115" s="124" t="s">
        <v>6</v>
      </c>
      <c r="K115" s="124" t="s">
        <v>7</v>
      </c>
      <c r="L115" s="206" t="s">
        <v>183</v>
      </c>
    </row>
    <row r="116" spans="1:14" s="8" customFormat="1" ht="12" customHeight="1" x14ac:dyDescent="0.2">
      <c r="A116" s="162"/>
      <c r="B116" s="178"/>
      <c r="C116" s="27"/>
      <c r="D116" s="27"/>
      <c r="E116" s="27"/>
      <c r="F116" s="161"/>
      <c r="G116" s="161"/>
      <c r="H116" s="161"/>
      <c r="I116" s="181"/>
      <c r="J116" s="163"/>
      <c r="K116" s="213"/>
      <c r="L116" s="165"/>
      <c r="M116" s="99"/>
      <c r="N116" s="100"/>
    </row>
    <row r="117" spans="1:14" s="8" customFormat="1" ht="12" customHeight="1" x14ac:dyDescent="0.2">
      <c r="A117" s="162">
        <v>5122</v>
      </c>
      <c r="B117" s="178" t="s">
        <v>261</v>
      </c>
      <c r="C117" s="27"/>
      <c r="D117" s="27"/>
      <c r="E117" s="27"/>
      <c r="F117" s="161"/>
      <c r="G117" s="161"/>
      <c r="H117" s="161"/>
      <c r="I117" s="181"/>
      <c r="J117" s="216">
        <v>56422.43</v>
      </c>
      <c r="K117" s="213">
        <f>+J117/J112*100%</f>
        <v>8.2775104922756214E-3</v>
      </c>
      <c r="L117" s="165"/>
      <c r="M117" s="99"/>
      <c r="N117" s="100"/>
    </row>
    <row r="118" spans="1:14" s="8" customFormat="1" ht="12" customHeight="1" x14ac:dyDescent="0.2">
      <c r="A118" s="162">
        <v>5123</v>
      </c>
      <c r="B118" s="178" t="s">
        <v>262</v>
      </c>
      <c r="C118" s="27"/>
      <c r="D118" s="27"/>
      <c r="E118" s="27"/>
      <c r="F118" s="161"/>
      <c r="G118" s="161"/>
      <c r="H118" s="161"/>
      <c r="I118" s="181"/>
      <c r="J118" s="166">
        <v>0</v>
      </c>
      <c r="K118" s="213">
        <f>+J118/J112*100%</f>
        <v>0</v>
      </c>
      <c r="L118" s="165"/>
      <c r="M118" s="99"/>
      <c r="N118" s="100"/>
    </row>
    <row r="119" spans="1:14" s="8" customFormat="1" ht="12" customHeight="1" x14ac:dyDescent="0.2">
      <c r="A119" s="162">
        <v>5124</v>
      </c>
      <c r="B119" s="178" t="s">
        <v>263</v>
      </c>
      <c r="C119" s="27"/>
      <c r="D119" s="27"/>
      <c r="E119" s="27"/>
      <c r="F119" s="161"/>
      <c r="G119" s="161"/>
      <c r="H119" s="161"/>
      <c r="I119" s="181"/>
      <c r="J119" s="163">
        <v>0</v>
      </c>
      <c r="K119" s="213">
        <f>+J119/J112*100%</f>
        <v>0</v>
      </c>
      <c r="L119" s="165"/>
      <c r="M119" s="99"/>
      <c r="N119" s="100"/>
    </row>
    <row r="120" spans="1:14" s="8" customFormat="1" ht="60" x14ac:dyDescent="0.2">
      <c r="A120" s="195">
        <v>5125</v>
      </c>
      <c r="B120" s="190" t="s">
        <v>264</v>
      </c>
      <c r="C120" s="160"/>
      <c r="D120" s="160"/>
      <c r="E120" s="160"/>
      <c r="F120" s="191"/>
      <c r="G120" s="191"/>
      <c r="H120" s="191"/>
      <c r="I120" s="192"/>
      <c r="J120" s="199">
        <v>4205239.8600000003</v>
      </c>
      <c r="K120" s="214">
        <f>+J120/J112*100%</f>
        <v>0.61693402896127769</v>
      </c>
      <c r="L120" s="200" t="s">
        <v>374</v>
      </c>
      <c r="M120" s="99"/>
      <c r="N120" s="100"/>
    </row>
    <row r="121" spans="1:14" s="8" customFormat="1" ht="36" x14ac:dyDescent="0.2">
      <c r="A121" s="195">
        <v>5126</v>
      </c>
      <c r="B121" s="190" t="s">
        <v>265</v>
      </c>
      <c r="C121" s="160"/>
      <c r="D121" s="160"/>
      <c r="E121" s="160"/>
      <c r="F121" s="191"/>
      <c r="G121" s="191"/>
      <c r="H121" s="191"/>
      <c r="I121" s="192"/>
      <c r="J121" s="199">
        <v>2046475.37</v>
      </c>
      <c r="K121" s="214">
        <f>+J121/J112*100%</f>
        <v>0.30023026919185569</v>
      </c>
      <c r="L121" s="200" t="s">
        <v>375</v>
      </c>
      <c r="M121" s="99"/>
      <c r="N121" s="100"/>
    </row>
    <row r="122" spans="1:14" s="8" customFormat="1" ht="12" customHeight="1" x14ac:dyDescent="0.2">
      <c r="A122" s="162">
        <v>5127</v>
      </c>
      <c r="B122" s="178" t="s">
        <v>266</v>
      </c>
      <c r="C122" s="27"/>
      <c r="D122" s="27"/>
      <c r="E122" s="27"/>
      <c r="F122" s="161"/>
      <c r="G122" s="161"/>
      <c r="H122" s="161"/>
      <c r="I122" s="181"/>
      <c r="J122" s="166">
        <v>0</v>
      </c>
      <c r="K122" s="213">
        <f>+J122/J112*100%</f>
        <v>0</v>
      </c>
      <c r="L122" s="164"/>
      <c r="M122" s="99"/>
      <c r="N122" s="100"/>
    </row>
    <row r="123" spans="1:14" s="8" customFormat="1" ht="12" customHeight="1" x14ac:dyDescent="0.2">
      <c r="A123" s="162">
        <v>5128</v>
      </c>
      <c r="B123" s="178" t="s">
        <v>267</v>
      </c>
      <c r="C123" s="27"/>
      <c r="D123" s="27"/>
      <c r="E123" s="27"/>
      <c r="F123" s="161"/>
      <c r="G123" s="161"/>
      <c r="H123" s="161"/>
      <c r="I123" s="181"/>
      <c r="J123" s="166">
        <v>0</v>
      </c>
      <c r="K123" s="213">
        <f>+J123/J112*100%</f>
        <v>0</v>
      </c>
      <c r="L123" s="164"/>
      <c r="M123" s="99"/>
      <c r="N123" s="100"/>
    </row>
    <row r="124" spans="1:14" s="8" customFormat="1" ht="12" customHeight="1" x14ac:dyDescent="0.2">
      <c r="A124" s="162">
        <v>5129</v>
      </c>
      <c r="B124" s="178" t="s">
        <v>268</v>
      </c>
      <c r="C124" s="27"/>
      <c r="D124" s="27"/>
      <c r="E124" s="27"/>
      <c r="F124" s="161"/>
      <c r="G124" s="161"/>
      <c r="H124" s="161"/>
      <c r="I124" s="181"/>
      <c r="J124" s="163">
        <v>263301.93</v>
      </c>
      <c r="K124" s="213">
        <f>+J124/J112*100%</f>
        <v>3.8627979833754433E-2</v>
      </c>
      <c r="L124" s="164"/>
      <c r="M124" s="99"/>
      <c r="N124" s="100"/>
    </row>
    <row r="125" spans="1:14" s="8" customFormat="1" ht="12" customHeight="1" x14ac:dyDescent="0.2">
      <c r="A125" s="162">
        <v>5130</v>
      </c>
      <c r="B125" s="178" t="s">
        <v>269</v>
      </c>
      <c r="C125" s="27"/>
      <c r="D125" s="27"/>
      <c r="E125" s="27"/>
      <c r="F125" s="161"/>
      <c r="G125" s="161"/>
      <c r="H125" s="161"/>
      <c r="I125" s="181"/>
      <c r="J125" s="163">
        <v>21215296.469999999</v>
      </c>
      <c r="K125" s="213">
        <f>+J125/J103*100%</f>
        <v>0.29426373968808056</v>
      </c>
      <c r="L125" s="164"/>
      <c r="M125" s="99"/>
      <c r="N125" s="100"/>
    </row>
    <row r="126" spans="1:14" s="8" customFormat="1" ht="36" x14ac:dyDescent="0.2">
      <c r="A126" s="195">
        <v>5131</v>
      </c>
      <c r="B126" s="190" t="s">
        <v>270</v>
      </c>
      <c r="C126" s="160"/>
      <c r="D126" s="160"/>
      <c r="E126" s="160"/>
      <c r="F126" s="191"/>
      <c r="G126" s="191"/>
      <c r="H126" s="191"/>
      <c r="I126" s="192"/>
      <c r="J126" s="199">
        <v>10987146.17</v>
      </c>
      <c r="K126" s="214">
        <f>+J126/J125</f>
        <v>0.51788793927705123</v>
      </c>
      <c r="L126" s="194" t="s">
        <v>376</v>
      </c>
      <c r="N126" s="100"/>
    </row>
    <row r="127" spans="1:14" s="8" customFormat="1" ht="12" customHeight="1" x14ac:dyDescent="0.2">
      <c r="A127" s="162">
        <v>5132</v>
      </c>
      <c r="B127" s="178" t="s">
        <v>271</v>
      </c>
      <c r="C127" s="27"/>
      <c r="D127" s="27"/>
      <c r="E127" s="27"/>
      <c r="F127" s="161"/>
      <c r="G127" s="161"/>
      <c r="H127" s="161"/>
      <c r="I127" s="181"/>
      <c r="J127" s="166">
        <v>7327.59</v>
      </c>
      <c r="K127" s="213">
        <f>+J127/J125</f>
        <v>3.4539182661725963E-4</v>
      </c>
      <c r="L127" s="164"/>
      <c r="N127" s="100"/>
    </row>
    <row r="128" spans="1:14" s="8" customFormat="1" ht="12" customHeight="1" x14ac:dyDescent="0.2">
      <c r="A128" s="162">
        <v>5133</v>
      </c>
      <c r="B128" s="178" t="s">
        <v>35</v>
      </c>
      <c r="C128" s="27"/>
      <c r="D128" s="27"/>
      <c r="E128" s="27"/>
      <c r="F128" s="161"/>
      <c r="G128" s="161"/>
      <c r="H128" s="161"/>
      <c r="I128" s="181"/>
      <c r="J128" s="166">
        <v>0</v>
      </c>
      <c r="K128" s="213">
        <f>+J128/J125</f>
        <v>0</v>
      </c>
      <c r="L128" s="164"/>
      <c r="N128" s="100"/>
    </row>
    <row r="129" spans="1:14" s="8" customFormat="1" ht="12" customHeight="1" x14ac:dyDescent="0.2">
      <c r="A129" s="162">
        <v>5134</v>
      </c>
      <c r="B129" s="178" t="s">
        <v>272</v>
      </c>
      <c r="C129" s="27"/>
      <c r="D129" s="27"/>
      <c r="E129" s="27"/>
      <c r="F129" s="161"/>
      <c r="G129" s="161"/>
      <c r="H129" s="161"/>
      <c r="I129" s="181"/>
      <c r="J129" s="163">
        <v>327475.46000000002</v>
      </c>
      <c r="K129" s="213">
        <f>+J129/J125</f>
        <v>1.5435818229694531E-2</v>
      </c>
      <c r="L129" s="164"/>
      <c r="M129" s="99"/>
      <c r="N129" s="100"/>
    </row>
    <row r="130" spans="1:14" s="8" customFormat="1" ht="36" x14ac:dyDescent="0.2">
      <c r="A130" s="195">
        <v>5135</v>
      </c>
      <c r="B130" s="190" t="s">
        <v>273</v>
      </c>
      <c r="C130" s="160"/>
      <c r="D130" s="160"/>
      <c r="E130" s="160"/>
      <c r="F130" s="191"/>
      <c r="G130" s="191"/>
      <c r="H130" s="191"/>
      <c r="I130" s="192"/>
      <c r="J130" s="199">
        <v>4534170.18</v>
      </c>
      <c r="K130" s="214">
        <f>+J130/J125</f>
        <v>0.2137217448934382</v>
      </c>
      <c r="L130" s="194" t="s">
        <v>375</v>
      </c>
      <c r="N130" s="100"/>
    </row>
    <row r="131" spans="1:14" s="8" customFormat="1" ht="12" customHeight="1" x14ac:dyDescent="0.2">
      <c r="A131" s="162">
        <v>5136</v>
      </c>
      <c r="B131" s="178" t="s">
        <v>274</v>
      </c>
      <c r="C131" s="27"/>
      <c r="D131" s="27"/>
      <c r="E131" s="27"/>
      <c r="F131" s="161"/>
      <c r="G131" s="161"/>
      <c r="H131" s="161"/>
      <c r="I131" s="181"/>
      <c r="J131" s="163">
        <v>0</v>
      </c>
      <c r="K131" s="213">
        <f>+J131/J125</f>
        <v>0</v>
      </c>
      <c r="L131" s="164"/>
      <c r="N131" s="100"/>
    </row>
    <row r="132" spans="1:14" s="8" customFormat="1" ht="12" customHeight="1" x14ac:dyDescent="0.2">
      <c r="A132" s="162">
        <v>5137</v>
      </c>
      <c r="B132" s="178" t="s">
        <v>275</v>
      </c>
      <c r="C132" s="27"/>
      <c r="D132" s="27"/>
      <c r="E132" s="27"/>
      <c r="F132" s="161"/>
      <c r="G132" s="161"/>
      <c r="H132" s="161"/>
      <c r="I132" s="181"/>
      <c r="J132" s="163">
        <v>17526.189999999999</v>
      </c>
      <c r="K132" s="213">
        <f>+J132/J125</f>
        <v>8.2611101026956334E-4</v>
      </c>
      <c r="L132" s="164"/>
      <c r="N132" s="100"/>
    </row>
    <row r="133" spans="1:14" s="8" customFormat="1" ht="12" customHeight="1" x14ac:dyDescent="0.2">
      <c r="A133" s="162">
        <v>5138</v>
      </c>
      <c r="B133" s="178" t="s">
        <v>276</v>
      </c>
      <c r="C133" s="27"/>
      <c r="D133" s="27"/>
      <c r="E133" s="27"/>
      <c r="F133" s="161"/>
      <c r="G133" s="161"/>
      <c r="H133" s="161"/>
      <c r="I133" s="181"/>
      <c r="J133" s="166">
        <v>0</v>
      </c>
      <c r="K133" s="213">
        <f>+J133/J125</f>
        <v>0</v>
      </c>
      <c r="L133" s="164"/>
      <c r="N133" s="100"/>
    </row>
    <row r="134" spans="1:14" s="8" customFormat="1" ht="12" customHeight="1" x14ac:dyDescent="0.2">
      <c r="A134" s="162">
        <v>5139</v>
      </c>
      <c r="B134" s="178" t="s">
        <v>277</v>
      </c>
      <c r="C134" s="27"/>
      <c r="D134" s="27"/>
      <c r="E134" s="27"/>
      <c r="F134" s="161"/>
      <c r="G134" s="161"/>
      <c r="H134" s="161"/>
      <c r="I134" s="181"/>
      <c r="J134" s="163">
        <v>5341650.88</v>
      </c>
      <c r="K134" s="213">
        <f>+J134/J125</f>
        <v>0.2517829947629292</v>
      </c>
      <c r="L134" s="164"/>
      <c r="N134" s="100"/>
    </row>
    <row r="135" spans="1:14" s="8" customFormat="1" ht="12" customHeight="1" x14ac:dyDescent="0.2">
      <c r="A135" s="162">
        <v>5200</v>
      </c>
      <c r="B135" s="178" t="s">
        <v>30</v>
      </c>
      <c r="C135" s="27"/>
      <c r="D135" s="27"/>
      <c r="E135" s="27"/>
      <c r="F135" s="161"/>
      <c r="G135" s="161"/>
      <c r="H135" s="161"/>
      <c r="I135" s="181"/>
      <c r="J135" s="166">
        <f>+J136+J139+J142+J145+J150+J153+J156+J158+J164</f>
        <v>0</v>
      </c>
      <c r="K135" s="213">
        <v>0</v>
      </c>
      <c r="L135" s="164"/>
      <c r="M135" s="99"/>
    </row>
    <row r="136" spans="1:14" s="8" customFormat="1" ht="12" customHeight="1" x14ac:dyDescent="0.2">
      <c r="A136" s="162">
        <v>5210</v>
      </c>
      <c r="B136" s="178" t="s">
        <v>278</v>
      </c>
      <c r="C136" s="27"/>
      <c r="D136" s="27"/>
      <c r="E136" s="27"/>
      <c r="F136" s="161"/>
      <c r="G136" s="161"/>
      <c r="H136" s="161"/>
      <c r="I136" s="181"/>
      <c r="J136" s="166">
        <f>SUM(J137:J138)</f>
        <v>0</v>
      </c>
      <c r="K136" s="213">
        <v>0</v>
      </c>
      <c r="L136" s="164"/>
      <c r="M136" s="99"/>
    </row>
    <row r="137" spans="1:14" s="8" customFormat="1" ht="12" customHeight="1" x14ac:dyDescent="0.2">
      <c r="A137" s="162">
        <v>5211</v>
      </c>
      <c r="B137" s="178" t="s">
        <v>279</v>
      </c>
      <c r="C137" s="27"/>
      <c r="D137" s="27"/>
      <c r="E137" s="27"/>
      <c r="F137" s="161"/>
      <c r="G137" s="161"/>
      <c r="H137" s="161"/>
      <c r="I137" s="181"/>
      <c r="J137" s="166">
        <v>0</v>
      </c>
      <c r="K137" s="213">
        <v>0</v>
      </c>
      <c r="L137" s="164"/>
      <c r="M137" s="99"/>
    </row>
    <row r="138" spans="1:14" s="8" customFormat="1" ht="12" customHeight="1" x14ac:dyDescent="0.2">
      <c r="A138" s="162">
        <v>5212</v>
      </c>
      <c r="B138" s="178" t="s">
        <v>280</v>
      </c>
      <c r="C138" s="27"/>
      <c r="D138" s="27"/>
      <c r="E138" s="27"/>
      <c r="F138" s="161"/>
      <c r="G138" s="161"/>
      <c r="H138" s="161"/>
      <c r="I138" s="181"/>
      <c r="J138" s="166">
        <v>0</v>
      </c>
      <c r="K138" s="213">
        <v>0</v>
      </c>
      <c r="L138" s="164"/>
      <c r="M138" s="99"/>
    </row>
    <row r="139" spans="1:14" s="8" customFormat="1" ht="12" customHeight="1" x14ac:dyDescent="0.2">
      <c r="A139" s="162">
        <v>5220</v>
      </c>
      <c r="B139" s="178" t="s">
        <v>281</v>
      </c>
      <c r="C139" s="27"/>
      <c r="D139" s="27"/>
      <c r="E139" s="27"/>
      <c r="F139" s="161"/>
      <c r="G139" s="161"/>
      <c r="H139" s="161"/>
      <c r="I139" s="181"/>
      <c r="J139" s="166">
        <f>SUM(J140:J141)</f>
        <v>0</v>
      </c>
      <c r="K139" s="213">
        <v>0</v>
      </c>
      <c r="L139" s="164"/>
      <c r="M139" s="99"/>
    </row>
    <row r="140" spans="1:14" s="8" customFormat="1" ht="12" customHeight="1" x14ac:dyDescent="0.2">
      <c r="A140" s="162">
        <v>5221</v>
      </c>
      <c r="B140" s="178" t="s">
        <v>282</v>
      </c>
      <c r="C140" s="27"/>
      <c r="D140" s="27"/>
      <c r="E140" s="27"/>
      <c r="F140" s="161"/>
      <c r="G140" s="161"/>
      <c r="H140" s="161"/>
      <c r="I140" s="181"/>
      <c r="J140" s="166">
        <v>0</v>
      </c>
      <c r="K140" s="213">
        <v>0</v>
      </c>
      <c r="L140" s="164"/>
      <c r="M140" s="99"/>
    </row>
    <row r="141" spans="1:14" s="8" customFormat="1" ht="12" customHeight="1" x14ac:dyDescent="0.2">
      <c r="A141" s="162">
        <v>5222</v>
      </c>
      <c r="B141" s="178" t="s">
        <v>283</v>
      </c>
      <c r="C141" s="27"/>
      <c r="D141" s="27"/>
      <c r="E141" s="27"/>
      <c r="F141" s="161"/>
      <c r="G141" s="161"/>
      <c r="H141" s="161"/>
      <c r="I141" s="181"/>
      <c r="J141" s="166">
        <v>0</v>
      </c>
      <c r="K141" s="213">
        <v>0</v>
      </c>
      <c r="L141" s="164"/>
      <c r="M141" s="99"/>
    </row>
    <row r="142" spans="1:14" s="8" customFormat="1" ht="12" customHeight="1" x14ac:dyDescent="0.2">
      <c r="A142" s="162">
        <v>5230</v>
      </c>
      <c r="B142" s="178" t="s">
        <v>148</v>
      </c>
      <c r="C142" s="27"/>
      <c r="D142" s="27"/>
      <c r="E142" s="27"/>
      <c r="F142" s="161"/>
      <c r="G142" s="161"/>
      <c r="H142" s="161"/>
      <c r="I142" s="181"/>
      <c r="J142" s="166">
        <f>SUM(J143:J144)</f>
        <v>0</v>
      </c>
      <c r="K142" s="213">
        <v>0</v>
      </c>
      <c r="L142" s="164"/>
      <c r="M142" s="99"/>
    </row>
    <row r="143" spans="1:14" s="8" customFormat="1" ht="12" customHeight="1" x14ac:dyDescent="0.2">
      <c r="A143" s="162">
        <v>5231</v>
      </c>
      <c r="B143" s="186" t="s">
        <v>284</v>
      </c>
      <c r="C143" s="175"/>
      <c r="D143" s="175"/>
      <c r="E143" s="175"/>
      <c r="F143" s="179"/>
      <c r="G143" s="179"/>
      <c r="H143" s="179"/>
      <c r="I143" s="180"/>
      <c r="J143" s="166">
        <v>0</v>
      </c>
      <c r="K143" s="213">
        <v>0</v>
      </c>
      <c r="L143" s="164"/>
      <c r="M143" s="99"/>
    </row>
    <row r="144" spans="1:14" s="8" customFormat="1" ht="12" customHeight="1" x14ac:dyDescent="0.2">
      <c r="A144" s="162">
        <v>5232</v>
      </c>
      <c r="B144" s="178" t="s">
        <v>285</v>
      </c>
      <c r="C144" s="27"/>
      <c r="D144" s="27"/>
      <c r="E144" s="27"/>
      <c r="F144" s="161"/>
      <c r="G144" s="161"/>
      <c r="H144" s="161"/>
      <c r="I144" s="181"/>
      <c r="J144" s="166">
        <v>0</v>
      </c>
      <c r="K144" s="213">
        <v>0</v>
      </c>
      <c r="L144" s="164"/>
      <c r="M144" s="99"/>
    </row>
    <row r="145" spans="1:13" s="8" customFormat="1" ht="12" customHeight="1" x14ac:dyDescent="0.2">
      <c r="A145" s="162">
        <v>5240</v>
      </c>
      <c r="B145" s="178" t="s">
        <v>149</v>
      </c>
      <c r="C145" s="27"/>
      <c r="D145" s="27"/>
      <c r="E145" s="27"/>
      <c r="F145" s="161"/>
      <c r="G145" s="161"/>
      <c r="H145" s="161"/>
      <c r="I145" s="181"/>
      <c r="J145" s="166">
        <f>SUM(J146:J149)</f>
        <v>0</v>
      </c>
      <c r="K145" s="213">
        <v>0</v>
      </c>
      <c r="L145" s="164"/>
      <c r="M145" s="99"/>
    </row>
    <row r="146" spans="1:13" s="8" customFormat="1" ht="12" customHeight="1" x14ac:dyDescent="0.2">
      <c r="A146" s="162">
        <v>5241</v>
      </c>
      <c r="B146" s="178" t="s">
        <v>286</v>
      </c>
      <c r="C146" s="27"/>
      <c r="D146" s="27"/>
      <c r="E146" s="27"/>
      <c r="F146" s="196"/>
      <c r="G146" s="196"/>
      <c r="H146" s="196"/>
      <c r="I146" s="197"/>
      <c r="J146" s="166">
        <v>0</v>
      </c>
      <c r="K146" s="213">
        <v>0</v>
      </c>
      <c r="L146" s="164"/>
      <c r="M146" s="85"/>
    </row>
    <row r="147" spans="1:13" s="8" customFormat="1" ht="12" customHeight="1" x14ac:dyDescent="0.2">
      <c r="A147" s="162">
        <v>5242</v>
      </c>
      <c r="B147" s="186" t="s">
        <v>287</v>
      </c>
      <c r="C147" s="175"/>
      <c r="D147" s="175"/>
      <c r="E147" s="175"/>
      <c r="F147" s="118"/>
      <c r="G147" s="118"/>
      <c r="H147" s="118"/>
      <c r="I147" s="119"/>
      <c r="J147" s="166">
        <v>0</v>
      </c>
      <c r="K147" s="213">
        <v>0</v>
      </c>
      <c r="L147" s="164"/>
    </row>
    <row r="148" spans="1:13" s="8" customFormat="1" ht="12" customHeight="1" x14ac:dyDescent="0.2">
      <c r="A148" s="162">
        <v>5243</v>
      </c>
      <c r="B148" s="178" t="s">
        <v>288</v>
      </c>
      <c r="C148" s="27"/>
      <c r="D148" s="27"/>
      <c r="E148" s="27"/>
      <c r="F148" s="161"/>
      <c r="G148" s="161"/>
      <c r="H148" s="161"/>
      <c r="I148" s="181"/>
      <c r="J148" s="166">
        <v>0</v>
      </c>
      <c r="K148" s="213">
        <v>0</v>
      </c>
      <c r="L148" s="164"/>
      <c r="M148" s="99"/>
    </row>
    <row r="149" spans="1:13" s="8" customFormat="1" ht="12" customHeight="1" x14ac:dyDescent="0.2">
      <c r="A149" s="162">
        <v>5244</v>
      </c>
      <c r="B149" s="178" t="s">
        <v>289</v>
      </c>
      <c r="C149" s="27"/>
      <c r="D149" s="27"/>
      <c r="E149" s="27"/>
      <c r="F149" s="161"/>
      <c r="G149" s="161"/>
      <c r="H149" s="161"/>
      <c r="I149" s="181"/>
      <c r="J149" s="166">
        <v>0</v>
      </c>
      <c r="K149" s="213">
        <v>0</v>
      </c>
      <c r="L149" s="164"/>
      <c r="M149" s="99"/>
    </row>
    <row r="150" spans="1:13" s="8" customFormat="1" ht="12" customHeight="1" x14ac:dyDescent="0.2">
      <c r="A150" s="162">
        <v>5250</v>
      </c>
      <c r="B150" s="178" t="s">
        <v>150</v>
      </c>
      <c r="C150" s="27"/>
      <c r="D150" s="27"/>
      <c r="E150" s="27"/>
      <c r="F150" s="161"/>
      <c r="G150" s="161"/>
      <c r="H150" s="161"/>
      <c r="I150" s="181"/>
      <c r="J150" s="166">
        <f>SUM(J151:J152)</f>
        <v>0</v>
      </c>
      <c r="K150" s="213">
        <v>0</v>
      </c>
      <c r="L150" s="164"/>
      <c r="M150" s="99"/>
    </row>
    <row r="151" spans="1:13" s="8" customFormat="1" ht="12" customHeight="1" x14ac:dyDescent="0.2">
      <c r="A151" s="162">
        <v>5252</v>
      </c>
      <c r="B151" s="178" t="s">
        <v>290</v>
      </c>
      <c r="C151" s="27"/>
      <c r="D151" s="27"/>
      <c r="E151" s="27"/>
      <c r="F151" s="161"/>
      <c r="G151" s="161"/>
      <c r="H151" s="161"/>
      <c r="I151" s="181"/>
      <c r="J151" s="166">
        <v>0</v>
      </c>
      <c r="K151" s="213">
        <v>0</v>
      </c>
      <c r="L151" s="164"/>
      <c r="M151" s="99"/>
    </row>
    <row r="152" spans="1:13" s="8" customFormat="1" ht="12" customHeight="1" x14ac:dyDescent="0.2">
      <c r="A152" s="162">
        <v>5259</v>
      </c>
      <c r="B152" s="178" t="s">
        <v>291</v>
      </c>
      <c r="C152" s="27"/>
      <c r="D152" s="27"/>
      <c r="E152" s="27"/>
      <c r="F152" s="161"/>
      <c r="G152" s="161"/>
      <c r="H152" s="161"/>
      <c r="I152" s="181"/>
      <c r="J152" s="166">
        <v>0</v>
      </c>
      <c r="K152" s="213">
        <v>0</v>
      </c>
      <c r="L152" s="164"/>
      <c r="M152" s="99"/>
    </row>
    <row r="153" spans="1:13" s="8" customFormat="1" ht="12" customHeight="1" x14ac:dyDescent="0.2">
      <c r="A153" s="162">
        <v>5260</v>
      </c>
      <c r="B153" s="178" t="s">
        <v>292</v>
      </c>
      <c r="C153" s="27"/>
      <c r="D153" s="27"/>
      <c r="E153" s="27"/>
      <c r="F153" s="161"/>
      <c r="G153" s="161"/>
      <c r="H153" s="161"/>
      <c r="I153" s="181"/>
      <c r="J153" s="166">
        <f>SUM(J154:J155)</f>
        <v>0</v>
      </c>
      <c r="K153" s="213">
        <v>0</v>
      </c>
      <c r="L153" s="164"/>
      <c r="M153" s="99"/>
    </row>
    <row r="154" spans="1:13" s="8" customFormat="1" ht="12" customHeight="1" x14ac:dyDescent="0.2">
      <c r="A154" s="162">
        <v>5261</v>
      </c>
      <c r="B154" s="178" t="s">
        <v>293</v>
      </c>
      <c r="C154" s="27"/>
      <c r="D154" s="27"/>
      <c r="E154" s="27"/>
      <c r="F154" s="161"/>
      <c r="G154" s="161"/>
      <c r="H154" s="161"/>
      <c r="I154" s="181"/>
      <c r="J154" s="166">
        <v>0</v>
      </c>
      <c r="K154" s="213">
        <v>0</v>
      </c>
      <c r="L154" s="164"/>
      <c r="M154" s="99"/>
    </row>
    <row r="155" spans="1:13" s="8" customFormat="1" ht="12" customHeight="1" x14ac:dyDescent="0.2">
      <c r="A155" s="162">
        <v>5262</v>
      </c>
      <c r="B155" s="171" t="s">
        <v>294</v>
      </c>
      <c r="C155" s="175"/>
      <c r="D155" s="175"/>
      <c r="E155" s="175"/>
      <c r="F155" s="179"/>
      <c r="G155" s="179"/>
      <c r="H155" s="179"/>
      <c r="I155" s="180"/>
      <c r="J155" s="166">
        <v>0</v>
      </c>
      <c r="K155" s="213">
        <v>0</v>
      </c>
      <c r="L155" s="164"/>
      <c r="M155" s="99"/>
    </row>
    <row r="156" spans="1:13" s="8" customFormat="1" ht="12" customHeight="1" x14ac:dyDescent="0.2">
      <c r="A156" s="162">
        <v>5270</v>
      </c>
      <c r="B156" s="178" t="s">
        <v>295</v>
      </c>
      <c r="C156" s="27"/>
      <c r="D156" s="27"/>
      <c r="E156" s="27"/>
      <c r="F156" s="161"/>
      <c r="G156" s="161"/>
      <c r="H156" s="161"/>
      <c r="I156" s="181"/>
      <c r="J156" s="166">
        <f>SUM(J157)</f>
        <v>0</v>
      </c>
      <c r="K156" s="213">
        <v>0</v>
      </c>
      <c r="L156" s="164"/>
      <c r="M156" s="99"/>
    </row>
    <row r="157" spans="1:13" s="8" customFormat="1" ht="12" customHeight="1" x14ac:dyDescent="0.2">
      <c r="A157" s="162">
        <v>5271</v>
      </c>
      <c r="B157" s="185" t="s">
        <v>296</v>
      </c>
      <c r="F157" s="173"/>
      <c r="G157" s="173"/>
      <c r="H157" s="173"/>
      <c r="I157" s="182"/>
      <c r="J157" s="166">
        <v>0</v>
      </c>
      <c r="K157" s="213">
        <v>0</v>
      </c>
      <c r="L157" s="164"/>
      <c r="M157" s="99"/>
    </row>
    <row r="158" spans="1:13" s="8" customFormat="1" ht="12" customHeight="1" x14ac:dyDescent="0.2">
      <c r="A158" s="183">
        <v>5280</v>
      </c>
      <c r="B158" s="186" t="s">
        <v>297</v>
      </c>
      <c r="C158" s="175"/>
      <c r="D158" s="175"/>
      <c r="E158" s="175"/>
      <c r="F158" s="179"/>
      <c r="G158" s="179"/>
      <c r="H158" s="179"/>
      <c r="I158" s="180"/>
      <c r="J158" s="184">
        <f>SUM(J159:J163)</f>
        <v>0</v>
      </c>
      <c r="K158" s="213">
        <v>0</v>
      </c>
      <c r="L158" s="164"/>
      <c r="M158" s="99"/>
    </row>
    <row r="159" spans="1:13" s="8" customFormat="1" ht="12" customHeight="1" x14ac:dyDescent="0.2">
      <c r="A159" s="162">
        <v>5281</v>
      </c>
      <c r="B159" s="178" t="s">
        <v>298</v>
      </c>
      <c r="C159" s="27"/>
      <c r="D159" s="27"/>
      <c r="E159" s="27"/>
      <c r="F159" s="161"/>
      <c r="G159" s="161"/>
      <c r="H159" s="161"/>
      <c r="I159" s="181"/>
      <c r="J159" s="166">
        <v>0</v>
      </c>
      <c r="K159" s="213">
        <v>0</v>
      </c>
      <c r="L159" s="164"/>
      <c r="M159" s="99"/>
    </row>
    <row r="160" spans="1:13" s="8" customFormat="1" ht="12" customHeight="1" x14ac:dyDescent="0.2">
      <c r="A160" s="162">
        <v>5282</v>
      </c>
      <c r="B160" s="178" t="s">
        <v>299</v>
      </c>
      <c r="C160" s="27"/>
      <c r="D160" s="27"/>
      <c r="E160" s="27"/>
      <c r="F160" s="161"/>
      <c r="G160" s="161"/>
      <c r="H160" s="161"/>
      <c r="I160" s="181"/>
      <c r="J160" s="166">
        <v>0</v>
      </c>
      <c r="K160" s="213">
        <v>0</v>
      </c>
      <c r="L160" s="164"/>
      <c r="M160" s="99"/>
    </row>
    <row r="161" spans="1:13" s="8" customFormat="1" ht="12" customHeight="1" x14ac:dyDescent="0.2">
      <c r="A161" s="162">
        <v>5283</v>
      </c>
      <c r="B161" s="178" t="s">
        <v>300</v>
      </c>
      <c r="C161" s="27"/>
      <c r="D161" s="27"/>
      <c r="E161" s="27"/>
      <c r="F161" s="161"/>
      <c r="G161" s="161"/>
      <c r="H161" s="161"/>
      <c r="I161" s="181"/>
      <c r="J161" s="166">
        <v>0</v>
      </c>
      <c r="K161" s="213">
        <v>0</v>
      </c>
      <c r="L161" s="164"/>
      <c r="M161" s="99"/>
    </row>
    <row r="162" spans="1:13" s="8" customFormat="1" ht="12" customHeight="1" x14ac:dyDescent="0.2">
      <c r="A162" s="162">
        <v>5284</v>
      </c>
      <c r="B162" s="178" t="s">
        <v>301</v>
      </c>
      <c r="C162" s="27"/>
      <c r="D162" s="27"/>
      <c r="E162" s="27"/>
      <c r="F162" s="161"/>
      <c r="G162" s="161"/>
      <c r="H162" s="161"/>
      <c r="I162" s="181"/>
      <c r="J162" s="166">
        <v>0</v>
      </c>
      <c r="K162" s="213">
        <v>0</v>
      </c>
      <c r="L162" s="164"/>
      <c r="M162" s="99"/>
    </row>
    <row r="163" spans="1:13" s="8" customFormat="1" ht="12" customHeight="1" x14ac:dyDescent="0.2">
      <c r="A163" s="162">
        <v>5285</v>
      </c>
      <c r="B163" s="178" t="s">
        <v>302</v>
      </c>
      <c r="C163" s="27"/>
      <c r="D163" s="27"/>
      <c r="E163" s="27"/>
      <c r="F163" s="161"/>
      <c r="G163" s="161"/>
      <c r="H163" s="161"/>
      <c r="I163" s="181"/>
      <c r="J163" s="166">
        <v>0</v>
      </c>
      <c r="K163" s="213">
        <v>0</v>
      </c>
      <c r="L163" s="164"/>
      <c r="M163" s="99"/>
    </row>
    <row r="164" spans="1:13" s="8" customFormat="1" ht="12" customHeight="1" x14ac:dyDescent="0.2">
      <c r="A164" s="162">
        <v>5290</v>
      </c>
      <c r="B164" s="178" t="s">
        <v>303</v>
      </c>
      <c r="C164" s="27"/>
      <c r="D164" s="27"/>
      <c r="E164" s="27"/>
      <c r="F164" s="161"/>
      <c r="G164" s="161"/>
      <c r="H164" s="161"/>
      <c r="I164" s="181"/>
      <c r="J164" s="166">
        <f>SUM(J165:J166)</f>
        <v>0</v>
      </c>
      <c r="K164" s="213">
        <v>0</v>
      </c>
      <c r="L164" s="164"/>
      <c r="M164" s="99"/>
    </row>
    <row r="165" spans="1:13" s="8" customFormat="1" ht="12" customHeight="1" x14ac:dyDescent="0.2">
      <c r="A165" s="162">
        <v>5291</v>
      </c>
      <c r="B165" s="178" t="s">
        <v>304</v>
      </c>
      <c r="C165" s="27"/>
      <c r="D165" s="27"/>
      <c r="E165" s="27"/>
      <c r="F165" s="161"/>
      <c r="G165" s="161"/>
      <c r="H165" s="161"/>
      <c r="I165" s="181"/>
      <c r="J165" s="166">
        <v>0</v>
      </c>
      <c r="K165" s="213">
        <v>0</v>
      </c>
      <c r="L165" s="164"/>
      <c r="M165" s="99"/>
    </row>
    <row r="166" spans="1:13" s="8" customFormat="1" ht="12" customHeight="1" x14ac:dyDescent="0.2">
      <c r="A166" s="162">
        <v>5292</v>
      </c>
      <c r="B166" s="178" t="s">
        <v>305</v>
      </c>
      <c r="C166" s="27"/>
      <c r="D166" s="27"/>
      <c r="E166" s="27"/>
      <c r="F166" s="161"/>
      <c r="G166" s="161"/>
      <c r="H166" s="161"/>
      <c r="I166" s="181"/>
      <c r="J166" s="166">
        <v>0</v>
      </c>
      <c r="K166" s="213">
        <v>0</v>
      </c>
      <c r="L166" s="164"/>
      <c r="M166" s="99"/>
    </row>
    <row r="167" spans="1:13" s="8" customFormat="1" ht="12" customHeight="1" x14ac:dyDescent="0.2">
      <c r="A167" s="162">
        <v>5300</v>
      </c>
      <c r="B167" s="178" t="s">
        <v>31</v>
      </c>
      <c r="C167" s="27"/>
      <c r="D167" s="27"/>
      <c r="E167" s="27"/>
      <c r="F167" s="161"/>
      <c r="G167" s="161"/>
      <c r="H167" s="161"/>
      <c r="I167" s="181"/>
      <c r="J167" s="166">
        <f>+J168+J171+J176</f>
        <v>0</v>
      </c>
      <c r="K167" s="213">
        <v>0</v>
      </c>
      <c r="L167" s="164"/>
      <c r="M167" s="99"/>
    </row>
    <row r="168" spans="1:13" s="8" customFormat="1" ht="12" customHeight="1" x14ac:dyDescent="0.2">
      <c r="A168" s="162">
        <v>5310</v>
      </c>
      <c r="B168" s="178" t="s">
        <v>145</v>
      </c>
      <c r="C168" s="27"/>
      <c r="D168" s="27"/>
      <c r="E168" s="27"/>
      <c r="F168" s="161"/>
      <c r="G168" s="161"/>
      <c r="H168" s="161"/>
      <c r="I168" s="181"/>
      <c r="J168" s="166">
        <f>SUM(J169:J170)</f>
        <v>0</v>
      </c>
      <c r="K168" s="213">
        <v>0</v>
      </c>
      <c r="L168" s="164"/>
      <c r="M168" s="99"/>
    </row>
    <row r="169" spans="1:13" s="8" customFormat="1" ht="12" customHeight="1" x14ac:dyDescent="0.2">
      <c r="A169" s="162">
        <v>5311</v>
      </c>
      <c r="B169" s="178" t="s">
        <v>306</v>
      </c>
      <c r="C169" s="27"/>
      <c r="D169" s="27"/>
      <c r="E169" s="27"/>
      <c r="F169" s="161"/>
      <c r="G169" s="161"/>
      <c r="H169" s="161"/>
      <c r="I169" s="181"/>
      <c r="J169" s="166">
        <v>0</v>
      </c>
      <c r="K169" s="213">
        <v>0</v>
      </c>
      <c r="L169" s="164"/>
      <c r="M169" s="99"/>
    </row>
    <row r="170" spans="1:13" s="8" customFormat="1" ht="12" customHeight="1" x14ac:dyDescent="0.2">
      <c r="A170" s="162">
        <v>5312</v>
      </c>
      <c r="B170" s="178" t="s">
        <v>307</v>
      </c>
      <c r="C170" s="27"/>
      <c r="D170" s="27"/>
      <c r="E170" s="27"/>
      <c r="F170" s="161"/>
      <c r="G170" s="161"/>
      <c r="H170" s="161"/>
      <c r="I170" s="181"/>
      <c r="J170" s="166">
        <v>0</v>
      </c>
      <c r="K170" s="213">
        <v>0</v>
      </c>
      <c r="L170" s="164"/>
      <c r="M170" s="99"/>
    </row>
    <row r="171" spans="1:13" s="8" customFormat="1" ht="12" customHeight="1" x14ac:dyDescent="0.2">
      <c r="A171" s="162">
        <v>5320</v>
      </c>
      <c r="B171" s="178" t="s">
        <v>146</v>
      </c>
      <c r="C171" s="27"/>
      <c r="D171" s="27"/>
      <c r="E171" s="27"/>
      <c r="F171" s="161"/>
      <c r="G171" s="161"/>
      <c r="H171" s="161"/>
      <c r="I171" s="181"/>
      <c r="J171" s="166">
        <f>SUM(J172:J175)</f>
        <v>0</v>
      </c>
      <c r="K171" s="213">
        <v>0</v>
      </c>
      <c r="L171" s="164"/>
      <c r="M171" s="99"/>
    </row>
    <row r="172" spans="1:13" s="8" customFormat="1" ht="12" customHeight="1" x14ac:dyDescent="0.2">
      <c r="A172" s="162">
        <v>5321</v>
      </c>
      <c r="B172" s="178" t="s">
        <v>308</v>
      </c>
      <c r="C172" s="27"/>
      <c r="D172" s="27"/>
      <c r="E172" s="27"/>
      <c r="F172" s="161"/>
      <c r="G172" s="161"/>
      <c r="H172" s="161"/>
      <c r="I172" s="181"/>
      <c r="J172" s="166">
        <v>0</v>
      </c>
      <c r="K172" s="213">
        <v>0</v>
      </c>
      <c r="L172" s="164"/>
      <c r="M172" s="99"/>
    </row>
    <row r="173" spans="1:13" s="8" customFormat="1" ht="12" customHeight="1" x14ac:dyDescent="0.2">
      <c r="A173" s="220" t="s">
        <v>206</v>
      </c>
      <c r="B173" s="221"/>
      <c r="C173" s="221"/>
      <c r="D173" s="221"/>
      <c r="E173" s="221"/>
      <c r="F173" s="221"/>
      <c r="G173" s="221"/>
      <c r="H173" s="221"/>
      <c r="I173" s="221"/>
      <c r="J173" s="221"/>
      <c r="K173" s="221"/>
      <c r="L173" s="222"/>
      <c r="M173" s="85"/>
    </row>
    <row r="174" spans="1:13" s="8" customFormat="1" ht="12" customHeight="1" x14ac:dyDescent="0.2">
      <c r="A174" s="123" t="s">
        <v>40</v>
      </c>
      <c r="B174" s="223" t="s">
        <v>4</v>
      </c>
      <c r="C174" s="223"/>
      <c r="D174" s="223"/>
      <c r="E174" s="223"/>
      <c r="F174" s="223"/>
      <c r="G174" s="223"/>
      <c r="H174" s="223"/>
      <c r="I174" s="223"/>
      <c r="J174" s="124" t="s">
        <v>6</v>
      </c>
      <c r="K174" s="124" t="s">
        <v>7</v>
      </c>
      <c r="L174" s="206" t="s">
        <v>183</v>
      </c>
    </row>
    <row r="175" spans="1:13" s="8" customFormat="1" ht="12" customHeight="1" x14ac:dyDescent="0.2">
      <c r="A175" s="162">
        <v>5322</v>
      </c>
      <c r="B175" s="178" t="s">
        <v>309</v>
      </c>
      <c r="C175" s="27"/>
      <c r="D175" s="27"/>
      <c r="E175" s="27"/>
      <c r="F175" s="161"/>
      <c r="G175" s="161"/>
      <c r="H175" s="161"/>
      <c r="I175" s="181"/>
      <c r="J175" s="166">
        <v>0</v>
      </c>
      <c r="K175" s="213">
        <v>0</v>
      </c>
      <c r="L175" s="164"/>
      <c r="M175" s="99"/>
    </row>
    <row r="176" spans="1:13" s="8" customFormat="1" ht="12" customHeight="1" x14ac:dyDescent="0.2">
      <c r="A176" s="162">
        <v>5330</v>
      </c>
      <c r="B176" s="178" t="s">
        <v>147</v>
      </c>
      <c r="C176" s="27"/>
      <c r="D176" s="27"/>
      <c r="E176" s="27"/>
      <c r="F176" s="161"/>
      <c r="G176" s="161"/>
      <c r="H176" s="161"/>
      <c r="I176" s="181"/>
      <c r="J176" s="166">
        <f>SUM(J177:J178)</f>
        <v>0</v>
      </c>
      <c r="K176" s="213">
        <v>0</v>
      </c>
      <c r="L176" s="164"/>
      <c r="M176" s="99"/>
    </row>
    <row r="177" spans="1:13" s="8" customFormat="1" ht="12" customHeight="1" x14ac:dyDescent="0.2">
      <c r="A177" s="162">
        <v>5331</v>
      </c>
      <c r="B177" s="178" t="s">
        <v>310</v>
      </c>
      <c r="C177" s="27"/>
      <c r="D177" s="27"/>
      <c r="E177" s="27"/>
      <c r="F177" s="161"/>
      <c r="G177" s="161"/>
      <c r="H177" s="161"/>
      <c r="I177" s="181"/>
      <c r="J177" s="166">
        <v>0</v>
      </c>
      <c r="K177" s="213">
        <v>0</v>
      </c>
      <c r="L177" s="164"/>
      <c r="M177" s="99"/>
    </row>
    <row r="178" spans="1:13" s="8" customFormat="1" ht="12" customHeight="1" x14ac:dyDescent="0.2">
      <c r="A178" s="162">
        <v>5332</v>
      </c>
      <c r="B178" s="178" t="s">
        <v>311</v>
      </c>
      <c r="C178" s="27"/>
      <c r="D178" s="27"/>
      <c r="E178" s="27"/>
      <c r="F178" s="161"/>
      <c r="G178" s="161"/>
      <c r="H178" s="161"/>
      <c r="I178" s="181"/>
      <c r="J178" s="166">
        <v>0</v>
      </c>
      <c r="K178" s="213">
        <v>0</v>
      </c>
      <c r="L178" s="164"/>
      <c r="M178" s="99"/>
    </row>
    <row r="179" spans="1:13" s="8" customFormat="1" ht="12" customHeight="1" x14ac:dyDescent="0.2">
      <c r="A179" s="162">
        <v>5400</v>
      </c>
      <c r="B179" s="178" t="s">
        <v>32</v>
      </c>
      <c r="C179" s="27"/>
      <c r="D179" s="27"/>
      <c r="E179" s="27"/>
      <c r="F179" s="161"/>
      <c r="G179" s="161"/>
      <c r="H179" s="161"/>
      <c r="I179" s="181"/>
      <c r="J179" s="166">
        <f>+J180+J183+J186+J189+J191</f>
        <v>0</v>
      </c>
      <c r="K179" s="213">
        <v>0</v>
      </c>
      <c r="L179" s="164"/>
      <c r="M179" s="99"/>
    </row>
    <row r="180" spans="1:13" s="8" customFormat="1" ht="12" customHeight="1" x14ac:dyDescent="0.2">
      <c r="A180" s="162">
        <v>5410</v>
      </c>
      <c r="B180" s="178" t="s">
        <v>312</v>
      </c>
      <c r="C180" s="27"/>
      <c r="D180" s="27"/>
      <c r="E180" s="27"/>
      <c r="F180" s="161"/>
      <c r="G180" s="161"/>
      <c r="H180" s="161"/>
      <c r="I180" s="181"/>
      <c r="J180" s="166">
        <f>SUM(J181:J182)</f>
        <v>0</v>
      </c>
      <c r="K180" s="213">
        <v>0</v>
      </c>
      <c r="L180" s="164"/>
      <c r="M180" s="99"/>
    </row>
    <row r="181" spans="1:13" s="8" customFormat="1" ht="12" customHeight="1" x14ac:dyDescent="0.2">
      <c r="A181" s="162">
        <v>5411</v>
      </c>
      <c r="B181" s="178" t="s">
        <v>313</v>
      </c>
      <c r="C181" s="27"/>
      <c r="D181" s="27"/>
      <c r="E181" s="27"/>
      <c r="F181" s="161"/>
      <c r="G181" s="161"/>
      <c r="H181" s="161"/>
      <c r="I181" s="181"/>
      <c r="J181" s="166">
        <v>0</v>
      </c>
      <c r="K181" s="213">
        <v>0</v>
      </c>
      <c r="L181" s="164"/>
      <c r="M181" s="99"/>
    </row>
    <row r="182" spans="1:13" s="8" customFormat="1" ht="12" customHeight="1" x14ac:dyDescent="0.2">
      <c r="A182" s="162">
        <v>5412</v>
      </c>
      <c r="B182" s="178" t="s">
        <v>314</v>
      </c>
      <c r="C182" s="27"/>
      <c r="D182" s="27"/>
      <c r="E182" s="27"/>
      <c r="F182" s="161"/>
      <c r="G182" s="161"/>
      <c r="H182" s="161"/>
      <c r="I182" s="181"/>
      <c r="J182" s="166">
        <v>0</v>
      </c>
      <c r="K182" s="213">
        <v>0</v>
      </c>
      <c r="L182" s="164"/>
      <c r="M182" s="99"/>
    </row>
    <row r="183" spans="1:13" s="8" customFormat="1" ht="12" customHeight="1" x14ac:dyDescent="0.2">
      <c r="A183" s="162">
        <v>5420</v>
      </c>
      <c r="B183" s="178" t="s">
        <v>315</v>
      </c>
      <c r="C183" s="27"/>
      <c r="D183" s="27"/>
      <c r="E183" s="27"/>
      <c r="F183" s="161"/>
      <c r="G183" s="161"/>
      <c r="H183" s="161"/>
      <c r="I183" s="181"/>
      <c r="J183" s="166">
        <f>SUM(J184:J185)</f>
        <v>0</v>
      </c>
      <c r="K183" s="213">
        <v>0</v>
      </c>
      <c r="L183" s="164"/>
      <c r="M183" s="99"/>
    </row>
    <row r="184" spans="1:13" s="8" customFormat="1" ht="12" customHeight="1" x14ac:dyDescent="0.2">
      <c r="A184" s="162">
        <v>5421</v>
      </c>
      <c r="B184" s="178" t="s">
        <v>316</v>
      </c>
      <c r="C184" s="27"/>
      <c r="D184" s="27"/>
      <c r="E184" s="27"/>
      <c r="F184" s="161"/>
      <c r="G184" s="161"/>
      <c r="H184" s="161"/>
      <c r="I184" s="181"/>
      <c r="J184" s="166">
        <v>0</v>
      </c>
      <c r="K184" s="213">
        <v>0</v>
      </c>
      <c r="L184" s="164"/>
      <c r="M184" s="99"/>
    </row>
    <row r="185" spans="1:13" s="8" customFormat="1" ht="12" customHeight="1" x14ac:dyDescent="0.2">
      <c r="A185" s="162">
        <v>5422</v>
      </c>
      <c r="B185" s="178" t="s">
        <v>317</v>
      </c>
      <c r="C185" s="27"/>
      <c r="D185" s="27"/>
      <c r="E185" s="27"/>
      <c r="F185" s="161"/>
      <c r="G185" s="161"/>
      <c r="H185" s="161"/>
      <c r="I185" s="181"/>
      <c r="J185" s="166">
        <v>0</v>
      </c>
      <c r="K185" s="213">
        <v>0</v>
      </c>
      <c r="L185" s="164"/>
      <c r="M185" s="99"/>
    </row>
    <row r="186" spans="1:13" s="8" customFormat="1" ht="12" customHeight="1" x14ac:dyDescent="0.2">
      <c r="A186" s="162">
        <v>5430</v>
      </c>
      <c r="B186" s="178" t="s">
        <v>318</v>
      </c>
      <c r="C186" s="27"/>
      <c r="D186" s="27"/>
      <c r="E186" s="27"/>
      <c r="F186" s="161"/>
      <c r="G186" s="161"/>
      <c r="H186" s="161"/>
      <c r="I186" s="181"/>
      <c r="J186" s="166">
        <f>SUM(J187:J188)</f>
        <v>0</v>
      </c>
      <c r="K186" s="213">
        <v>0</v>
      </c>
      <c r="L186" s="164"/>
      <c r="M186" s="99"/>
    </row>
    <row r="187" spans="1:13" s="8" customFormat="1" ht="12" customHeight="1" x14ac:dyDescent="0.2">
      <c r="A187" s="162">
        <v>5431</v>
      </c>
      <c r="B187" s="178" t="s">
        <v>319</v>
      </c>
      <c r="C187" s="27"/>
      <c r="D187" s="27"/>
      <c r="E187" s="27"/>
      <c r="F187" s="161"/>
      <c r="G187" s="161"/>
      <c r="H187" s="161"/>
      <c r="I187" s="181"/>
      <c r="J187" s="166">
        <v>0</v>
      </c>
      <c r="K187" s="213">
        <v>0</v>
      </c>
      <c r="L187" s="164"/>
      <c r="M187" s="99"/>
    </row>
    <row r="188" spans="1:13" s="8" customFormat="1" ht="12" customHeight="1" x14ac:dyDescent="0.2">
      <c r="A188" s="162">
        <v>5432</v>
      </c>
      <c r="B188" s="178" t="s">
        <v>320</v>
      </c>
      <c r="C188" s="27"/>
      <c r="D188" s="27"/>
      <c r="E188" s="27"/>
      <c r="F188" s="161"/>
      <c r="G188" s="161"/>
      <c r="H188" s="161"/>
      <c r="I188" s="181"/>
      <c r="J188" s="166">
        <v>0</v>
      </c>
      <c r="K188" s="213">
        <v>0</v>
      </c>
      <c r="L188" s="164"/>
      <c r="M188" s="99"/>
    </row>
    <row r="189" spans="1:13" s="8" customFormat="1" ht="12" customHeight="1" x14ac:dyDescent="0.2">
      <c r="A189" s="162">
        <v>5440</v>
      </c>
      <c r="B189" s="178" t="s">
        <v>321</v>
      </c>
      <c r="C189" s="27"/>
      <c r="D189" s="27"/>
      <c r="E189" s="27"/>
      <c r="F189" s="161"/>
      <c r="G189" s="161"/>
      <c r="H189" s="161"/>
      <c r="I189" s="181"/>
      <c r="J189" s="166">
        <f>SUM(J190)</f>
        <v>0</v>
      </c>
      <c r="K189" s="213">
        <v>0</v>
      </c>
      <c r="L189" s="164"/>
      <c r="M189" s="99"/>
    </row>
    <row r="190" spans="1:13" s="8" customFormat="1" ht="12" customHeight="1" x14ac:dyDescent="0.2">
      <c r="A190" s="162">
        <v>5441</v>
      </c>
      <c r="B190" s="178" t="s">
        <v>321</v>
      </c>
      <c r="C190" s="27"/>
      <c r="D190" s="27"/>
      <c r="E190" s="27"/>
      <c r="F190" s="161"/>
      <c r="G190" s="161"/>
      <c r="H190" s="161"/>
      <c r="I190" s="181"/>
      <c r="J190" s="166">
        <v>0</v>
      </c>
      <c r="K190" s="213">
        <v>0</v>
      </c>
      <c r="L190" s="164"/>
      <c r="M190" s="99"/>
    </row>
    <row r="191" spans="1:13" s="8" customFormat="1" ht="12" customHeight="1" x14ac:dyDescent="0.2">
      <c r="A191" s="162">
        <v>5450</v>
      </c>
      <c r="B191" s="178" t="s">
        <v>322</v>
      </c>
      <c r="C191" s="27"/>
      <c r="D191" s="27"/>
      <c r="E191" s="27"/>
      <c r="F191" s="161"/>
      <c r="G191" s="161"/>
      <c r="H191" s="161"/>
      <c r="I191" s="181"/>
      <c r="J191" s="166">
        <f>SUM(J192:J193)</f>
        <v>0</v>
      </c>
      <c r="K191" s="213">
        <v>0</v>
      </c>
      <c r="L191" s="164"/>
      <c r="M191" s="99"/>
    </row>
    <row r="192" spans="1:13" s="8" customFormat="1" ht="12" customHeight="1" x14ac:dyDescent="0.2">
      <c r="A192" s="162">
        <v>5451</v>
      </c>
      <c r="B192" s="178" t="s">
        <v>323</v>
      </c>
      <c r="C192" s="27"/>
      <c r="D192" s="27"/>
      <c r="E192" s="27"/>
      <c r="F192" s="161"/>
      <c r="G192" s="161"/>
      <c r="H192" s="161"/>
      <c r="I192" s="181"/>
      <c r="J192" s="166">
        <v>0</v>
      </c>
      <c r="K192" s="213">
        <v>0</v>
      </c>
      <c r="L192" s="164"/>
      <c r="M192" s="99"/>
    </row>
    <row r="193" spans="1:13" s="8" customFormat="1" ht="12" customHeight="1" x14ac:dyDescent="0.2">
      <c r="A193" s="162">
        <v>5452</v>
      </c>
      <c r="B193" s="178" t="s">
        <v>324</v>
      </c>
      <c r="C193" s="27"/>
      <c r="D193" s="27"/>
      <c r="E193" s="27"/>
      <c r="F193" s="161"/>
      <c r="G193" s="161"/>
      <c r="H193" s="161"/>
      <c r="I193" s="181"/>
      <c r="J193" s="166">
        <v>0</v>
      </c>
      <c r="K193" s="213">
        <v>0</v>
      </c>
      <c r="L193" s="164"/>
      <c r="M193" s="99"/>
    </row>
    <row r="194" spans="1:13" s="8" customFormat="1" ht="12" x14ac:dyDescent="0.2">
      <c r="A194" s="195">
        <v>5500</v>
      </c>
      <c r="B194" s="190" t="s">
        <v>33</v>
      </c>
      <c r="C194" s="160"/>
      <c r="D194" s="160"/>
      <c r="E194" s="160"/>
      <c r="F194" s="191"/>
      <c r="G194" s="191"/>
      <c r="H194" s="191"/>
      <c r="I194" s="192"/>
      <c r="J194" s="193">
        <f>+J195+J204+J207+J213+J215+J217</f>
        <v>0</v>
      </c>
      <c r="K194" s="214">
        <f>+J194/J103*100%</f>
        <v>0</v>
      </c>
      <c r="L194" s="194"/>
      <c r="M194" s="99"/>
    </row>
    <row r="195" spans="1:13" s="8" customFormat="1" ht="12" customHeight="1" x14ac:dyDescent="0.2">
      <c r="A195" s="162">
        <v>5510</v>
      </c>
      <c r="B195" s="178" t="s">
        <v>325</v>
      </c>
      <c r="C195" s="27"/>
      <c r="D195" s="27"/>
      <c r="E195" s="27"/>
      <c r="F195" s="161"/>
      <c r="G195" s="161"/>
      <c r="H195" s="161"/>
      <c r="I195" s="181"/>
      <c r="J195" s="166">
        <f>SUM(J196:J203)</f>
        <v>0</v>
      </c>
      <c r="K195" s="213">
        <v>0</v>
      </c>
      <c r="L195" s="164"/>
      <c r="M195" s="99"/>
    </row>
    <row r="196" spans="1:13" s="8" customFormat="1" ht="12" customHeight="1" x14ac:dyDescent="0.2">
      <c r="A196" s="162">
        <v>5511</v>
      </c>
      <c r="B196" s="178" t="s">
        <v>326</v>
      </c>
      <c r="C196" s="27"/>
      <c r="D196" s="27"/>
      <c r="E196" s="27"/>
      <c r="F196" s="161"/>
      <c r="G196" s="161"/>
      <c r="H196" s="161"/>
      <c r="I196" s="181"/>
      <c r="J196" s="166">
        <v>0</v>
      </c>
      <c r="K196" s="213">
        <v>0</v>
      </c>
      <c r="L196" s="164"/>
      <c r="M196" s="99"/>
    </row>
    <row r="197" spans="1:13" s="8" customFormat="1" ht="12" customHeight="1" x14ac:dyDescent="0.2">
      <c r="A197" s="162">
        <v>5512</v>
      </c>
      <c r="B197" s="178" t="s">
        <v>327</v>
      </c>
      <c r="C197" s="27"/>
      <c r="D197" s="27"/>
      <c r="E197" s="27"/>
      <c r="F197" s="161"/>
      <c r="G197" s="161"/>
      <c r="H197" s="161"/>
      <c r="I197" s="181"/>
      <c r="J197" s="166">
        <v>0</v>
      </c>
      <c r="K197" s="213">
        <v>0</v>
      </c>
      <c r="L197" s="164"/>
      <c r="M197" s="99"/>
    </row>
    <row r="198" spans="1:13" s="8" customFormat="1" ht="12" customHeight="1" x14ac:dyDescent="0.2">
      <c r="A198" s="162">
        <v>5513</v>
      </c>
      <c r="B198" s="178" t="s">
        <v>328</v>
      </c>
      <c r="C198" s="27"/>
      <c r="D198" s="27"/>
      <c r="E198" s="27"/>
      <c r="F198" s="161"/>
      <c r="G198" s="161"/>
      <c r="H198" s="161"/>
      <c r="I198" s="181"/>
      <c r="J198" s="166">
        <v>0</v>
      </c>
      <c r="K198" s="213">
        <v>0</v>
      </c>
      <c r="L198" s="164"/>
      <c r="M198" s="99"/>
    </row>
    <row r="199" spans="1:13" s="8" customFormat="1" ht="12" customHeight="1" x14ac:dyDescent="0.2">
      <c r="A199" s="162">
        <v>5514</v>
      </c>
      <c r="B199" s="178" t="s">
        <v>329</v>
      </c>
      <c r="C199" s="27"/>
      <c r="D199" s="27"/>
      <c r="E199" s="27"/>
      <c r="F199" s="161"/>
      <c r="G199" s="161"/>
      <c r="H199" s="161"/>
      <c r="I199" s="181"/>
      <c r="J199" s="166">
        <v>0</v>
      </c>
      <c r="K199" s="213">
        <v>0</v>
      </c>
      <c r="L199" s="164"/>
      <c r="M199" s="99"/>
    </row>
    <row r="200" spans="1:13" s="8" customFormat="1" ht="12" customHeight="1" x14ac:dyDescent="0.2">
      <c r="A200" s="162">
        <v>5515</v>
      </c>
      <c r="B200" s="178" t="s">
        <v>330</v>
      </c>
      <c r="C200" s="27"/>
      <c r="D200" s="27"/>
      <c r="E200" s="27"/>
      <c r="F200" s="161"/>
      <c r="G200" s="161"/>
      <c r="H200" s="161"/>
      <c r="I200" s="181"/>
      <c r="J200" s="166">
        <v>0</v>
      </c>
      <c r="K200" s="213">
        <v>0</v>
      </c>
      <c r="L200" s="164"/>
      <c r="M200" s="99"/>
    </row>
    <row r="201" spans="1:13" s="8" customFormat="1" ht="12" customHeight="1" x14ac:dyDescent="0.2">
      <c r="A201" s="162">
        <v>5516</v>
      </c>
      <c r="B201" s="178" t="s">
        <v>331</v>
      </c>
      <c r="C201" s="27"/>
      <c r="D201" s="27"/>
      <c r="E201" s="27"/>
      <c r="F201" s="161"/>
      <c r="G201" s="161"/>
      <c r="H201" s="161"/>
      <c r="I201" s="181"/>
      <c r="J201" s="166">
        <v>0</v>
      </c>
      <c r="K201" s="213">
        <v>0</v>
      </c>
      <c r="L201" s="164"/>
      <c r="M201" s="99"/>
    </row>
    <row r="202" spans="1:13" s="8" customFormat="1" ht="12" customHeight="1" x14ac:dyDescent="0.2">
      <c r="A202" s="183">
        <v>5517</v>
      </c>
      <c r="B202" s="171" t="s">
        <v>332</v>
      </c>
      <c r="C202" s="175"/>
      <c r="D202" s="175"/>
      <c r="E202" s="175"/>
      <c r="F202" s="179"/>
      <c r="G202" s="179"/>
      <c r="H202" s="179"/>
      <c r="I202" s="180"/>
      <c r="J202" s="166">
        <v>0</v>
      </c>
      <c r="K202" s="213">
        <v>0</v>
      </c>
      <c r="L202" s="164"/>
      <c r="M202" s="99"/>
    </row>
    <row r="203" spans="1:13" s="8" customFormat="1" ht="12" x14ac:dyDescent="0.2">
      <c r="A203" s="189">
        <v>5518</v>
      </c>
      <c r="B203" s="190" t="s">
        <v>333</v>
      </c>
      <c r="C203" s="160"/>
      <c r="D203" s="160"/>
      <c r="E203" s="160"/>
      <c r="F203" s="191"/>
      <c r="G203" s="191"/>
      <c r="H203" s="191"/>
      <c r="I203" s="192"/>
      <c r="J203" s="193">
        <v>0</v>
      </c>
      <c r="K203" s="214">
        <v>0</v>
      </c>
      <c r="L203" s="194"/>
      <c r="M203" s="99"/>
    </row>
    <row r="204" spans="1:13" s="8" customFormat="1" ht="12" customHeight="1" x14ac:dyDescent="0.2">
      <c r="A204" s="183">
        <v>5520</v>
      </c>
      <c r="B204" s="187" t="s">
        <v>334</v>
      </c>
      <c r="C204" s="27"/>
      <c r="D204" s="27"/>
      <c r="E204" s="27"/>
      <c r="F204" s="161"/>
      <c r="G204" s="161"/>
      <c r="H204" s="161"/>
      <c r="I204" s="181"/>
      <c r="J204" s="166">
        <f>SUM(J205:J206)</f>
        <v>0</v>
      </c>
      <c r="K204" s="213">
        <v>0</v>
      </c>
      <c r="L204" s="164"/>
      <c r="M204" s="99"/>
    </row>
    <row r="205" spans="1:13" s="8" customFormat="1" ht="12" customHeight="1" x14ac:dyDescent="0.2">
      <c r="A205" s="162">
        <v>5521</v>
      </c>
      <c r="B205" s="171" t="s">
        <v>335</v>
      </c>
      <c r="C205" s="175"/>
      <c r="D205" s="175"/>
      <c r="E205" s="175"/>
      <c r="F205" s="179"/>
      <c r="G205" s="179"/>
      <c r="H205" s="179"/>
      <c r="I205" s="180"/>
      <c r="J205" s="166">
        <v>0</v>
      </c>
      <c r="K205" s="213">
        <v>0</v>
      </c>
      <c r="L205" s="164"/>
      <c r="M205" s="99"/>
    </row>
    <row r="206" spans="1:13" s="8" customFormat="1" ht="12" customHeight="1" x14ac:dyDescent="0.2">
      <c r="A206" s="162">
        <v>5522</v>
      </c>
      <c r="B206" s="178" t="s">
        <v>336</v>
      </c>
      <c r="C206" s="27"/>
      <c r="D206" s="27"/>
      <c r="E206" s="27"/>
      <c r="F206" s="161"/>
      <c r="G206" s="161"/>
      <c r="H206" s="161"/>
      <c r="I206" s="181"/>
      <c r="J206" s="166">
        <v>0</v>
      </c>
      <c r="K206" s="213">
        <v>0</v>
      </c>
      <c r="L206" s="164"/>
      <c r="M206" s="99"/>
    </row>
    <row r="207" spans="1:13" s="8" customFormat="1" ht="12" customHeight="1" x14ac:dyDescent="0.2">
      <c r="A207" s="162">
        <v>5530</v>
      </c>
      <c r="B207" s="178" t="s">
        <v>337</v>
      </c>
      <c r="C207" s="27"/>
      <c r="D207" s="27"/>
      <c r="E207" s="27"/>
      <c r="F207" s="161"/>
      <c r="G207" s="161"/>
      <c r="H207" s="161"/>
      <c r="I207" s="181"/>
      <c r="J207" s="166">
        <f>SUM(J208:J212)</f>
        <v>0</v>
      </c>
      <c r="K207" s="213">
        <v>0</v>
      </c>
      <c r="L207" s="164"/>
      <c r="M207" s="99"/>
    </row>
    <row r="208" spans="1:13" s="8" customFormat="1" ht="12" customHeight="1" x14ac:dyDescent="0.2">
      <c r="A208" s="162">
        <v>5531</v>
      </c>
      <c r="B208" s="178" t="s">
        <v>338</v>
      </c>
      <c r="C208" s="27"/>
      <c r="D208" s="27"/>
      <c r="E208" s="27"/>
      <c r="F208" s="161"/>
      <c r="G208" s="161"/>
      <c r="H208" s="161"/>
      <c r="I208" s="181"/>
      <c r="J208" s="166">
        <v>0</v>
      </c>
      <c r="K208" s="213">
        <v>0</v>
      </c>
      <c r="L208" s="164"/>
      <c r="M208" s="99"/>
    </row>
    <row r="209" spans="1:13" s="8" customFormat="1" ht="12" customHeight="1" x14ac:dyDescent="0.2">
      <c r="A209" s="162">
        <v>5532</v>
      </c>
      <c r="B209" s="178" t="s">
        <v>339</v>
      </c>
      <c r="C209" s="27"/>
      <c r="D209" s="27"/>
      <c r="E209" s="27"/>
      <c r="F209" s="161"/>
      <c r="G209" s="161"/>
      <c r="H209" s="161"/>
      <c r="I209" s="181"/>
      <c r="J209" s="166">
        <v>0</v>
      </c>
      <c r="K209" s="213">
        <v>0</v>
      </c>
      <c r="L209" s="164"/>
      <c r="M209" s="99"/>
    </row>
    <row r="210" spans="1:13" s="8" customFormat="1" ht="12" customHeight="1" x14ac:dyDescent="0.2">
      <c r="A210" s="162">
        <v>5533</v>
      </c>
      <c r="B210" s="178" t="s">
        <v>340</v>
      </c>
      <c r="C210" s="27"/>
      <c r="D210" s="27"/>
      <c r="E210" s="27"/>
      <c r="F210" s="161"/>
      <c r="G210" s="161"/>
      <c r="H210" s="161"/>
      <c r="I210" s="181"/>
      <c r="J210" s="166">
        <v>0</v>
      </c>
      <c r="K210" s="213">
        <v>0</v>
      </c>
      <c r="L210" s="164"/>
      <c r="M210" s="99"/>
    </row>
    <row r="211" spans="1:13" s="8" customFormat="1" ht="12" customHeight="1" x14ac:dyDescent="0.2">
      <c r="A211" s="162">
        <v>5534</v>
      </c>
      <c r="B211" s="178" t="s">
        <v>341</v>
      </c>
      <c r="C211" s="27"/>
      <c r="D211" s="27"/>
      <c r="E211" s="27"/>
      <c r="F211" s="161"/>
      <c r="G211" s="161"/>
      <c r="H211" s="161"/>
      <c r="I211" s="181"/>
      <c r="J211" s="166">
        <v>0</v>
      </c>
      <c r="K211" s="213">
        <v>0</v>
      </c>
      <c r="L211" s="164"/>
      <c r="M211" s="99"/>
    </row>
    <row r="212" spans="1:13" s="8" customFormat="1" ht="12" customHeight="1" x14ac:dyDescent="0.2">
      <c r="A212" s="162">
        <v>5535</v>
      </c>
      <c r="B212" s="178" t="s">
        <v>342</v>
      </c>
      <c r="C212" s="27"/>
      <c r="D212" s="27"/>
      <c r="E212" s="27"/>
      <c r="F212" s="161"/>
      <c r="G212" s="161"/>
      <c r="H212" s="161"/>
      <c r="I212" s="181"/>
      <c r="J212" s="166">
        <v>0</v>
      </c>
      <c r="K212" s="213">
        <v>0</v>
      </c>
      <c r="L212" s="164"/>
      <c r="M212" s="99"/>
    </row>
    <row r="213" spans="1:13" s="8" customFormat="1" ht="12" customHeight="1" x14ac:dyDescent="0.2">
      <c r="A213" s="162">
        <v>5540</v>
      </c>
      <c r="B213" s="178" t="s">
        <v>343</v>
      </c>
      <c r="C213" s="27"/>
      <c r="D213" s="27"/>
      <c r="E213" s="27"/>
      <c r="F213" s="161"/>
      <c r="G213" s="161"/>
      <c r="H213" s="161"/>
      <c r="I213" s="181"/>
      <c r="J213" s="166">
        <f>SUM(J214)</f>
        <v>0</v>
      </c>
      <c r="K213" s="213">
        <v>0</v>
      </c>
      <c r="L213" s="164"/>
      <c r="M213" s="99"/>
    </row>
    <row r="214" spans="1:13" s="8" customFormat="1" ht="12" customHeight="1" x14ac:dyDescent="0.2">
      <c r="A214" s="162">
        <v>5541</v>
      </c>
      <c r="B214" s="178" t="s">
        <v>343</v>
      </c>
      <c r="C214" s="27"/>
      <c r="D214" s="27"/>
      <c r="E214" s="27"/>
      <c r="F214" s="161"/>
      <c r="G214" s="161"/>
      <c r="H214" s="161"/>
      <c r="I214" s="181"/>
      <c r="J214" s="166">
        <v>0</v>
      </c>
      <c r="K214" s="213">
        <v>0</v>
      </c>
      <c r="L214" s="164"/>
      <c r="M214" s="99"/>
    </row>
    <row r="215" spans="1:13" s="8" customFormat="1" ht="12" customHeight="1" x14ac:dyDescent="0.2">
      <c r="A215" s="162">
        <v>5550</v>
      </c>
      <c r="B215" s="178" t="s">
        <v>344</v>
      </c>
      <c r="C215" s="27"/>
      <c r="D215" s="27"/>
      <c r="E215" s="27"/>
      <c r="F215" s="161"/>
      <c r="G215" s="161"/>
      <c r="H215" s="161"/>
      <c r="I215" s="181"/>
      <c r="J215" s="166">
        <f>SUM(J216)</f>
        <v>0</v>
      </c>
      <c r="K215" s="213">
        <v>0</v>
      </c>
      <c r="L215" s="164"/>
      <c r="M215" s="99"/>
    </row>
    <row r="216" spans="1:13" s="8" customFormat="1" ht="12" customHeight="1" x14ac:dyDescent="0.2">
      <c r="A216" s="162">
        <v>5551</v>
      </c>
      <c r="B216" s="178" t="s">
        <v>344</v>
      </c>
      <c r="C216" s="27"/>
      <c r="D216" s="27"/>
      <c r="E216" s="27"/>
      <c r="F216" s="161"/>
      <c r="G216" s="161"/>
      <c r="H216" s="161"/>
      <c r="I216" s="181"/>
      <c r="J216" s="166">
        <v>0</v>
      </c>
      <c r="K216" s="213">
        <v>0</v>
      </c>
      <c r="L216" s="164"/>
      <c r="M216" s="99"/>
    </row>
    <row r="217" spans="1:13" s="8" customFormat="1" ht="12" customHeight="1" x14ac:dyDescent="0.2">
      <c r="A217" s="162">
        <v>5590</v>
      </c>
      <c r="B217" s="178" t="s">
        <v>345</v>
      </c>
      <c r="C217" s="27"/>
      <c r="D217" s="27"/>
      <c r="E217" s="27"/>
      <c r="F217" s="161"/>
      <c r="G217" s="161"/>
      <c r="H217" s="161"/>
      <c r="I217" s="181"/>
      <c r="J217" s="166">
        <f>SUM(J218:J225)</f>
        <v>0</v>
      </c>
      <c r="K217" s="213">
        <v>0</v>
      </c>
      <c r="L217" s="164"/>
      <c r="M217" s="99"/>
    </row>
    <row r="218" spans="1:13" s="8" customFormat="1" ht="12" customHeight="1" x14ac:dyDescent="0.2">
      <c r="A218" s="162">
        <v>5591</v>
      </c>
      <c r="B218" s="178" t="s">
        <v>346</v>
      </c>
      <c r="C218" s="27"/>
      <c r="D218" s="27"/>
      <c r="E218" s="27"/>
      <c r="F218" s="161"/>
      <c r="G218" s="161"/>
      <c r="H218" s="161"/>
      <c r="I218" s="181"/>
      <c r="J218" s="166">
        <v>0</v>
      </c>
      <c r="K218" s="213">
        <v>0</v>
      </c>
      <c r="L218" s="164"/>
      <c r="M218" s="99"/>
    </row>
    <row r="219" spans="1:13" s="8" customFormat="1" ht="12" customHeight="1" x14ac:dyDescent="0.2">
      <c r="A219" s="162">
        <v>5592</v>
      </c>
      <c r="B219" s="178" t="s">
        <v>347</v>
      </c>
      <c r="C219" s="27"/>
      <c r="D219" s="27"/>
      <c r="E219" s="27"/>
      <c r="F219" s="161"/>
      <c r="G219" s="161"/>
      <c r="H219" s="161"/>
      <c r="I219" s="181"/>
      <c r="J219" s="166">
        <v>0</v>
      </c>
      <c r="K219" s="213">
        <v>0</v>
      </c>
      <c r="L219" s="164"/>
      <c r="M219" s="99"/>
    </row>
    <row r="220" spans="1:13" s="8" customFormat="1" ht="12" customHeight="1" x14ac:dyDescent="0.2">
      <c r="A220" s="162">
        <v>5593</v>
      </c>
      <c r="B220" s="178" t="s">
        <v>348</v>
      </c>
      <c r="C220" s="27"/>
      <c r="D220" s="27"/>
      <c r="E220" s="27"/>
      <c r="F220" s="161"/>
      <c r="G220" s="161"/>
      <c r="H220" s="161"/>
      <c r="I220" s="181"/>
      <c r="J220" s="166">
        <v>0</v>
      </c>
      <c r="K220" s="213">
        <v>0</v>
      </c>
      <c r="L220" s="164"/>
      <c r="M220" s="99"/>
    </row>
    <row r="221" spans="1:13" s="8" customFormat="1" ht="12" customHeight="1" x14ac:dyDescent="0.2">
      <c r="A221" s="162">
        <v>5594</v>
      </c>
      <c r="B221" s="178" t="s">
        <v>349</v>
      </c>
      <c r="C221" s="27"/>
      <c r="D221" s="27"/>
      <c r="E221" s="27"/>
      <c r="F221" s="161"/>
      <c r="G221" s="161"/>
      <c r="H221" s="161"/>
      <c r="I221" s="181"/>
      <c r="J221" s="166">
        <v>0</v>
      </c>
      <c r="K221" s="213">
        <v>0</v>
      </c>
      <c r="L221" s="164"/>
      <c r="M221" s="99"/>
    </row>
    <row r="222" spans="1:13" s="8" customFormat="1" ht="12" customHeight="1" x14ac:dyDescent="0.2">
      <c r="A222" s="162">
        <v>5595</v>
      </c>
      <c r="B222" s="178" t="s">
        <v>350</v>
      </c>
      <c r="C222" s="27"/>
      <c r="D222" s="27"/>
      <c r="E222" s="27"/>
      <c r="F222" s="161"/>
      <c r="G222" s="161"/>
      <c r="H222" s="161"/>
      <c r="I222" s="181"/>
      <c r="J222" s="166">
        <v>0</v>
      </c>
      <c r="K222" s="213">
        <v>0</v>
      </c>
      <c r="L222" s="164"/>
      <c r="M222" s="99"/>
    </row>
    <row r="223" spans="1:13" s="8" customFormat="1" ht="12" customHeight="1" x14ac:dyDescent="0.2">
      <c r="A223" s="162">
        <v>5596</v>
      </c>
      <c r="B223" s="178" t="s">
        <v>250</v>
      </c>
      <c r="C223" s="27"/>
      <c r="D223" s="27"/>
      <c r="E223" s="27"/>
      <c r="F223" s="161"/>
      <c r="G223" s="161"/>
      <c r="H223" s="161"/>
      <c r="I223" s="181"/>
      <c r="J223" s="166">
        <v>0</v>
      </c>
      <c r="K223" s="213">
        <v>0</v>
      </c>
      <c r="L223" s="164"/>
      <c r="M223" s="99"/>
    </row>
    <row r="224" spans="1:13" s="8" customFormat="1" ht="12" customHeight="1" x14ac:dyDescent="0.2">
      <c r="A224" s="162">
        <v>5597</v>
      </c>
      <c r="B224" s="178" t="s">
        <v>351</v>
      </c>
      <c r="C224" s="27"/>
      <c r="D224" s="27"/>
      <c r="E224" s="27"/>
      <c r="F224" s="161"/>
      <c r="G224" s="161"/>
      <c r="H224" s="161"/>
      <c r="I224" s="181"/>
      <c r="J224" s="166">
        <v>0</v>
      </c>
      <c r="K224" s="213">
        <v>0</v>
      </c>
      <c r="L224" s="164"/>
      <c r="M224" s="99"/>
    </row>
    <row r="225" spans="1:13" s="8" customFormat="1" ht="12" customHeight="1" x14ac:dyDescent="0.2">
      <c r="A225" s="162">
        <v>5598</v>
      </c>
      <c r="B225" s="178" t="s">
        <v>352</v>
      </c>
      <c r="C225" s="27"/>
      <c r="D225" s="27"/>
      <c r="E225" s="27"/>
      <c r="F225" s="161"/>
      <c r="G225" s="161"/>
      <c r="H225" s="161"/>
      <c r="I225" s="181"/>
      <c r="J225" s="166">
        <v>0</v>
      </c>
      <c r="K225" s="213">
        <v>0</v>
      </c>
      <c r="L225" s="164"/>
      <c r="M225" s="99"/>
    </row>
    <row r="226" spans="1:13" s="8" customFormat="1" ht="12" customHeight="1" x14ac:dyDescent="0.2">
      <c r="A226" s="162">
        <v>5599</v>
      </c>
      <c r="B226" s="178" t="s">
        <v>353</v>
      </c>
      <c r="C226" s="27"/>
      <c r="D226" s="27"/>
      <c r="E226" s="27"/>
      <c r="F226" s="161"/>
      <c r="G226" s="161"/>
      <c r="H226" s="161"/>
      <c r="I226" s="181"/>
      <c r="J226" s="166">
        <v>0</v>
      </c>
      <c r="K226" s="213">
        <v>0</v>
      </c>
      <c r="L226" s="164"/>
      <c r="M226" s="99"/>
    </row>
    <row r="227" spans="1:13" s="8" customFormat="1" ht="12" customHeight="1" x14ac:dyDescent="0.2">
      <c r="A227" s="162">
        <v>5600</v>
      </c>
      <c r="B227" s="178" t="s">
        <v>354</v>
      </c>
      <c r="C227" s="27"/>
      <c r="D227" s="27"/>
      <c r="E227" s="27"/>
      <c r="F227" s="161"/>
      <c r="G227" s="161"/>
      <c r="H227" s="161"/>
      <c r="I227" s="181"/>
      <c r="J227" s="166">
        <f>+J228</f>
        <v>0</v>
      </c>
      <c r="K227" s="213">
        <f>+J227/J103*100%</f>
        <v>0</v>
      </c>
      <c r="L227" s="164"/>
      <c r="M227" s="99"/>
    </row>
    <row r="228" spans="1:13" s="8" customFormat="1" ht="12" customHeight="1" x14ac:dyDescent="0.2">
      <c r="A228" s="162">
        <v>5610</v>
      </c>
      <c r="B228" s="178" t="s">
        <v>355</v>
      </c>
      <c r="C228" s="27"/>
      <c r="D228" s="27"/>
      <c r="E228" s="27"/>
      <c r="F228" s="161"/>
      <c r="G228" s="161"/>
      <c r="H228" s="161"/>
      <c r="I228" s="181"/>
      <c r="J228" s="166">
        <f>+J229</f>
        <v>0</v>
      </c>
      <c r="K228" s="213">
        <v>0</v>
      </c>
      <c r="L228" s="164"/>
      <c r="M228" s="99"/>
    </row>
    <row r="229" spans="1:13" s="8" customFormat="1" ht="12" customHeight="1" x14ac:dyDescent="0.2">
      <c r="A229" s="162">
        <v>5611</v>
      </c>
      <c r="B229" s="178" t="s">
        <v>356</v>
      </c>
      <c r="C229" s="27"/>
      <c r="D229" s="27"/>
      <c r="E229" s="27"/>
      <c r="F229" s="161"/>
      <c r="G229" s="161"/>
      <c r="H229" s="161"/>
      <c r="I229" s="181"/>
      <c r="J229" s="166">
        <v>0</v>
      </c>
      <c r="K229" s="213">
        <v>0</v>
      </c>
      <c r="L229" s="164"/>
      <c r="M229" s="99"/>
    </row>
    <row r="230" spans="1:13" s="8" customFormat="1" ht="12" customHeight="1" x14ac:dyDescent="0.2">
      <c r="A230" s="167"/>
      <c r="B230" s="188"/>
      <c r="C230" s="27"/>
      <c r="D230" s="27"/>
      <c r="E230" s="27"/>
      <c r="F230" s="161"/>
      <c r="G230" s="161"/>
      <c r="H230" s="161"/>
      <c r="I230" s="181"/>
      <c r="J230" s="168"/>
      <c r="K230" s="169"/>
      <c r="L230" s="169"/>
      <c r="M230" s="99"/>
    </row>
    <row r="231" spans="1:13" s="8" customFormat="1" ht="12" customHeight="1" x14ac:dyDescent="0.2">
      <c r="A231" s="167"/>
      <c r="B231" s="172"/>
      <c r="F231" s="173"/>
      <c r="G231" s="173"/>
      <c r="H231" s="173"/>
      <c r="I231" s="173"/>
      <c r="J231" s="168"/>
      <c r="K231" s="169"/>
      <c r="L231" s="169"/>
      <c r="M231" s="99"/>
    </row>
    <row r="232" spans="1:13" s="8" customFormat="1" ht="12" customHeight="1" x14ac:dyDescent="0.2">
      <c r="A232" s="167"/>
      <c r="B232" s="174" t="s">
        <v>377</v>
      </c>
      <c r="C232" s="175"/>
      <c r="D232" s="175"/>
      <c r="E232" s="175"/>
      <c r="F232" s="176"/>
      <c r="G232" s="176"/>
      <c r="H232" s="176"/>
      <c r="I232" s="177"/>
      <c r="J232" s="168">
        <f>+J103</f>
        <v>72096196.739999995</v>
      </c>
      <c r="K232" s="170">
        <f>+K103</f>
        <v>0.38880898462772367</v>
      </c>
      <c r="L232" s="169"/>
      <c r="M232" s="99"/>
    </row>
    <row r="234" spans="1:13" ht="23.25" customHeight="1" x14ac:dyDescent="0.2">
      <c r="A234" s="217" t="s">
        <v>199</v>
      </c>
      <c r="B234" s="217"/>
      <c r="C234" s="217"/>
      <c r="D234" s="217"/>
      <c r="E234" s="217"/>
      <c r="F234" s="217"/>
      <c r="G234" s="217"/>
      <c r="H234" s="217"/>
      <c r="I234" s="217"/>
      <c r="J234" s="217"/>
    </row>
  </sheetData>
  <protectedRanges>
    <protectedRange sqref="J103:K113 B103:B113 J116:K172 B116:B172 B175:B232 J175:K232" name="Rango1_1"/>
  </protectedRanges>
  <mergeCells count="93">
    <mergeCell ref="A5:L5"/>
    <mergeCell ref="A114:L114"/>
    <mergeCell ref="B115:I115"/>
    <mergeCell ref="A173:L173"/>
    <mergeCell ref="B174:I174"/>
    <mergeCell ref="A1:L1"/>
    <mergeCell ref="A2:L2"/>
    <mergeCell ref="A3:L3"/>
    <mergeCell ref="A4:L4"/>
    <mergeCell ref="B32:H32"/>
    <mergeCell ref="B19:H19"/>
    <mergeCell ref="B20:H20"/>
    <mergeCell ref="B13:H13"/>
    <mergeCell ref="B14:H14"/>
    <mergeCell ref="B15:H15"/>
    <mergeCell ref="B16:H16"/>
    <mergeCell ref="B17:H17"/>
    <mergeCell ref="B31:H31"/>
    <mergeCell ref="B18:H18"/>
    <mergeCell ref="B21:H21"/>
    <mergeCell ref="B22:H22"/>
    <mergeCell ref="B23:H23"/>
    <mergeCell ref="B24:H24"/>
    <mergeCell ref="B29:H29"/>
    <mergeCell ref="B30:H30"/>
    <mergeCell ref="B25:H25"/>
    <mergeCell ref="B26:H26"/>
    <mergeCell ref="B27:H27"/>
    <mergeCell ref="B28:H28"/>
    <mergeCell ref="B33:H33"/>
    <mergeCell ref="B34:H34"/>
    <mergeCell ref="B35:H35"/>
    <mergeCell ref="B36:H36"/>
    <mergeCell ref="B40:H40"/>
    <mergeCell ref="B37:H37"/>
    <mergeCell ref="B38:H38"/>
    <mergeCell ref="B39:H39"/>
    <mergeCell ref="B41:H41"/>
    <mergeCell ref="B50:H50"/>
    <mergeCell ref="B51:H51"/>
    <mergeCell ref="B52:H52"/>
    <mergeCell ref="B48:H48"/>
    <mergeCell ref="B49:H49"/>
    <mergeCell ref="B42:H42"/>
    <mergeCell ref="B43:H43"/>
    <mergeCell ref="B44:H44"/>
    <mergeCell ref="B45:H45"/>
    <mergeCell ref="B46:H46"/>
    <mergeCell ref="B47:H47"/>
    <mergeCell ref="B53:H53"/>
    <mergeCell ref="B67:H67"/>
    <mergeCell ref="B54:H54"/>
    <mergeCell ref="B55:H55"/>
    <mergeCell ref="B61:H61"/>
    <mergeCell ref="B62:H62"/>
    <mergeCell ref="B63:H63"/>
    <mergeCell ref="B64:H64"/>
    <mergeCell ref="B60:H60"/>
    <mergeCell ref="A59:K59"/>
    <mergeCell ref="B56:H56"/>
    <mergeCell ref="B65:H65"/>
    <mergeCell ref="B68:H68"/>
    <mergeCell ref="B69:H69"/>
    <mergeCell ref="B70:H70"/>
    <mergeCell ref="B66:H66"/>
    <mergeCell ref="B71:H71"/>
    <mergeCell ref="B72:H72"/>
    <mergeCell ref="B76:I76"/>
    <mergeCell ref="B77:I77"/>
    <mergeCell ref="B78:I78"/>
    <mergeCell ref="B93:I93"/>
    <mergeCell ref="B92:I92"/>
    <mergeCell ref="B94:I94"/>
    <mergeCell ref="B95:I95"/>
    <mergeCell ref="B97:I97"/>
    <mergeCell ref="B79:I79"/>
    <mergeCell ref="B80:I80"/>
    <mergeCell ref="B81:I81"/>
    <mergeCell ref="B82:I82"/>
    <mergeCell ref="B83:I83"/>
    <mergeCell ref="B84:I84"/>
    <mergeCell ref="B85:I85"/>
    <mergeCell ref="B86:I86"/>
    <mergeCell ref="B87:I87"/>
    <mergeCell ref="B88:I88"/>
    <mergeCell ref="B89:I89"/>
    <mergeCell ref="B90:I90"/>
    <mergeCell ref="B91:I91"/>
    <mergeCell ref="A234:J234"/>
    <mergeCell ref="B96:I96"/>
    <mergeCell ref="B98:I98"/>
    <mergeCell ref="A101:L101"/>
    <mergeCell ref="B102:I102"/>
  </mergeCells>
  <pageMargins left="0.51181102362204722" right="0.31496062992125984" top="0.35433070866141736" bottom="0.35433070866141736" header="0.31496062992125984" footer="0.31496062992125984"/>
  <pageSetup scale="8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52"/>
  <sheetViews>
    <sheetView topLeftCell="A58" workbookViewId="0">
      <selection sqref="A1:M1"/>
    </sheetView>
  </sheetViews>
  <sheetFormatPr baseColWidth="10" defaultRowHeight="12.75" x14ac:dyDescent="0.2"/>
  <cols>
    <col min="7" max="7" width="12.1640625" customWidth="1"/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14" x14ac:dyDescent="0.2">
      <c r="A1" s="234" t="s">
        <v>384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6"/>
    </row>
    <row r="2" spans="1:14" s="1" customFormat="1" ht="12" customHeight="1" x14ac:dyDescent="0.2">
      <c r="A2" s="325" t="s">
        <v>192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7"/>
      <c r="N2" s="2"/>
    </row>
    <row r="3" spans="1:14" s="1" customFormat="1" ht="12" x14ac:dyDescent="0.2">
      <c r="A3" s="237" t="s">
        <v>201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238"/>
      <c r="N3" s="3"/>
    </row>
    <row r="4" spans="1:14" s="1" customFormat="1" ht="12" x14ac:dyDescent="0.2">
      <c r="A4" s="329" t="s">
        <v>382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1"/>
      <c r="N4" s="3"/>
    </row>
    <row r="5" spans="1:14" s="1" customFormat="1" ht="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1" customFormat="1" ht="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1" customFormat="1" ht="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1" customFormat="1" ht="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s="8" customFormat="1" ht="12" customHeight="1" x14ac:dyDescent="0.2">
      <c r="A9" s="243" t="s">
        <v>172</v>
      </c>
      <c r="B9" s="244"/>
      <c r="C9" s="244"/>
      <c r="D9" s="244"/>
      <c r="E9" s="244"/>
      <c r="F9" s="244"/>
      <c r="G9" s="244"/>
      <c r="H9" s="244"/>
      <c r="I9" s="244"/>
      <c r="J9" s="244"/>
      <c r="K9" s="7"/>
      <c r="L9" s="7"/>
      <c r="M9" s="7"/>
      <c r="N9" s="7"/>
    </row>
    <row r="10" spans="1:14" s="8" customFormat="1" ht="12" customHeight="1" x14ac:dyDescent="0.2">
      <c r="A10" s="5" t="s">
        <v>9</v>
      </c>
      <c r="B10" s="245" t="s">
        <v>173</v>
      </c>
      <c r="C10" s="245"/>
      <c r="D10" s="245"/>
      <c r="E10" s="245"/>
      <c r="F10" s="245"/>
      <c r="G10" s="245"/>
      <c r="H10" s="245"/>
      <c r="I10" s="6">
        <v>2024</v>
      </c>
      <c r="J10" s="6">
        <v>2023</v>
      </c>
      <c r="L10" s="9"/>
      <c r="M10" s="9"/>
    </row>
    <row r="11" spans="1:14" s="8" customFormat="1" ht="12" customHeight="1" x14ac:dyDescent="0.2">
      <c r="A11" s="333">
        <v>1112</v>
      </c>
      <c r="B11" s="336" t="s">
        <v>11</v>
      </c>
      <c r="C11" s="242"/>
      <c r="D11" s="242"/>
      <c r="E11" s="242"/>
      <c r="F11" s="242"/>
      <c r="G11" s="242"/>
      <c r="H11" s="337"/>
      <c r="I11" s="342">
        <v>8285100.0199999996</v>
      </c>
      <c r="J11" s="342">
        <v>575816.54</v>
      </c>
      <c r="L11" s="10"/>
      <c r="M11" s="10"/>
    </row>
    <row r="12" spans="1:14" s="8" customFormat="1" ht="12" customHeight="1" x14ac:dyDescent="0.2">
      <c r="A12" s="334">
        <v>1114</v>
      </c>
      <c r="B12" s="338" t="s">
        <v>12</v>
      </c>
      <c r="C12" s="332"/>
      <c r="D12" s="332"/>
      <c r="E12" s="332"/>
      <c r="F12" s="332"/>
      <c r="G12" s="332"/>
      <c r="H12" s="339"/>
      <c r="I12" s="343">
        <v>0</v>
      </c>
      <c r="J12" s="343">
        <v>1903138.43</v>
      </c>
      <c r="L12" s="10"/>
      <c r="M12" s="10"/>
    </row>
    <row r="13" spans="1:14" s="8" customFormat="1" ht="12" customHeight="1" x14ac:dyDescent="0.2">
      <c r="A13" s="334">
        <v>1115</v>
      </c>
      <c r="B13" s="338" t="s">
        <v>13</v>
      </c>
      <c r="C13" s="332"/>
      <c r="D13" s="332"/>
      <c r="E13" s="332"/>
      <c r="F13" s="332"/>
      <c r="G13" s="332"/>
      <c r="H13" s="339"/>
      <c r="I13" s="343">
        <v>0</v>
      </c>
      <c r="J13" s="343">
        <v>0</v>
      </c>
      <c r="L13" s="10"/>
      <c r="M13" s="10"/>
    </row>
    <row r="14" spans="1:14" s="8" customFormat="1" ht="12" customHeight="1" x14ac:dyDescent="0.2">
      <c r="A14" s="335"/>
      <c r="B14" s="340" t="s">
        <v>5</v>
      </c>
      <c r="C14" s="239"/>
      <c r="D14" s="239"/>
      <c r="E14" s="239"/>
      <c r="F14" s="239"/>
      <c r="G14" s="239"/>
      <c r="H14" s="341"/>
      <c r="I14" s="344">
        <f>SUM(I11:I13)</f>
        <v>8285100.0199999996</v>
      </c>
      <c r="J14" s="344">
        <f>SUM(J11:J13)</f>
        <v>2478954.9699999997</v>
      </c>
      <c r="L14" s="12"/>
      <c r="M14" s="12"/>
    </row>
    <row r="15" spans="1:14" s="8" customFormat="1" ht="12" customHeight="1" x14ac:dyDescent="0.2">
      <c r="A15" s="13"/>
      <c r="B15" s="14"/>
      <c r="C15" s="14"/>
      <c r="D15" s="14"/>
      <c r="E15" s="14"/>
      <c r="F15" s="14"/>
      <c r="G15" s="14"/>
      <c r="H15" s="14"/>
      <c r="I15" s="12"/>
      <c r="J15" s="12"/>
      <c r="L15" s="12"/>
      <c r="M15" s="12"/>
    </row>
    <row r="16" spans="1:14" s="8" customFormat="1" ht="12" customHeight="1" x14ac:dyDescent="0.2">
      <c r="A16" s="13"/>
      <c r="B16" s="14"/>
      <c r="C16" s="14"/>
      <c r="D16" s="14"/>
      <c r="E16" s="14"/>
      <c r="F16" s="14"/>
      <c r="G16" s="14"/>
      <c r="H16" s="14"/>
      <c r="I16" s="12"/>
      <c r="J16" s="12"/>
      <c r="L16" s="12"/>
      <c r="M16" s="12"/>
    </row>
    <row r="17" spans="1:29" s="8" customFormat="1" ht="12" customHeight="1" x14ac:dyDescent="0.2">
      <c r="A17" s="13"/>
      <c r="B17" s="14"/>
      <c r="C17" s="14"/>
      <c r="D17" s="14"/>
      <c r="E17" s="14"/>
      <c r="F17" s="14"/>
      <c r="G17" s="14"/>
      <c r="H17" s="14"/>
      <c r="I17" s="12"/>
      <c r="J17" s="12"/>
      <c r="L17" s="12"/>
      <c r="M17" s="12"/>
    </row>
    <row r="18" spans="1:29" s="8" customFormat="1" ht="12" customHeight="1" x14ac:dyDescent="0.2">
      <c r="A18" s="7"/>
      <c r="B18" s="7"/>
      <c r="C18" s="7"/>
      <c r="D18" s="7"/>
      <c r="E18" s="7"/>
      <c r="F18" s="7"/>
      <c r="G18" s="7"/>
      <c r="H18" s="7"/>
      <c r="I18" s="120"/>
      <c r="J18" s="7"/>
      <c r="K18" s="7"/>
      <c r="L18" s="7"/>
      <c r="M18" s="7"/>
      <c r="N18" s="7"/>
    </row>
    <row r="19" spans="1:29" s="16" customFormat="1" ht="12" customHeight="1" x14ac:dyDescent="0.2">
      <c r="A19" s="240" t="s">
        <v>207</v>
      </c>
      <c r="B19" s="240"/>
      <c r="C19" s="240"/>
      <c r="D19" s="240"/>
      <c r="E19" s="240"/>
      <c r="F19" s="240"/>
      <c r="G19" s="240"/>
      <c r="H19" s="240"/>
      <c r="I19" s="240"/>
      <c r="J19" s="240"/>
      <c r="K19" s="15"/>
      <c r="L19" s="15"/>
      <c r="M19" s="15"/>
      <c r="N19" s="15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s="8" customFormat="1" ht="12" customHeight="1" x14ac:dyDescent="0.2">
      <c r="A20" s="17" t="s">
        <v>40</v>
      </c>
      <c r="B20" s="241" t="s">
        <v>4</v>
      </c>
      <c r="C20" s="241"/>
      <c r="D20" s="241"/>
      <c r="E20" s="241"/>
      <c r="F20" s="241"/>
      <c r="G20" s="241"/>
      <c r="H20" s="241"/>
      <c r="I20" s="6">
        <v>2024</v>
      </c>
      <c r="J20" s="18">
        <v>2023</v>
      </c>
      <c r="L20" s="9"/>
      <c r="M20" s="9"/>
    </row>
    <row r="21" spans="1:29" s="8" customFormat="1" ht="12" customHeight="1" x14ac:dyDescent="0.2">
      <c r="A21" s="345" t="s">
        <v>41</v>
      </c>
      <c r="B21" s="336" t="s">
        <v>10</v>
      </c>
      <c r="C21" s="242"/>
      <c r="D21" s="242"/>
      <c r="E21" s="242"/>
      <c r="F21" s="242"/>
      <c r="G21" s="242"/>
      <c r="H21" s="337"/>
      <c r="I21" s="350">
        <v>15986914.710000001</v>
      </c>
      <c r="J21" s="350">
        <v>18026776.879999999</v>
      </c>
      <c r="L21" s="10"/>
      <c r="M21" s="10"/>
    </row>
    <row r="22" spans="1:29" s="8" customFormat="1" ht="12" customHeight="1" x14ac:dyDescent="0.2">
      <c r="A22" s="346" t="s">
        <v>208</v>
      </c>
      <c r="B22" s="347" t="s">
        <v>209</v>
      </c>
      <c r="C22" s="348"/>
      <c r="D22" s="348"/>
      <c r="E22" s="348"/>
      <c r="F22" s="348"/>
      <c r="G22" s="348"/>
      <c r="H22" s="349"/>
      <c r="I22" s="351">
        <v>0</v>
      </c>
      <c r="J22" s="351">
        <v>0</v>
      </c>
      <c r="L22" s="10"/>
      <c r="M22" s="10"/>
    </row>
    <row r="23" spans="1:29" s="8" customFormat="1" ht="12" customHeight="1" x14ac:dyDescent="0.2">
      <c r="A23" s="20"/>
      <c r="B23" s="239" t="s">
        <v>5</v>
      </c>
      <c r="C23" s="239"/>
      <c r="D23" s="239"/>
      <c r="E23" s="239"/>
      <c r="F23" s="239"/>
      <c r="G23" s="239"/>
      <c r="H23" s="239"/>
      <c r="I23" s="21">
        <f>SUM(I21:I22)</f>
        <v>15986914.710000001</v>
      </c>
      <c r="J23" s="22">
        <f>SUM(J21:J22)</f>
        <v>18026776.879999999</v>
      </c>
      <c r="L23" s="23"/>
      <c r="M23" s="23"/>
    </row>
    <row r="24" spans="1:29" s="8" customFormat="1" ht="12" customHeight="1" x14ac:dyDescent="0.2">
      <c r="A24" s="379"/>
      <c r="B24" s="380"/>
      <c r="C24" s="380"/>
      <c r="D24" s="380"/>
      <c r="E24" s="380"/>
      <c r="F24" s="380"/>
      <c r="G24" s="380"/>
      <c r="H24" s="380"/>
      <c r="I24" s="381"/>
      <c r="J24" s="23"/>
      <c r="L24" s="23"/>
      <c r="M24" s="23"/>
    </row>
    <row r="25" spans="1:29" s="8" customFormat="1" ht="12" customHeight="1" x14ac:dyDescent="0.2">
      <c r="A25" s="379"/>
      <c r="B25" s="380"/>
      <c r="C25" s="380"/>
      <c r="D25" s="380"/>
      <c r="E25" s="380"/>
      <c r="F25" s="380"/>
      <c r="G25" s="380"/>
      <c r="H25" s="380"/>
      <c r="I25" s="381"/>
      <c r="J25" s="23"/>
      <c r="L25" s="23"/>
      <c r="M25" s="23"/>
    </row>
    <row r="26" spans="1:29" s="8" customFormat="1" ht="12" customHeight="1" x14ac:dyDescent="0.2">
      <c r="A26" s="379"/>
      <c r="B26" s="380"/>
      <c r="C26" s="380"/>
      <c r="D26" s="380"/>
      <c r="E26" s="380"/>
      <c r="F26" s="380"/>
      <c r="G26" s="380"/>
      <c r="H26" s="380"/>
      <c r="I26" s="381"/>
      <c r="J26" s="23"/>
      <c r="L26" s="23"/>
      <c r="M26" s="23"/>
    </row>
    <row r="27" spans="1:29" s="8" customFormat="1" ht="12" customHeight="1" x14ac:dyDescent="0.2">
      <c r="A27" s="379"/>
      <c r="B27" s="380"/>
      <c r="C27" s="380"/>
      <c r="D27" s="380"/>
      <c r="E27" s="380"/>
      <c r="F27" s="380"/>
      <c r="G27" s="380"/>
      <c r="H27" s="380"/>
      <c r="I27" s="381"/>
      <c r="J27" s="23"/>
      <c r="L27" s="23"/>
      <c r="M27" s="23"/>
    </row>
    <row r="28" spans="1:29" s="8" customFormat="1" ht="12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29" s="8" customFormat="1" ht="12" customHeight="1" x14ac:dyDescent="0.2">
      <c r="A29" s="252" t="s">
        <v>174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4"/>
      <c r="N29" s="24"/>
    </row>
    <row r="30" spans="1:29" s="8" customFormat="1" ht="12" customHeight="1" x14ac:dyDescent="0.2">
      <c r="A30" s="17" t="s">
        <v>40</v>
      </c>
      <c r="B30" s="255" t="s">
        <v>4</v>
      </c>
      <c r="C30" s="256"/>
      <c r="D30" s="256"/>
      <c r="E30" s="256"/>
      <c r="F30" s="256"/>
      <c r="G30" s="256"/>
      <c r="H30" s="18" t="s">
        <v>90</v>
      </c>
      <c r="I30" s="149" t="s">
        <v>210</v>
      </c>
      <c r="J30" s="6" t="s">
        <v>211</v>
      </c>
      <c r="K30" s="5" t="s">
        <v>212</v>
      </c>
      <c r="L30" s="144" t="s">
        <v>213</v>
      </c>
      <c r="M30" s="150" t="s">
        <v>203</v>
      </c>
      <c r="N30" s="24"/>
    </row>
    <row r="31" spans="1:29" s="8" customFormat="1" ht="12" customHeight="1" x14ac:dyDescent="0.2">
      <c r="A31" s="352">
        <v>1123</v>
      </c>
      <c r="B31" s="356" t="s">
        <v>42</v>
      </c>
      <c r="C31" s="25"/>
      <c r="D31" s="25"/>
      <c r="E31" s="25"/>
      <c r="F31" s="25"/>
      <c r="G31" s="357"/>
      <c r="H31" s="363">
        <v>16780.66</v>
      </c>
      <c r="I31" s="368">
        <v>16719.95</v>
      </c>
      <c r="J31" s="369"/>
      <c r="K31" s="369"/>
      <c r="L31" s="376"/>
      <c r="M31" s="377"/>
      <c r="N31" s="24"/>
    </row>
    <row r="32" spans="1:29" s="8" customFormat="1" ht="23.25" customHeight="1" x14ac:dyDescent="0.2">
      <c r="A32" s="353">
        <v>1125</v>
      </c>
      <c r="B32" s="358" t="s">
        <v>43</v>
      </c>
      <c r="C32" s="359"/>
      <c r="D32" s="359"/>
      <c r="E32" s="359"/>
      <c r="F32" s="359"/>
      <c r="G32" s="360"/>
      <c r="H32" s="364">
        <v>5000</v>
      </c>
      <c r="I32" s="365">
        <v>7514.32</v>
      </c>
      <c r="J32" s="365"/>
      <c r="K32" s="371"/>
      <c r="L32" s="372"/>
      <c r="M32" s="378"/>
      <c r="N32" s="24"/>
    </row>
    <row r="33" spans="1:14" s="8" customFormat="1" ht="28.5" customHeight="1" x14ac:dyDescent="0.2">
      <c r="A33" s="354">
        <v>1131</v>
      </c>
      <c r="B33" s="358" t="s">
        <v>44</v>
      </c>
      <c r="C33" s="359"/>
      <c r="D33" s="359"/>
      <c r="E33" s="359"/>
      <c r="F33" s="359"/>
      <c r="G33" s="360"/>
      <c r="H33" s="365">
        <v>0</v>
      </c>
      <c r="I33" s="365">
        <f>+H33</f>
        <v>0</v>
      </c>
      <c r="J33" s="370"/>
      <c r="K33" s="371"/>
      <c r="L33" s="372"/>
      <c r="M33" s="378"/>
      <c r="N33" s="24"/>
    </row>
    <row r="34" spans="1:14" s="8" customFormat="1" ht="27" customHeight="1" x14ac:dyDescent="0.2">
      <c r="A34" s="354">
        <v>1132</v>
      </c>
      <c r="B34" s="358" t="s">
        <v>45</v>
      </c>
      <c r="C34" s="359"/>
      <c r="D34" s="359"/>
      <c r="E34" s="359"/>
      <c r="F34" s="359"/>
      <c r="G34" s="360"/>
      <c r="H34" s="366">
        <v>0</v>
      </c>
      <c r="I34" s="366">
        <v>0</v>
      </c>
      <c r="J34" s="371"/>
      <c r="K34" s="371"/>
      <c r="L34" s="372"/>
      <c r="M34" s="378"/>
      <c r="N34" s="24"/>
    </row>
    <row r="35" spans="1:14" s="8" customFormat="1" ht="24" customHeight="1" x14ac:dyDescent="0.2">
      <c r="A35" s="354">
        <v>1133</v>
      </c>
      <c r="B35" s="358" t="s">
        <v>46</v>
      </c>
      <c r="C35" s="359"/>
      <c r="D35" s="359"/>
      <c r="E35" s="359"/>
      <c r="F35" s="359"/>
      <c r="G35" s="360"/>
      <c r="H35" s="366">
        <v>0</v>
      </c>
      <c r="I35" s="366">
        <v>0</v>
      </c>
      <c r="J35" s="371"/>
      <c r="K35" s="371"/>
      <c r="L35" s="372"/>
      <c r="M35" s="378"/>
      <c r="N35" s="24"/>
    </row>
    <row r="36" spans="1:14" s="8" customFormat="1" ht="23.25" customHeight="1" x14ac:dyDescent="0.2">
      <c r="A36" s="353">
        <v>1134</v>
      </c>
      <c r="B36" s="358" t="s">
        <v>47</v>
      </c>
      <c r="C36" s="359"/>
      <c r="D36" s="359"/>
      <c r="E36" s="359"/>
      <c r="F36" s="359"/>
      <c r="G36" s="360"/>
      <c r="H36" s="366">
        <v>0</v>
      </c>
      <c r="I36" s="366">
        <v>0</v>
      </c>
      <c r="J36" s="372"/>
      <c r="K36" s="374"/>
      <c r="L36" s="372"/>
      <c r="M36" s="378"/>
      <c r="N36" s="24"/>
    </row>
    <row r="37" spans="1:14" s="8" customFormat="1" ht="25.5" customHeight="1" x14ac:dyDescent="0.2">
      <c r="A37" s="355">
        <v>1139</v>
      </c>
      <c r="B37" s="361" t="s">
        <v>48</v>
      </c>
      <c r="C37" s="246"/>
      <c r="D37" s="246"/>
      <c r="E37" s="246"/>
      <c r="F37" s="246"/>
      <c r="G37" s="362"/>
      <c r="H37" s="367">
        <v>0</v>
      </c>
      <c r="I37" s="367">
        <v>0</v>
      </c>
      <c r="J37" s="373"/>
      <c r="K37" s="375"/>
      <c r="L37" s="375"/>
      <c r="M37" s="375"/>
      <c r="N37" s="24"/>
    </row>
    <row r="38" spans="1:14" s="8" customFormat="1" ht="12" customHeight="1" x14ac:dyDescent="0.2">
      <c r="A38" s="28"/>
      <c r="B38" s="29"/>
      <c r="C38" s="29"/>
      <c r="D38" s="29"/>
      <c r="E38" s="29"/>
      <c r="F38" s="29"/>
      <c r="G38" s="29"/>
      <c r="H38" s="30"/>
      <c r="I38" s="30"/>
      <c r="J38" s="31"/>
      <c r="K38" s="32"/>
      <c r="L38" s="33"/>
      <c r="M38" s="33"/>
      <c r="N38" s="33"/>
    </row>
    <row r="39" spans="1:14" s="8" customFormat="1" ht="12" customHeight="1" x14ac:dyDescent="0.2">
      <c r="A39" s="28"/>
      <c r="B39" s="29"/>
      <c r="C39" s="29"/>
      <c r="D39" s="29"/>
      <c r="E39" s="29"/>
      <c r="F39" s="29"/>
      <c r="G39" s="29"/>
      <c r="H39" s="30"/>
      <c r="I39" s="30"/>
      <c r="J39" s="31"/>
      <c r="K39" s="32"/>
      <c r="L39" s="33"/>
      <c r="M39" s="33"/>
      <c r="N39" s="33"/>
    </row>
    <row r="40" spans="1:14" s="8" customFormat="1" ht="12" customHeight="1" x14ac:dyDescent="0.2">
      <c r="A40" s="28"/>
      <c r="B40" s="29"/>
      <c r="C40" s="29"/>
      <c r="D40" s="29"/>
      <c r="E40" s="29"/>
      <c r="F40" s="29"/>
      <c r="G40" s="29"/>
      <c r="H40" s="30"/>
      <c r="I40" s="30"/>
      <c r="J40" s="31"/>
      <c r="K40" s="32"/>
      <c r="L40" s="33"/>
      <c r="M40" s="33"/>
      <c r="N40" s="33"/>
    </row>
    <row r="41" spans="1:14" s="8" customFormat="1" ht="12" customHeight="1" x14ac:dyDescent="0.2">
      <c r="A41" s="28"/>
      <c r="B41" s="29"/>
      <c r="C41" s="29"/>
      <c r="D41" s="29"/>
      <c r="E41" s="29"/>
      <c r="F41" s="29"/>
      <c r="G41" s="29"/>
      <c r="H41" s="30"/>
      <c r="I41" s="30"/>
      <c r="J41" s="31"/>
      <c r="K41" s="32"/>
      <c r="L41" s="33"/>
      <c r="M41" s="33"/>
      <c r="N41" s="33"/>
    </row>
    <row r="42" spans="1:14" s="8" customFormat="1" ht="12" customHeight="1" x14ac:dyDescent="0.2">
      <c r="A42" s="28"/>
      <c r="B42" s="29"/>
      <c r="C42" s="29"/>
      <c r="D42" s="29"/>
      <c r="E42" s="29"/>
      <c r="F42" s="29"/>
      <c r="G42" s="29"/>
      <c r="H42" s="30"/>
      <c r="I42" s="30"/>
      <c r="J42" s="31"/>
      <c r="K42" s="32"/>
      <c r="L42" s="33"/>
      <c r="M42" s="33"/>
      <c r="N42" s="33"/>
    </row>
    <row r="43" spans="1:14" s="8" customFormat="1" ht="12" customHeight="1" x14ac:dyDescent="0.2">
      <c r="A43" s="28"/>
      <c r="B43" s="29"/>
      <c r="C43" s="29"/>
      <c r="D43" s="29"/>
      <c r="E43" s="29"/>
      <c r="F43" s="29"/>
      <c r="G43" s="29"/>
      <c r="H43" s="30"/>
      <c r="I43" s="30"/>
      <c r="J43" s="31"/>
      <c r="K43" s="32"/>
      <c r="L43" s="33"/>
      <c r="M43" s="33"/>
      <c r="N43" s="33"/>
    </row>
    <row r="44" spans="1:14" s="8" customFormat="1" ht="12" customHeight="1" x14ac:dyDescent="0.2">
      <c r="A44" s="28"/>
      <c r="B44" s="29"/>
      <c r="C44" s="29"/>
      <c r="D44" s="29"/>
      <c r="E44" s="29"/>
      <c r="F44" s="29"/>
      <c r="G44" s="29"/>
      <c r="H44" s="30"/>
      <c r="I44" s="30"/>
      <c r="J44" s="31"/>
      <c r="K44" s="32"/>
      <c r="L44" s="33"/>
      <c r="M44" s="33"/>
      <c r="N44" s="33"/>
    </row>
    <row r="45" spans="1:14" s="35" customFormat="1" ht="12" customHeight="1" x14ac:dyDescent="0.2">
      <c r="A45" s="247" t="s">
        <v>214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</row>
    <row r="46" spans="1:14" s="16" customFormat="1" ht="43.5" customHeight="1" x14ac:dyDescent="0.2">
      <c r="A46" s="146" t="s">
        <v>40</v>
      </c>
      <c r="B46" s="248" t="s">
        <v>107</v>
      </c>
      <c r="C46" s="249"/>
      <c r="D46" s="249"/>
      <c r="E46" s="249"/>
      <c r="F46" s="249"/>
      <c r="G46" s="250"/>
      <c r="H46" s="134" t="s">
        <v>90</v>
      </c>
      <c r="I46" s="147" t="s">
        <v>176</v>
      </c>
      <c r="J46" s="147" t="s">
        <v>175</v>
      </c>
      <c r="K46" s="148" t="s">
        <v>177</v>
      </c>
      <c r="L46" s="148" t="s">
        <v>178</v>
      </c>
      <c r="M46" s="36"/>
      <c r="N46" s="36"/>
    </row>
    <row r="47" spans="1:14" s="16" customFormat="1" ht="12" customHeight="1" x14ac:dyDescent="0.2">
      <c r="A47" s="345" t="s">
        <v>50</v>
      </c>
      <c r="B47" s="383" t="s">
        <v>51</v>
      </c>
      <c r="C47" s="251"/>
      <c r="D47" s="251"/>
      <c r="E47" s="251"/>
      <c r="F47" s="251"/>
      <c r="G47" s="384"/>
      <c r="H47" s="393">
        <v>0</v>
      </c>
      <c r="I47" s="396"/>
      <c r="J47" s="396"/>
      <c r="K47" s="399"/>
      <c r="L47" s="37"/>
      <c r="M47" s="36"/>
      <c r="N47" s="36"/>
    </row>
    <row r="48" spans="1:14" s="16" customFormat="1" ht="12" customHeight="1" x14ac:dyDescent="0.2">
      <c r="A48" s="382" t="s">
        <v>52</v>
      </c>
      <c r="B48" s="385" t="s">
        <v>53</v>
      </c>
      <c r="C48" s="386"/>
      <c r="D48" s="386"/>
      <c r="E48" s="386"/>
      <c r="F48" s="386"/>
      <c r="G48" s="387"/>
      <c r="H48" s="394">
        <v>0</v>
      </c>
      <c r="I48" s="397"/>
      <c r="J48" s="397"/>
      <c r="K48" s="400"/>
      <c r="L48" s="39"/>
      <c r="M48" s="36"/>
      <c r="N48" s="36"/>
    </row>
    <row r="49" spans="1:31" s="16" customFormat="1" ht="12" customHeight="1" x14ac:dyDescent="0.2">
      <c r="A49" s="382" t="s">
        <v>54</v>
      </c>
      <c r="B49" s="385" t="s">
        <v>55</v>
      </c>
      <c r="C49" s="386"/>
      <c r="D49" s="386"/>
      <c r="E49" s="386"/>
      <c r="F49" s="386"/>
      <c r="G49" s="387"/>
      <c r="H49" s="394">
        <v>0</v>
      </c>
      <c r="I49" s="397"/>
      <c r="J49" s="397"/>
      <c r="K49" s="400"/>
      <c r="L49" s="39"/>
      <c r="M49" s="36"/>
      <c r="N49" s="36"/>
    </row>
    <row r="50" spans="1:31" s="16" customFormat="1" ht="11.25" x14ac:dyDescent="0.2">
      <c r="A50" s="382" t="s">
        <v>56</v>
      </c>
      <c r="B50" s="388" t="s">
        <v>57</v>
      </c>
      <c r="C50" s="389"/>
      <c r="D50" s="389"/>
      <c r="E50" s="389"/>
      <c r="F50" s="389"/>
      <c r="G50" s="390"/>
      <c r="H50" s="394">
        <v>0</v>
      </c>
      <c r="I50" s="397"/>
      <c r="J50" s="397"/>
      <c r="K50" s="400"/>
      <c r="L50" s="39"/>
      <c r="M50" s="36"/>
      <c r="N50" s="36"/>
    </row>
    <row r="51" spans="1:31" s="16" customFormat="1" ht="24" customHeight="1" x14ac:dyDescent="0.2">
      <c r="A51" s="382" t="s">
        <v>58</v>
      </c>
      <c r="B51" s="388" t="s">
        <v>59</v>
      </c>
      <c r="C51" s="389"/>
      <c r="D51" s="389"/>
      <c r="E51" s="389"/>
      <c r="F51" s="389"/>
      <c r="G51" s="390"/>
      <c r="H51" s="394">
        <v>0</v>
      </c>
      <c r="I51" s="397"/>
      <c r="J51" s="397"/>
      <c r="K51" s="400"/>
      <c r="L51" s="39"/>
      <c r="M51" s="36"/>
      <c r="N51" s="36"/>
    </row>
    <row r="52" spans="1:31" s="16" customFormat="1" ht="12" customHeight="1" x14ac:dyDescent="0.2">
      <c r="A52" s="346" t="s">
        <v>60</v>
      </c>
      <c r="B52" s="391" t="s">
        <v>61</v>
      </c>
      <c r="C52" s="257"/>
      <c r="D52" s="257"/>
      <c r="E52" s="257"/>
      <c r="F52" s="257"/>
      <c r="G52" s="392"/>
      <c r="H52" s="395">
        <v>0</v>
      </c>
      <c r="I52" s="398"/>
      <c r="J52" s="398"/>
      <c r="K52" s="401"/>
      <c r="L52" s="40"/>
      <c r="M52" s="36"/>
      <c r="N52" s="36"/>
    </row>
    <row r="53" spans="1:31" s="16" customFormat="1" ht="12" customHeight="1" x14ac:dyDescent="0.2">
      <c r="A53" s="36"/>
      <c r="B53" s="36"/>
      <c r="C53" s="36"/>
      <c r="D53" s="36"/>
      <c r="E53" s="36"/>
      <c r="F53" s="36"/>
      <c r="G53" s="36"/>
      <c r="I53" s="36"/>
      <c r="J53" s="36"/>
      <c r="K53" s="36"/>
      <c r="L53" s="36"/>
      <c r="M53" s="36"/>
      <c r="N53" s="36"/>
    </row>
    <row r="54" spans="1:31" s="16" customFormat="1" ht="12" customHeight="1" x14ac:dyDescent="0.2">
      <c r="A54" s="264" t="s">
        <v>182</v>
      </c>
      <c r="B54" s="265"/>
      <c r="C54" s="265"/>
      <c r="D54" s="265"/>
      <c r="E54" s="265"/>
      <c r="F54" s="265"/>
      <c r="G54" s="265"/>
      <c r="H54" s="265"/>
      <c r="I54" s="265"/>
      <c r="J54" s="265"/>
      <c r="K54" s="266"/>
      <c r="L54" s="402"/>
      <c r="M54" s="36"/>
      <c r="N54" s="36"/>
    </row>
    <row r="55" spans="1:31" s="16" customFormat="1" ht="70.5" customHeight="1" x14ac:dyDescent="0.2">
      <c r="A55" s="152" t="s">
        <v>40</v>
      </c>
      <c r="B55" s="267" t="s">
        <v>107</v>
      </c>
      <c r="C55" s="268"/>
      <c r="D55" s="268"/>
      <c r="E55" s="268"/>
      <c r="F55" s="268"/>
      <c r="G55" s="269"/>
      <c r="H55" s="153" t="s">
        <v>90</v>
      </c>
      <c r="I55" s="154" t="s">
        <v>179</v>
      </c>
      <c r="J55" s="155" t="s">
        <v>180</v>
      </c>
      <c r="K55" s="156" t="s">
        <v>181</v>
      </c>
      <c r="L55" s="403"/>
      <c r="M55" s="36"/>
      <c r="N55" s="36"/>
    </row>
    <row r="56" spans="1:31" s="16" customFormat="1" ht="12" customHeight="1" x14ac:dyDescent="0.2">
      <c r="A56" s="345" t="s">
        <v>62</v>
      </c>
      <c r="B56" s="383" t="s">
        <v>63</v>
      </c>
      <c r="C56" s="251"/>
      <c r="D56" s="251"/>
      <c r="E56" s="251"/>
      <c r="F56" s="251"/>
      <c r="G56" s="384"/>
      <c r="H56" s="404">
        <v>0</v>
      </c>
      <c r="I56" s="396"/>
      <c r="J56" s="396"/>
      <c r="K56" s="37"/>
      <c r="L56" s="36"/>
      <c r="M56" s="36"/>
      <c r="N56" s="36"/>
    </row>
    <row r="57" spans="1:31" s="16" customFormat="1" ht="12" customHeight="1" x14ac:dyDescent="0.2">
      <c r="A57" s="346" t="s">
        <v>64</v>
      </c>
      <c r="B57" s="391" t="s">
        <v>65</v>
      </c>
      <c r="C57" s="257"/>
      <c r="D57" s="257"/>
      <c r="E57" s="257"/>
      <c r="F57" s="257"/>
      <c r="G57" s="392"/>
      <c r="H57" s="405">
        <v>0</v>
      </c>
      <c r="I57" s="398"/>
      <c r="J57" s="398"/>
      <c r="K57" s="40"/>
      <c r="L57" s="36"/>
      <c r="M57" s="36"/>
      <c r="N57" s="36"/>
    </row>
    <row r="58" spans="1:31" s="16" customFormat="1" ht="12" customHeight="1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31" s="8" customFormat="1" ht="12" customHeight="1" x14ac:dyDescent="0.2">
      <c r="A59" s="243" t="s">
        <v>184</v>
      </c>
      <c r="B59" s="243"/>
      <c r="C59" s="243"/>
      <c r="D59" s="243"/>
      <c r="E59" s="243"/>
      <c r="F59" s="243"/>
      <c r="G59" s="243"/>
      <c r="H59" s="243"/>
      <c r="I59" s="243"/>
      <c r="J59" s="243"/>
      <c r="K59" s="7"/>
      <c r="L59" s="7"/>
      <c r="M59" s="7"/>
      <c r="N59" s="7"/>
    </row>
    <row r="60" spans="1:31" s="16" customFormat="1" ht="12" customHeight="1" x14ac:dyDescent="0.2">
      <c r="A60" s="143" t="s">
        <v>40</v>
      </c>
      <c r="B60" s="258" t="s">
        <v>107</v>
      </c>
      <c r="C60" s="259"/>
      <c r="D60" s="259"/>
      <c r="E60" s="259"/>
      <c r="F60" s="259"/>
      <c r="G60" s="260"/>
      <c r="H60" s="144" t="s">
        <v>90</v>
      </c>
      <c r="I60" s="145" t="s">
        <v>151</v>
      </c>
      <c r="J60" s="145" t="s">
        <v>183</v>
      </c>
      <c r="K60" s="41"/>
      <c r="L60" s="41"/>
      <c r="M60" s="41"/>
      <c r="N60" s="41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s="16" customFormat="1" ht="12" customHeight="1" x14ac:dyDescent="0.2">
      <c r="A61" s="406" t="s">
        <v>66</v>
      </c>
      <c r="B61" s="411" t="s">
        <v>67</v>
      </c>
      <c r="C61" s="412"/>
      <c r="D61" s="412"/>
      <c r="E61" s="412"/>
      <c r="F61" s="412"/>
      <c r="G61" s="413"/>
      <c r="H61" s="404">
        <v>0</v>
      </c>
      <c r="I61" s="396"/>
      <c r="J61" s="42"/>
      <c r="K61" s="41"/>
      <c r="L61" s="41"/>
      <c r="M61" s="41"/>
      <c r="N61" s="41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s="16" customFormat="1" ht="12" customHeight="1" x14ac:dyDescent="0.2">
      <c r="A62" s="346"/>
      <c r="B62" s="408"/>
      <c r="C62" s="43"/>
      <c r="D62" s="43"/>
      <c r="E62" s="43"/>
      <c r="F62" s="43"/>
      <c r="G62" s="409"/>
      <c r="H62" s="410"/>
      <c r="I62" s="398"/>
      <c r="J62" s="44"/>
      <c r="K62" s="41"/>
      <c r="L62" s="41"/>
      <c r="M62" s="41"/>
      <c r="N62" s="41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1:31" s="16" customFormat="1" ht="12" customHeight="1" x14ac:dyDescent="0.2">
      <c r="A63" s="45"/>
      <c r="B63" s="33"/>
      <c r="C63" s="33"/>
      <c r="D63" s="33"/>
      <c r="E63" s="33"/>
      <c r="F63" s="33"/>
      <c r="G63" s="33"/>
      <c r="I63" s="46"/>
      <c r="J63" s="46"/>
      <c r="K63" s="41"/>
      <c r="L63" s="41"/>
      <c r="M63" s="41"/>
      <c r="N63" s="41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1:31" s="16" customFormat="1" ht="12" customHeight="1" x14ac:dyDescent="0.2">
      <c r="A64" s="261" t="s">
        <v>185</v>
      </c>
      <c r="B64" s="262"/>
      <c r="C64" s="262"/>
      <c r="D64" s="262"/>
      <c r="E64" s="262"/>
      <c r="F64" s="262"/>
      <c r="G64" s="262"/>
      <c r="H64" s="263"/>
      <c r="I64" s="46"/>
      <c r="J64" s="46"/>
      <c r="K64" s="41"/>
      <c r="L64" s="41"/>
      <c r="M64" s="41"/>
      <c r="N64" s="41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s="16" customFormat="1" ht="12" customHeight="1" x14ac:dyDescent="0.2">
      <c r="A65" s="17" t="s">
        <v>40</v>
      </c>
      <c r="B65" s="121" t="s">
        <v>4</v>
      </c>
      <c r="C65" s="122"/>
      <c r="D65" s="122"/>
      <c r="E65" s="122"/>
      <c r="F65" s="122"/>
      <c r="G65" s="142"/>
      <c r="H65" s="5" t="s">
        <v>90</v>
      </c>
      <c r="I65" s="9"/>
      <c r="J65" s="9"/>
      <c r="K65" s="41"/>
      <c r="L65" s="41"/>
      <c r="M65" s="41"/>
      <c r="N65" s="41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1:31" s="16" customFormat="1" ht="12" customHeight="1" x14ac:dyDescent="0.2">
      <c r="A66" s="406" t="s">
        <v>68</v>
      </c>
      <c r="B66" s="414" t="s">
        <v>69</v>
      </c>
      <c r="C66" s="415"/>
      <c r="D66" s="415"/>
      <c r="E66" s="415"/>
      <c r="F66" s="415"/>
      <c r="G66" s="416"/>
      <c r="H66" s="417">
        <v>0</v>
      </c>
      <c r="I66" s="46"/>
      <c r="J66" s="46"/>
      <c r="K66" s="41"/>
      <c r="L66" s="41"/>
      <c r="M66" s="41"/>
      <c r="N66" s="41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1" s="16" customFormat="1" ht="12" customHeight="1" x14ac:dyDescent="0.2">
      <c r="A67" s="19"/>
      <c r="B67" s="33"/>
      <c r="C67" s="33"/>
      <c r="D67" s="33"/>
      <c r="E67" s="33"/>
      <c r="F67" s="33"/>
      <c r="G67" s="33"/>
      <c r="H67" s="47"/>
      <c r="I67" s="38"/>
      <c r="J67" s="38"/>
      <c r="K67" s="41"/>
      <c r="L67" s="41"/>
      <c r="M67" s="41"/>
      <c r="N67" s="41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1:31" s="16" customFormat="1" ht="12" customHeight="1" x14ac:dyDescent="0.2">
      <c r="A68" s="406"/>
      <c r="B68" s="418" t="s">
        <v>49</v>
      </c>
      <c r="C68" s="419"/>
      <c r="D68" s="419"/>
      <c r="E68" s="419"/>
      <c r="F68" s="419"/>
      <c r="G68" s="420"/>
      <c r="H68" s="421"/>
      <c r="I68" s="46"/>
      <c r="J68" s="46"/>
      <c r="K68" s="41"/>
      <c r="L68" s="41"/>
      <c r="M68" s="41"/>
      <c r="N68" s="41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1:31" s="16" customFormat="1" ht="12" customHeight="1" x14ac:dyDescent="0.2">
      <c r="A69" s="49"/>
      <c r="B69" s="41"/>
      <c r="C69" s="41"/>
      <c r="D69" s="41" t="s">
        <v>186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1:31" s="8" customFormat="1" ht="12" customHeight="1" x14ac:dyDescent="0.2">
      <c r="A70" s="270" t="s">
        <v>187</v>
      </c>
      <c r="B70" s="270"/>
      <c r="C70" s="270"/>
      <c r="D70" s="270"/>
      <c r="E70" s="270"/>
      <c r="F70" s="270"/>
      <c r="G70" s="270"/>
      <c r="H70" s="270"/>
      <c r="I70" s="270"/>
      <c r="J70" s="270"/>
      <c r="K70" s="7"/>
      <c r="L70" s="7"/>
      <c r="M70" s="7"/>
      <c r="N70" s="7"/>
    </row>
    <row r="71" spans="1:31" s="8" customFormat="1" ht="12" customHeight="1" x14ac:dyDescent="0.2">
      <c r="A71" s="139" t="s">
        <v>40</v>
      </c>
      <c r="B71" s="140" t="s">
        <v>4</v>
      </c>
      <c r="C71" s="141"/>
      <c r="D71" s="141"/>
      <c r="E71" s="141"/>
      <c r="F71" s="141"/>
      <c r="G71" s="141"/>
      <c r="H71" s="141"/>
      <c r="I71" s="6">
        <v>2024</v>
      </c>
      <c r="J71" s="209">
        <v>2023</v>
      </c>
      <c r="K71" s="9"/>
      <c r="M71" s="9"/>
      <c r="N71" s="9"/>
    </row>
    <row r="72" spans="1:31" s="8" customFormat="1" ht="12" customHeight="1" x14ac:dyDescent="0.2">
      <c r="A72" s="345" t="s">
        <v>215</v>
      </c>
      <c r="B72" s="407" t="s">
        <v>157</v>
      </c>
      <c r="C72" s="50"/>
      <c r="D72" s="50"/>
      <c r="E72" s="50"/>
      <c r="F72" s="50"/>
      <c r="G72" s="50"/>
      <c r="H72" s="423"/>
      <c r="I72" s="430">
        <f>SUM(I73:I74)</f>
        <v>2055262.65</v>
      </c>
      <c r="J72" s="434">
        <f>SUM(J73:J74)</f>
        <v>2055262.65</v>
      </c>
      <c r="K72" s="9"/>
      <c r="M72" s="9"/>
      <c r="N72" s="9"/>
    </row>
    <row r="73" spans="1:31" s="8" customFormat="1" ht="12" customHeight="1" x14ac:dyDescent="0.2">
      <c r="A73" s="422">
        <v>1231</v>
      </c>
      <c r="B73" s="338" t="s">
        <v>14</v>
      </c>
      <c r="C73" s="332"/>
      <c r="D73" s="332"/>
      <c r="E73" s="332"/>
      <c r="F73" s="332"/>
      <c r="G73" s="332"/>
      <c r="H73" s="339"/>
      <c r="I73" s="431">
        <v>1031800</v>
      </c>
      <c r="J73" s="431">
        <v>1031800</v>
      </c>
      <c r="K73" s="11"/>
      <c r="M73" s="11"/>
      <c r="N73" s="11"/>
    </row>
    <row r="74" spans="1:31" s="8" customFormat="1" ht="12" customHeight="1" x14ac:dyDescent="0.2">
      <c r="A74" s="422">
        <v>1233</v>
      </c>
      <c r="B74" s="338" t="s">
        <v>159</v>
      </c>
      <c r="C74" s="332"/>
      <c r="D74" s="332"/>
      <c r="E74" s="332"/>
      <c r="F74" s="332"/>
      <c r="G74" s="332"/>
      <c r="H74" s="339"/>
      <c r="I74" s="431">
        <v>1023462.65</v>
      </c>
      <c r="J74" s="431">
        <v>1023462.65</v>
      </c>
      <c r="K74" s="11"/>
      <c r="M74" s="11"/>
      <c r="N74" s="11"/>
    </row>
    <row r="75" spans="1:31" s="8" customFormat="1" ht="12" customHeight="1" x14ac:dyDescent="0.2">
      <c r="A75" s="422">
        <v>1240</v>
      </c>
      <c r="B75" s="338" t="s">
        <v>163</v>
      </c>
      <c r="C75" s="332"/>
      <c r="D75" s="332"/>
      <c r="E75" s="332"/>
      <c r="F75" s="332"/>
      <c r="G75" s="332"/>
      <c r="H75" s="339"/>
      <c r="I75" s="432">
        <f>SUM(I76:I79)</f>
        <v>25106412.650000002</v>
      </c>
      <c r="J75" s="432">
        <f>SUM(J76:J79)</f>
        <v>24901745.450000003</v>
      </c>
      <c r="K75" s="11"/>
      <c r="M75" s="11"/>
      <c r="N75" s="11"/>
    </row>
    <row r="76" spans="1:31" s="8" customFormat="1" ht="12" customHeight="1" x14ac:dyDescent="0.2">
      <c r="A76" s="422">
        <v>1241</v>
      </c>
      <c r="B76" s="424" t="s">
        <v>17</v>
      </c>
      <c r="C76" s="425"/>
      <c r="D76" s="425"/>
      <c r="E76" s="425"/>
      <c r="F76" s="425"/>
      <c r="G76" s="425"/>
      <c r="H76" s="426"/>
      <c r="I76" s="431">
        <v>1448452.78</v>
      </c>
      <c r="J76" s="431">
        <v>1338123.92</v>
      </c>
      <c r="K76" s="11"/>
      <c r="M76" s="11"/>
      <c r="N76" s="11"/>
    </row>
    <row r="77" spans="1:31" s="8" customFormat="1" ht="12" customHeight="1" x14ac:dyDescent="0.2">
      <c r="A77" s="422">
        <v>1244</v>
      </c>
      <c r="B77" s="424" t="s">
        <v>216</v>
      </c>
      <c r="C77" s="425"/>
      <c r="D77" s="425"/>
      <c r="E77" s="425"/>
      <c r="F77" s="425"/>
      <c r="G77" s="425"/>
      <c r="H77" s="426"/>
      <c r="I77" s="431">
        <v>3912476.72</v>
      </c>
      <c r="J77" s="431">
        <v>4091529.58</v>
      </c>
      <c r="K77" s="11"/>
      <c r="M77" s="11"/>
      <c r="N77" s="11"/>
    </row>
    <row r="78" spans="1:31" s="8" customFormat="1" ht="12" customHeight="1" x14ac:dyDescent="0.2">
      <c r="A78" s="422">
        <v>1245</v>
      </c>
      <c r="B78" s="424" t="s">
        <v>165</v>
      </c>
      <c r="C78" s="425"/>
      <c r="D78" s="425"/>
      <c r="E78" s="425"/>
      <c r="F78" s="425"/>
      <c r="G78" s="425"/>
      <c r="H78" s="426"/>
      <c r="I78" s="431">
        <v>107981.03</v>
      </c>
      <c r="J78" s="431">
        <v>107981.03</v>
      </c>
      <c r="K78" s="11"/>
      <c r="M78" s="11"/>
      <c r="N78" s="11"/>
    </row>
    <row r="79" spans="1:31" s="8" customFormat="1" ht="12" customHeight="1" x14ac:dyDescent="0.2">
      <c r="A79" s="335">
        <v>1246</v>
      </c>
      <c r="B79" s="427" t="s">
        <v>20</v>
      </c>
      <c r="C79" s="428"/>
      <c r="D79" s="428"/>
      <c r="E79" s="428"/>
      <c r="F79" s="428"/>
      <c r="G79" s="428"/>
      <c r="H79" s="429"/>
      <c r="I79" s="433">
        <v>19637502.120000001</v>
      </c>
      <c r="J79" s="433">
        <v>19364110.920000002</v>
      </c>
      <c r="K79" s="11"/>
      <c r="M79" s="11"/>
      <c r="N79" s="11"/>
    </row>
    <row r="80" spans="1:31" s="8" customFormat="1" ht="12" customHeight="1" x14ac:dyDescent="0.2">
      <c r="A80" s="51"/>
      <c r="B80" s="108"/>
      <c r="C80" s="108"/>
      <c r="D80" s="108"/>
      <c r="E80" s="108"/>
      <c r="F80" s="108"/>
      <c r="G80" s="108"/>
      <c r="H80" s="108"/>
      <c r="I80" s="52"/>
      <c r="J80" s="56"/>
      <c r="K80" s="11"/>
      <c r="M80" s="11"/>
      <c r="N80" s="11"/>
    </row>
    <row r="81" spans="1:31" s="8" customFormat="1" ht="12" customHeight="1" x14ac:dyDescent="0.2">
      <c r="A81" s="435"/>
      <c r="B81" s="437" t="s">
        <v>16</v>
      </c>
      <c r="C81" s="438"/>
      <c r="D81" s="438"/>
      <c r="E81" s="438"/>
      <c r="F81" s="438"/>
      <c r="G81" s="438"/>
      <c r="H81" s="439"/>
      <c r="I81" s="436">
        <f>+I72+I75</f>
        <v>27161675.300000001</v>
      </c>
      <c r="J81" s="436">
        <f>+J72+J75</f>
        <v>26957008.100000001</v>
      </c>
      <c r="K81" s="23"/>
      <c r="M81" s="23"/>
      <c r="N81" s="23"/>
    </row>
    <row r="82" spans="1:31" s="8" customFormat="1" ht="12" customHeight="1" x14ac:dyDescent="0.2">
      <c r="B82" s="29"/>
      <c r="C82" s="29"/>
      <c r="D82" s="29"/>
      <c r="E82" s="29"/>
      <c r="F82" s="29"/>
      <c r="G82" s="29"/>
      <c r="H82" s="29"/>
      <c r="I82" s="23"/>
      <c r="J82" s="23"/>
      <c r="K82" s="23"/>
      <c r="M82" s="23"/>
      <c r="N82" s="23"/>
    </row>
    <row r="83" spans="1:31" s="8" customFormat="1" ht="12" customHeight="1" x14ac:dyDescent="0.2">
      <c r="B83" s="29"/>
      <c r="C83" s="29"/>
      <c r="D83" s="29"/>
      <c r="E83" s="29"/>
      <c r="F83" s="29"/>
      <c r="G83" s="29"/>
      <c r="H83" s="29"/>
      <c r="I83" s="23"/>
      <c r="J83" s="23"/>
      <c r="K83" s="23"/>
      <c r="M83" s="23"/>
      <c r="N83" s="23"/>
    </row>
    <row r="84" spans="1:31" s="8" customFormat="1" ht="12" customHeight="1" x14ac:dyDescent="0.2">
      <c r="A84" s="271" t="s">
        <v>217</v>
      </c>
      <c r="B84" s="271"/>
      <c r="C84" s="271"/>
      <c r="D84" s="271"/>
      <c r="E84" s="271"/>
      <c r="F84" s="271"/>
      <c r="G84" s="271"/>
      <c r="H84" s="271"/>
      <c r="I84" s="271"/>
      <c r="J84" s="271"/>
      <c r="K84" s="11"/>
      <c r="L84" s="11"/>
      <c r="M84" s="11"/>
      <c r="N84" s="11"/>
    </row>
    <row r="85" spans="1:31" s="8" customFormat="1" ht="12" customHeight="1" x14ac:dyDescent="0.2">
      <c r="A85" s="5" t="s">
        <v>40</v>
      </c>
      <c r="B85" s="241" t="s">
        <v>4</v>
      </c>
      <c r="C85" s="241"/>
      <c r="D85" s="241"/>
      <c r="E85" s="241"/>
      <c r="F85" s="241"/>
      <c r="G85" s="241"/>
      <c r="H85" s="241"/>
      <c r="I85" s="6">
        <v>2024</v>
      </c>
      <c r="J85" s="6">
        <v>2023</v>
      </c>
      <c r="L85" s="9"/>
      <c r="M85" s="9"/>
    </row>
    <row r="86" spans="1:31" s="8" customFormat="1" ht="12" customHeight="1" x14ac:dyDescent="0.2">
      <c r="A86" s="440">
        <v>1250</v>
      </c>
      <c r="B86" s="336" t="s">
        <v>168</v>
      </c>
      <c r="C86" s="242"/>
      <c r="D86" s="242"/>
      <c r="E86" s="242"/>
      <c r="F86" s="242"/>
      <c r="G86" s="242"/>
      <c r="H86" s="337"/>
      <c r="I86" s="441">
        <f>SUM(I87:I89)</f>
        <v>14977664.41</v>
      </c>
      <c r="J86" s="441">
        <f>SUM(J87:J89)</f>
        <v>14977664.41</v>
      </c>
      <c r="K86" s="198"/>
      <c r="L86" s="11"/>
      <c r="M86" s="11"/>
    </row>
    <row r="87" spans="1:31" s="8" customFormat="1" ht="12" customHeight="1" x14ac:dyDescent="0.2">
      <c r="A87" s="422">
        <v>1251</v>
      </c>
      <c r="B87" s="338" t="s">
        <v>21</v>
      </c>
      <c r="C87" s="332"/>
      <c r="D87" s="332"/>
      <c r="E87" s="332"/>
      <c r="F87" s="332"/>
      <c r="G87" s="332"/>
      <c r="H87" s="339"/>
      <c r="I87" s="431">
        <v>1333620.7</v>
      </c>
      <c r="J87" s="431">
        <v>1333620.7</v>
      </c>
      <c r="L87" s="11"/>
      <c r="M87" s="11"/>
    </row>
    <row r="88" spans="1:31" s="8" customFormat="1" ht="12" customHeight="1" x14ac:dyDescent="0.2">
      <c r="A88" s="422">
        <v>1252</v>
      </c>
      <c r="B88" s="338" t="s">
        <v>169</v>
      </c>
      <c r="C88" s="332"/>
      <c r="D88" s="332"/>
      <c r="E88" s="332"/>
      <c r="F88" s="332"/>
      <c r="G88" s="332"/>
      <c r="H88" s="339"/>
      <c r="I88" s="431">
        <v>13536485</v>
      </c>
      <c r="J88" s="431">
        <v>13536485</v>
      </c>
      <c r="L88" s="11"/>
      <c r="M88" s="11"/>
    </row>
    <row r="89" spans="1:31" s="8" customFormat="1" ht="12" customHeight="1" x14ac:dyDescent="0.2">
      <c r="A89" s="422">
        <v>1254</v>
      </c>
      <c r="B89" s="338" t="s">
        <v>22</v>
      </c>
      <c r="C89" s="332"/>
      <c r="D89" s="332"/>
      <c r="E89" s="332"/>
      <c r="F89" s="332"/>
      <c r="G89" s="332"/>
      <c r="H89" s="339"/>
      <c r="I89" s="431">
        <v>107558.71</v>
      </c>
      <c r="J89" s="431">
        <v>107558.71</v>
      </c>
      <c r="L89" s="11"/>
      <c r="M89" s="11"/>
    </row>
    <row r="90" spans="1:31" s="8" customFormat="1" ht="12" customHeight="1" x14ac:dyDescent="0.2">
      <c r="A90" s="422">
        <v>1270</v>
      </c>
      <c r="B90" s="338" t="s">
        <v>218</v>
      </c>
      <c r="C90" s="332"/>
      <c r="D90" s="332"/>
      <c r="E90" s="332"/>
      <c r="F90" s="332"/>
      <c r="G90" s="332"/>
      <c r="H90" s="339"/>
      <c r="I90" s="432">
        <f>SUM(I91)</f>
        <v>108074</v>
      </c>
      <c r="J90" s="432">
        <f>SUM(J91)</f>
        <v>68929</v>
      </c>
      <c r="L90" s="23"/>
      <c r="M90" s="23"/>
    </row>
    <row r="91" spans="1:31" s="8" customFormat="1" ht="12" customHeight="1" x14ac:dyDescent="0.2">
      <c r="A91" s="422"/>
      <c r="B91" s="338" t="s">
        <v>219</v>
      </c>
      <c r="C91" s="332"/>
      <c r="D91" s="332"/>
      <c r="E91" s="332"/>
      <c r="F91" s="332"/>
      <c r="G91" s="332"/>
      <c r="H91" s="339"/>
      <c r="I91" s="431">
        <v>108074</v>
      </c>
      <c r="J91" s="431">
        <v>68929</v>
      </c>
      <c r="L91" s="11"/>
      <c r="M91" s="11"/>
    </row>
    <row r="92" spans="1:31" s="8" customFormat="1" ht="12" customHeight="1" x14ac:dyDescent="0.2">
      <c r="A92" s="442"/>
      <c r="B92" s="443" t="s">
        <v>5</v>
      </c>
      <c r="C92" s="444"/>
      <c r="D92" s="444"/>
      <c r="E92" s="444"/>
      <c r="F92" s="444"/>
      <c r="G92" s="444"/>
      <c r="H92" s="445"/>
      <c r="I92" s="436">
        <f>+I86+I90</f>
        <v>15085738.41</v>
      </c>
      <c r="J92" s="436">
        <f>+J86+J90</f>
        <v>15046593.41</v>
      </c>
      <c r="L92" s="23"/>
      <c r="M92" s="23"/>
    </row>
    <row r="93" spans="1:31" s="8" customFormat="1" ht="12" customHeight="1" x14ac:dyDescent="0.2">
      <c r="A93" s="7"/>
      <c r="B93" s="53"/>
      <c r="C93" s="53"/>
      <c r="D93" s="53"/>
      <c r="E93" s="53"/>
      <c r="F93" s="53"/>
      <c r="G93" s="53"/>
      <c r="H93" s="53"/>
      <c r="I93" s="53"/>
      <c r="J93" s="11"/>
      <c r="K93" s="11"/>
      <c r="L93" s="11"/>
      <c r="M93" s="11"/>
      <c r="N93" s="11"/>
    </row>
    <row r="94" spans="1:31" s="8" customFormat="1" ht="12" customHeight="1" x14ac:dyDescent="0.2">
      <c r="A94" s="7"/>
      <c r="B94" s="53"/>
      <c r="C94" s="53"/>
      <c r="D94" s="53"/>
      <c r="E94" s="53"/>
      <c r="F94" s="53"/>
      <c r="G94" s="53"/>
      <c r="H94" s="53"/>
      <c r="I94" s="53"/>
      <c r="J94" s="11"/>
      <c r="K94" s="11"/>
      <c r="L94" s="11"/>
      <c r="M94" s="11"/>
      <c r="N94" s="11"/>
    </row>
    <row r="95" spans="1:31" s="8" customFormat="1" ht="12" customHeight="1" x14ac:dyDescent="0.2">
      <c r="A95" s="243" t="s">
        <v>188</v>
      </c>
      <c r="B95" s="243"/>
      <c r="C95" s="243"/>
      <c r="D95" s="243"/>
      <c r="E95" s="243"/>
      <c r="F95" s="243"/>
      <c r="G95" s="243"/>
      <c r="H95" s="243"/>
      <c r="I95" s="243"/>
      <c r="J95" s="243"/>
      <c r="K95" s="11"/>
      <c r="L95" s="11"/>
      <c r="M95" s="11"/>
      <c r="N95" s="11"/>
    </row>
    <row r="96" spans="1:31" s="16" customFormat="1" ht="12" customHeight="1" x14ac:dyDescent="0.2">
      <c r="A96" s="133" t="s">
        <v>40</v>
      </c>
      <c r="B96" s="241" t="s">
        <v>4</v>
      </c>
      <c r="C96" s="241"/>
      <c r="D96" s="241"/>
      <c r="E96" s="241"/>
      <c r="F96" s="241"/>
      <c r="G96" s="241"/>
      <c r="H96" s="241"/>
      <c r="I96" s="6">
        <v>2024</v>
      </c>
      <c r="J96" s="18" t="s">
        <v>70</v>
      </c>
      <c r="L96" s="9"/>
      <c r="M96" s="9"/>
      <c r="N96" s="54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:31" s="16" customFormat="1" ht="12" customHeight="1" x14ac:dyDescent="0.2">
      <c r="A97" s="333">
        <v>1160</v>
      </c>
      <c r="B97" s="336" t="s">
        <v>71</v>
      </c>
      <c r="C97" s="242"/>
      <c r="D97" s="242"/>
      <c r="E97" s="242"/>
      <c r="F97" s="242"/>
      <c r="G97" s="242"/>
      <c r="H97" s="337"/>
      <c r="I97" s="453">
        <v>4071895.78</v>
      </c>
      <c r="J97" s="55"/>
      <c r="K97" s="52"/>
      <c r="L97" s="11"/>
      <c r="M97" s="11"/>
      <c r="N97" s="54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:31" s="16" customFormat="1" ht="12" customHeight="1" x14ac:dyDescent="0.2">
      <c r="A98" s="446">
        <v>1161</v>
      </c>
      <c r="B98" s="448" t="s">
        <v>72</v>
      </c>
      <c r="C98" s="449"/>
      <c r="D98" s="449"/>
      <c r="E98" s="449"/>
      <c r="F98" s="449"/>
      <c r="G98" s="449"/>
      <c r="H98" s="450"/>
      <c r="I98" s="343">
        <v>0</v>
      </c>
      <c r="J98" s="56"/>
      <c r="K98" s="57"/>
      <c r="L98" s="57"/>
      <c r="M98" s="57"/>
      <c r="N98" s="54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:31" s="16" customFormat="1" ht="12" customHeight="1" x14ac:dyDescent="0.2">
      <c r="A99" s="447">
        <v>1162</v>
      </c>
      <c r="B99" s="451" t="s">
        <v>73</v>
      </c>
      <c r="C99" s="272"/>
      <c r="D99" s="272"/>
      <c r="E99" s="272"/>
      <c r="F99" s="272"/>
      <c r="G99" s="272"/>
      <c r="H99" s="452"/>
      <c r="I99" s="351">
        <v>0</v>
      </c>
      <c r="J99" s="58"/>
      <c r="K99" s="57"/>
      <c r="L99" s="57"/>
      <c r="M99" s="57"/>
      <c r="N99" s="54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:31" s="16" customFormat="1" ht="12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:31" s="16" customFormat="1" ht="12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:31" s="8" customFormat="1" ht="12" customHeight="1" x14ac:dyDescent="0.2">
      <c r="A102" s="273" t="s">
        <v>359</v>
      </c>
      <c r="B102" s="273"/>
      <c r="C102" s="273"/>
      <c r="D102" s="273"/>
      <c r="E102" s="273"/>
      <c r="F102" s="273"/>
      <c r="G102" s="273"/>
      <c r="H102" s="273"/>
      <c r="I102" s="273"/>
      <c r="J102" s="273"/>
      <c r="K102" s="24"/>
      <c r="L102" s="24"/>
      <c r="M102" s="24"/>
      <c r="N102" s="24"/>
    </row>
    <row r="103" spans="1:31" s="8" customFormat="1" ht="12" customHeight="1" x14ac:dyDescent="0.2">
      <c r="A103" s="133" t="s">
        <v>40</v>
      </c>
      <c r="B103" s="241" t="s">
        <v>4</v>
      </c>
      <c r="C103" s="241"/>
      <c r="D103" s="241"/>
      <c r="E103" s="241"/>
      <c r="F103" s="241"/>
      <c r="G103" s="241"/>
      <c r="H103" s="241"/>
      <c r="I103" s="6">
        <v>2024</v>
      </c>
      <c r="J103" s="138" t="s">
        <v>74</v>
      </c>
      <c r="L103" s="9"/>
      <c r="M103" s="9"/>
      <c r="N103" s="59"/>
    </row>
    <row r="104" spans="1:31" s="8" customFormat="1" ht="12" customHeight="1" x14ac:dyDescent="0.2">
      <c r="A104" s="333">
        <v>1290</v>
      </c>
      <c r="B104" s="336" t="s">
        <v>75</v>
      </c>
      <c r="C104" s="242"/>
      <c r="D104" s="242"/>
      <c r="E104" s="242"/>
      <c r="F104" s="242"/>
      <c r="G104" s="242"/>
      <c r="H104" s="337"/>
      <c r="I104" s="453">
        <v>0</v>
      </c>
      <c r="J104" s="55"/>
      <c r="K104" s="52"/>
      <c r="L104" s="11"/>
      <c r="M104" s="11"/>
      <c r="N104" s="59"/>
    </row>
    <row r="105" spans="1:31" s="8" customFormat="1" ht="12" customHeight="1" x14ac:dyDescent="0.2">
      <c r="A105" s="446">
        <v>1291</v>
      </c>
      <c r="B105" s="448" t="s">
        <v>76</v>
      </c>
      <c r="C105" s="449"/>
      <c r="D105" s="449"/>
      <c r="E105" s="449"/>
      <c r="F105" s="449"/>
      <c r="G105" s="449"/>
      <c r="H105" s="450"/>
      <c r="I105" s="343">
        <v>0</v>
      </c>
      <c r="J105" s="56"/>
      <c r="K105" s="57"/>
      <c r="L105" s="57"/>
      <c r="M105" s="57"/>
      <c r="N105" s="59"/>
    </row>
    <row r="106" spans="1:31" s="8" customFormat="1" ht="12" customHeight="1" x14ac:dyDescent="0.2">
      <c r="A106" s="446">
        <v>1292</v>
      </c>
      <c r="B106" s="448" t="s">
        <v>77</v>
      </c>
      <c r="C106" s="449"/>
      <c r="D106" s="449"/>
      <c r="E106" s="449"/>
      <c r="F106" s="449"/>
      <c r="G106" s="449"/>
      <c r="H106" s="450"/>
      <c r="I106" s="454">
        <v>0</v>
      </c>
      <c r="J106" s="60"/>
      <c r="K106" s="57"/>
      <c r="L106" s="57"/>
      <c r="M106" s="57"/>
      <c r="N106" s="59"/>
    </row>
    <row r="107" spans="1:31" s="8" customFormat="1" ht="12" customHeight="1" x14ac:dyDescent="0.2">
      <c r="A107" s="447">
        <v>1293</v>
      </c>
      <c r="B107" s="451" t="s">
        <v>78</v>
      </c>
      <c r="C107" s="272"/>
      <c r="D107" s="272"/>
      <c r="E107" s="272"/>
      <c r="F107" s="272"/>
      <c r="G107" s="272"/>
      <c r="H107" s="452"/>
      <c r="I107" s="351">
        <v>0</v>
      </c>
      <c r="J107" s="58"/>
      <c r="K107" s="57"/>
      <c r="L107" s="57"/>
      <c r="M107" s="57"/>
      <c r="N107" s="59"/>
    </row>
    <row r="108" spans="1:31" s="8" customFormat="1" ht="12" customHeight="1" x14ac:dyDescent="0.2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</row>
    <row r="109" spans="1:31" s="8" customFormat="1" ht="12" customHeight="1" x14ac:dyDescent="0.2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</row>
    <row r="110" spans="1:31" s="8" customFormat="1" ht="12" customHeight="1" x14ac:dyDescent="0.2">
      <c r="A110" s="270" t="s">
        <v>189</v>
      </c>
      <c r="B110" s="270"/>
      <c r="C110" s="270"/>
      <c r="D110" s="270"/>
      <c r="E110" s="270"/>
      <c r="F110" s="270"/>
      <c r="G110" s="270"/>
      <c r="H110" s="270"/>
      <c r="I110" s="270"/>
      <c r="J110" s="270"/>
    </row>
    <row r="111" spans="1:31" s="16" customFormat="1" ht="24.75" customHeight="1" x14ac:dyDescent="0.2">
      <c r="A111" s="133" t="s">
        <v>40</v>
      </c>
      <c r="B111" s="248" t="s">
        <v>4</v>
      </c>
      <c r="C111" s="249"/>
      <c r="D111" s="249"/>
      <c r="E111" s="249"/>
      <c r="F111" s="249"/>
      <c r="G111" s="250"/>
      <c r="H111" s="134" t="s">
        <v>90</v>
      </c>
      <c r="I111" s="158" t="s">
        <v>224</v>
      </c>
      <c r="J111" s="135" t="s">
        <v>220</v>
      </c>
      <c r="K111" s="135" t="s">
        <v>221</v>
      </c>
      <c r="L111" s="136" t="s">
        <v>222</v>
      </c>
      <c r="M111" s="137" t="s">
        <v>223</v>
      </c>
      <c r="N111" s="61"/>
      <c r="O111" s="8"/>
    </row>
    <row r="112" spans="1:31" s="16" customFormat="1" ht="12" customHeight="1" x14ac:dyDescent="0.2">
      <c r="A112" s="352">
        <v>2110</v>
      </c>
      <c r="B112" s="282" t="s">
        <v>79</v>
      </c>
      <c r="C112" s="274"/>
      <c r="D112" s="274"/>
      <c r="E112" s="274"/>
      <c r="F112" s="274"/>
      <c r="G112" s="455"/>
      <c r="H112" s="460">
        <v>7679951.54</v>
      </c>
      <c r="I112" s="464">
        <v>0</v>
      </c>
      <c r="J112" s="464">
        <f t="shared" ref="J112:J125" si="0">+H112</f>
        <v>7679951.54</v>
      </c>
      <c r="K112" s="466"/>
      <c r="L112" s="469"/>
      <c r="M112" s="469"/>
      <c r="N112" s="54"/>
    </row>
    <row r="113" spans="1:14" s="16" customFormat="1" ht="12" customHeight="1" x14ac:dyDescent="0.2">
      <c r="A113" s="353">
        <v>2111</v>
      </c>
      <c r="B113" s="281" t="s">
        <v>25</v>
      </c>
      <c r="C113" s="456"/>
      <c r="D113" s="456"/>
      <c r="E113" s="456"/>
      <c r="F113" s="456"/>
      <c r="G113" s="457"/>
      <c r="H113" s="461">
        <v>3379794.12</v>
      </c>
      <c r="I113" s="462">
        <v>0</v>
      </c>
      <c r="J113" s="462">
        <f t="shared" si="0"/>
        <v>3379794.12</v>
      </c>
      <c r="K113" s="467"/>
      <c r="L113" s="470"/>
      <c r="M113" s="470"/>
      <c r="N113" s="54"/>
    </row>
    <row r="114" spans="1:14" s="16" customFormat="1" ht="12" customHeight="1" x14ac:dyDescent="0.2">
      <c r="A114" s="353">
        <v>2112</v>
      </c>
      <c r="B114" s="281" t="s">
        <v>27</v>
      </c>
      <c r="C114" s="456"/>
      <c r="D114" s="456"/>
      <c r="E114" s="456"/>
      <c r="F114" s="456"/>
      <c r="G114" s="457"/>
      <c r="H114" s="461">
        <v>35536.74</v>
      </c>
      <c r="I114" s="462">
        <v>0</v>
      </c>
      <c r="J114" s="462">
        <f t="shared" si="0"/>
        <v>35536.74</v>
      </c>
      <c r="K114" s="467"/>
      <c r="L114" s="470"/>
      <c r="M114" s="470"/>
      <c r="N114" s="54"/>
    </row>
    <row r="115" spans="1:14" s="16" customFormat="1" ht="11.25" x14ac:dyDescent="0.2">
      <c r="A115" s="353">
        <v>2113</v>
      </c>
      <c r="B115" s="281" t="s">
        <v>80</v>
      </c>
      <c r="C115" s="456"/>
      <c r="D115" s="456"/>
      <c r="E115" s="456"/>
      <c r="F115" s="456"/>
      <c r="G115" s="457"/>
      <c r="H115" s="462">
        <v>0</v>
      </c>
      <c r="I115" s="462">
        <v>0</v>
      </c>
      <c r="J115" s="462">
        <f t="shared" si="0"/>
        <v>0</v>
      </c>
      <c r="K115" s="467"/>
      <c r="L115" s="470"/>
      <c r="M115" s="470"/>
      <c r="N115" s="54"/>
    </row>
    <row r="116" spans="1:14" s="16" customFormat="1" ht="11.25" x14ac:dyDescent="0.2">
      <c r="A116" s="353">
        <v>2114</v>
      </c>
      <c r="B116" s="281" t="s">
        <v>81</v>
      </c>
      <c r="C116" s="456"/>
      <c r="D116" s="456"/>
      <c r="E116" s="456"/>
      <c r="F116" s="456"/>
      <c r="G116" s="457"/>
      <c r="H116" s="462">
        <v>0</v>
      </c>
      <c r="I116" s="462">
        <v>0</v>
      </c>
      <c r="J116" s="462">
        <f t="shared" si="0"/>
        <v>0</v>
      </c>
      <c r="K116" s="467"/>
      <c r="L116" s="470"/>
      <c r="M116" s="470"/>
      <c r="N116" s="54"/>
    </row>
    <row r="117" spans="1:14" s="16" customFormat="1" ht="12" customHeight="1" x14ac:dyDescent="0.2">
      <c r="A117" s="353">
        <v>2115</v>
      </c>
      <c r="B117" s="281" t="s">
        <v>82</v>
      </c>
      <c r="C117" s="456"/>
      <c r="D117" s="456"/>
      <c r="E117" s="456"/>
      <c r="F117" s="456"/>
      <c r="G117" s="457"/>
      <c r="H117" s="462">
        <v>0</v>
      </c>
      <c r="I117" s="462">
        <v>0</v>
      </c>
      <c r="J117" s="462">
        <f t="shared" si="0"/>
        <v>0</v>
      </c>
      <c r="K117" s="467"/>
      <c r="L117" s="470"/>
      <c r="M117" s="470"/>
      <c r="N117" s="54"/>
    </row>
    <row r="118" spans="1:14" s="16" customFormat="1" ht="26.25" customHeight="1" x14ac:dyDescent="0.2">
      <c r="A118" s="353">
        <v>2116</v>
      </c>
      <c r="B118" s="281" t="s">
        <v>83</v>
      </c>
      <c r="C118" s="456"/>
      <c r="D118" s="456"/>
      <c r="E118" s="456"/>
      <c r="F118" s="456"/>
      <c r="G118" s="457"/>
      <c r="H118" s="462">
        <v>0</v>
      </c>
      <c r="I118" s="462">
        <v>0</v>
      </c>
      <c r="J118" s="462">
        <f t="shared" si="0"/>
        <v>0</v>
      </c>
      <c r="K118" s="467"/>
      <c r="L118" s="470"/>
      <c r="M118" s="470"/>
      <c r="N118" s="54"/>
    </row>
    <row r="119" spans="1:14" s="16" customFormat="1" ht="11.25" x14ac:dyDescent="0.2">
      <c r="A119" s="353">
        <v>2117</v>
      </c>
      <c r="B119" s="281" t="s">
        <v>26</v>
      </c>
      <c r="C119" s="456"/>
      <c r="D119" s="456"/>
      <c r="E119" s="456"/>
      <c r="F119" s="456"/>
      <c r="G119" s="457"/>
      <c r="H119" s="461">
        <v>4264620.38</v>
      </c>
      <c r="I119" s="462">
        <v>0</v>
      </c>
      <c r="J119" s="462">
        <f t="shared" si="0"/>
        <v>4264620.38</v>
      </c>
      <c r="K119" s="467"/>
      <c r="L119" s="470"/>
      <c r="M119" s="470"/>
      <c r="N119" s="54"/>
    </row>
    <row r="120" spans="1:14" s="16" customFormat="1" ht="11.25" x14ac:dyDescent="0.2">
      <c r="A120" s="353">
        <v>2118</v>
      </c>
      <c r="B120" s="281" t="s">
        <v>84</v>
      </c>
      <c r="C120" s="456"/>
      <c r="D120" s="456"/>
      <c r="E120" s="456"/>
      <c r="F120" s="456"/>
      <c r="G120" s="457"/>
      <c r="H120" s="462">
        <v>0</v>
      </c>
      <c r="I120" s="462">
        <v>0</v>
      </c>
      <c r="J120" s="462">
        <f t="shared" si="0"/>
        <v>0</v>
      </c>
      <c r="K120" s="467"/>
      <c r="L120" s="470"/>
      <c r="M120" s="470"/>
      <c r="N120" s="54"/>
    </row>
    <row r="121" spans="1:14" s="16" customFormat="1" ht="12" customHeight="1" x14ac:dyDescent="0.2">
      <c r="A121" s="353">
        <v>2119</v>
      </c>
      <c r="B121" s="281" t="s">
        <v>28</v>
      </c>
      <c r="C121" s="456"/>
      <c r="D121" s="456"/>
      <c r="E121" s="456"/>
      <c r="F121" s="456"/>
      <c r="G121" s="457"/>
      <c r="H121" s="462">
        <v>0</v>
      </c>
      <c r="I121" s="462">
        <v>0</v>
      </c>
      <c r="J121" s="462">
        <f t="shared" si="0"/>
        <v>0</v>
      </c>
      <c r="K121" s="467"/>
      <c r="L121" s="470"/>
      <c r="M121" s="470"/>
      <c r="N121" s="54"/>
    </row>
    <row r="122" spans="1:14" s="16" customFormat="1" ht="12" customHeight="1" x14ac:dyDescent="0.2">
      <c r="A122" s="353">
        <v>2120</v>
      </c>
      <c r="B122" s="281" t="s">
        <v>85</v>
      </c>
      <c r="C122" s="456"/>
      <c r="D122" s="456"/>
      <c r="E122" s="456"/>
      <c r="F122" s="456"/>
      <c r="G122" s="457"/>
      <c r="H122" s="462">
        <v>0</v>
      </c>
      <c r="I122" s="462">
        <v>0</v>
      </c>
      <c r="J122" s="462">
        <f t="shared" si="0"/>
        <v>0</v>
      </c>
      <c r="K122" s="467"/>
      <c r="L122" s="470"/>
      <c r="M122" s="470"/>
      <c r="N122" s="54"/>
    </row>
    <row r="123" spans="1:14" s="16" customFormat="1" ht="12" customHeight="1" x14ac:dyDescent="0.2">
      <c r="A123" s="353">
        <v>2121</v>
      </c>
      <c r="B123" s="281" t="s">
        <v>86</v>
      </c>
      <c r="C123" s="456"/>
      <c r="D123" s="456"/>
      <c r="E123" s="456"/>
      <c r="F123" s="456"/>
      <c r="G123" s="457"/>
      <c r="H123" s="462">
        <v>0</v>
      </c>
      <c r="I123" s="462">
        <v>0</v>
      </c>
      <c r="J123" s="462">
        <f t="shared" si="0"/>
        <v>0</v>
      </c>
      <c r="K123" s="467"/>
      <c r="L123" s="470"/>
      <c r="M123" s="470"/>
      <c r="N123" s="54"/>
    </row>
    <row r="124" spans="1:14" s="16" customFormat="1" ht="27" customHeight="1" x14ac:dyDescent="0.2">
      <c r="A124" s="353">
        <v>2122</v>
      </c>
      <c r="B124" s="281" t="s">
        <v>87</v>
      </c>
      <c r="C124" s="456"/>
      <c r="D124" s="456"/>
      <c r="E124" s="456"/>
      <c r="F124" s="456"/>
      <c r="G124" s="457"/>
      <c r="H124" s="462">
        <v>0</v>
      </c>
      <c r="I124" s="462">
        <v>0</v>
      </c>
      <c r="J124" s="462">
        <f t="shared" si="0"/>
        <v>0</v>
      </c>
      <c r="K124" s="467"/>
      <c r="L124" s="470"/>
      <c r="M124" s="470"/>
      <c r="N124" s="54"/>
    </row>
    <row r="125" spans="1:14" s="16" customFormat="1" ht="12" customHeight="1" x14ac:dyDescent="0.2">
      <c r="A125" s="355">
        <v>2129</v>
      </c>
      <c r="B125" s="458" t="s">
        <v>88</v>
      </c>
      <c r="C125" s="275"/>
      <c r="D125" s="275"/>
      <c r="E125" s="275"/>
      <c r="F125" s="275"/>
      <c r="G125" s="459"/>
      <c r="H125" s="463">
        <v>0</v>
      </c>
      <c r="I125" s="465">
        <v>0</v>
      </c>
      <c r="J125" s="465">
        <f t="shared" si="0"/>
        <v>0</v>
      </c>
      <c r="K125" s="468"/>
      <c r="L125" s="471"/>
      <c r="M125" s="471"/>
      <c r="N125" s="54"/>
    </row>
    <row r="126" spans="1:14" s="16" customFormat="1" ht="12" customHeight="1" x14ac:dyDescent="0.2">
      <c r="A126" s="63"/>
      <c r="B126" s="8"/>
      <c r="C126" s="8"/>
      <c r="D126" s="8"/>
      <c r="E126" s="8"/>
      <c r="F126" s="8"/>
      <c r="G126" s="8"/>
      <c r="H126" s="64"/>
      <c r="I126" s="65"/>
      <c r="J126" s="62"/>
      <c r="L126" s="62"/>
      <c r="M126" s="62"/>
      <c r="N126" s="54"/>
    </row>
    <row r="127" spans="1:14" s="16" customFormat="1" ht="12" customHeight="1" x14ac:dyDescent="0.2">
      <c r="A127" s="240" t="s">
        <v>190</v>
      </c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54"/>
      <c r="M127" s="54"/>
      <c r="N127" s="54"/>
    </row>
    <row r="128" spans="1:14" s="16" customFormat="1" ht="12" customHeight="1" x14ac:dyDescent="0.2">
      <c r="A128" s="131" t="s">
        <v>40</v>
      </c>
      <c r="B128" s="276" t="s">
        <v>89</v>
      </c>
      <c r="C128" s="276"/>
      <c r="D128" s="276"/>
      <c r="E128" s="276"/>
      <c r="F128" s="276"/>
      <c r="G128" s="276"/>
      <c r="H128" s="276"/>
      <c r="I128" s="132" t="s">
        <v>90</v>
      </c>
      <c r="J128" s="132" t="s">
        <v>91</v>
      </c>
      <c r="K128" s="132" t="s">
        <v>92</v>
      </c>
      <c r="L128" s="66"/>
      <c r="M128" s="66"/>
      <c r="N128" s="66"/>
    </row>
    <row r="129" spans="1:14" s="16" customFormat="1" ht="26.25" customHeight="1" x14ac:dyDescent="0.2">
      <c r="A129" s="472">
        <v>2160</v>
      </c>
      <c r="B129" s="473" t="s">
        <v>93</v>
      </c>
      <c r="C129" s="277"/>
      <c r="D129" s="277"/>
      <c r="E129" s="277"/>
      <c r="F129" s="277"/>
      <c r="G129" s="277"/>
      <c r="H129" s="474"/>
      <c r="I129" s="483">
        <v>0</v>
      </c>
      <c r="J129" s="486"/>
      <c r="K129" s="69"/>
      <c r="L129" s="28"/>
      <c r="M129" s="28"/>
      <c r="N129" s="28"/>
    </row>
    <row r="130" spans="1:14" s="16" customFormat="1" ht="12" customHeight="1" x14ac:dyDescent="0.2">
      <c r="A130" s="353">
        <v>2161</v>
      </c>
      <c r="B130" s="475" t="s">
        <v>94</v>
      </c>
      <c r="C130" s="476"/>
      <c r="D130" s="476"/>
      <c r="E130" s="476"/>
      <c r="F130" s="476"/>
      <c r="G130" s="476"/>
      <c r="H130" s="477"/>
      <c r="I130" s="484">
        <v>0</v>
      </c>
      <c r="J130" s="487"/>
      <c r="K130" s="71"/>
      <c r="L130" s="28"/>
      <c r="M130" s="28"/>
      <c r="N130" s="28"/>
    </row>
    <row r="131" spans="1:14" s="16" customFormat="1" ht="12" customHeight="1" x14ac:dyDescent="0.2">
      <c r="A131" s="353">
        <v>2162</v>
      </c>
      <c r="B131" s="475" t="s">
        <v>95</v>
      </c>
      <c r="C131" s="476"/>
      <c r="D131" s="476"/>
      <c r="E131" s="476"/>
      <c r="F131" s="476"/>
      <c r="G131" s="476"/>
      <c r="H131" s="477"/>
      <c r="I131" s="484">
        <v>0</v>
      </c>
      <c r="J131" s="487"/>
      <c r="K131" s="71"/>
      <c r="L131" s="28"/>
      <c r="M131" s="28"/>
      <c r="N131" s="28"/>
    </row>
    <row r="132" spans="1:14" s="16" customFormat="1" ht="12" customHeight="1" x14ac:dyDescent="0.2">
      <c r="A132" s="353">
        <v>2163</v>
      </c>
      <c r="B132" s="475" t="s">
        <v>96</v>
      </c>
      <c r="C132" s="476"/>
      <c r="D132" s="476"/>
      <c r="E132" s="476"/>
      <c r="F132" s="476"/>
      <c r="G132" s="476"/>
      <c r="H132" s="477"/>
      <c r="I132" s="484">
        <v>0</v>
      </c>
      <c r="J132" s="487"/>
      <c r="K132" s="71"/>
      <c r="L132" s="28"/>
      <c r="M132" s="28"/>
      <c r="N132" s="28"/>
    </row>
    <row r="133" spans="1:14" s="16" customFormat="1" ht="30" customHeight="1" x14ac:dyDescent="0.2">
      <c r="A133" s="354">
        <v>2164</v>
      </c>
      <c r="B133" s="478" t="s">
        <v>97</v>
      </c>
      <c r="C133" s="479"/>
      <c r="D133" s="479"/>
      <c r="E133" s="479"/>
      <c r="F133" s="479"/>
      <c r="G133" s="479"/>
      <c r="H133" s="480"/>
      <c r="I133" s="484">
        <v>0</v>
      </c>
      <c r="J133" s="487"/>
      <c r="K133" s="71"/>
      <c r="L133" s="28"/>
      <c r="M133" s="28"/>
      <c r="N133" s="28"/>
    </row>
    <row r="134" spans="1:14" s="16" customFormat="1" ht="28.5" customHeight="1" x14ac:dyDescent="0.2">
      <c r="A134" s="354">
        <v>2165</v>
      </c>
      <c r="B134" s="478" t="s">
        <v>98</v>
      </c>
      <c r="C134" s="479"/>
      <c r="D134" s="479"/>
      <c r="E134" s="479"/>
      <c r="F134" s="479"/>
      <c r="G134" s="479"/>
      <c r="H134" s="480"/>
      <c r="I134" s="484">
        <v>0</v>
      </c>
      <c r="J134" s="487"/>
      <c r="K134" s="71"/>
      <c r="L134" s="28"/>
      <c r="M134" s="28"/>
      <c r="N134" s="28"/>
    </row>
    <row r="135" spans="1:14" s="16" customFormat="1" ht="12" customHeight="1" x14ac:dyDescent="0.2">
      <c r="A135" s="353">
        <v>2166</v>
      </c>
      <c r="B135" s="475" t="s">
        <v>99</v>
      </c>
      <c r="C135" s="476"/>
      <c r="D135" s="476"/>
      <c r="E135" s="476"/>
      <c r="F135" s="476"/>
      <c r="G135" s="476"/>
      <c r="H135" s="477"/>
      <c r="I135" s="484">
        <v>0</v>
      </c>
      <c r="J135" s="487"/>
      <c r="K135" s="71"/>
      <c r="L135" s="28"/>
      <c r="M135" s="28"/>
      <c r="N135" s="28"/>
    </row>
    <row r="136" spans="1:14" s="16" customFormat="1" ht="33" customHeight="1" x14ac:dyDescent="0.2">
      <c r="A136" s="354">
        <v>2250</v>
      </c>
      <c r="B136" s="478" t="s">
        <v>100</v>
      </c>
      <c r="C136" s="479"/>
      <c r="D136" s="479"/>
      <c r="E136" s="479"/>
      <c r="F136" s="479"/>
      <c r="G136" s="479"/>
      <c r="H136" s="480"/>
      <c r="I136" s="484">
        <v>0</v>
      </c>
      <c r="J136" s="487"/>
      <c r="K136" s="71"/>
      <c r="L136" s="28"/>
      <c r="M136" s="28"/>
      <c r="N136" s="28"/>
    </row>
    <row r="137" spans="1:14" s="16" customFormat="1" ht="12" customHeight="1" x14ac:dyDescent="0.2">
      <c r="A137" s="353">
        <v>2251</v>
      </c>
      <c r="B137" s="475" t="s">
        <v>101</v>
      </c>
      <c r="C137" s="476"/>
      <c r="D137" s="476"/>
      <c r="E137" s="476"/>
      <c r="F137" s="476"/>
      <c r="G137" s="476"/>
      <c r="H137" s="477"/>
      <c r="I137" s="484">
        <v>0</v>
      </c>
      <c r="J137" s="487"/>
      <c r="K137" s="71"/>
      <c r="L137" s="28"/>
      <c r="M137" s="28"/>
      <c r="N137" s="28"/>
    </row>
    <row r="138" spans="1:14" s="16" customFormat="1" ht="12" customHeight="1" x14ac:dyDescent="0.2">
      <c r="A138" s="353">
        <v>2252</v>
      </c>
      <c r="B138" s="475" t="s">
        <v>102</v>
      </c>
      <c r="C138" s="476"/>
      <c r="D138" s="476"/>
      <c r="E138" s="476"/>
      <c r="F138" s="476"/>
      <c r="G138" s="476"/>
      <c r="H138" s="477"/>
      <c r="I138" s="484">
        <v>0</v>
      </c>
      <c r="J138" s="487"/>
      <c r="K138" s="71"/>
      <c r="L138" s="28"/>
      <c r="M138" s="28"/>
      <c r="N138" s="28"/>
    </row>
    <row r="139" spans="1:14" s="16" customFormat="1" ht="12" customHeight="1" x14ac:dyDescent="0.2">
      <c r="A139" s="353">
        <v>2253</v>
      </c>
      <c r="B139" s="475" t="s">
        <v>103</v>
      </c>
      <c r="C139" s="476"/>
      <c r="D139" s="476"/>
      <c r="E139" s="476"/>
      <c r="F139" s="476"/>
      <c r="G139" s="476"/>
      <c r="H139" s="477"/>
      <c r="I139" s="484">
        <v>0</v>
      </c>
      <c r="J139" s="487"/>
      <c r="K139" s="71"/>
      <c r="L139" s="28"/>
      <c r="M139" s="28"/>
      <c r="N139" s="28"/>
    </row>
    <row r="140" spans="1:14" s="16" customFormat="1" ht="26.25" customHeight="1" x14ac:dyDescent="0.2">
      <c r="A140" s="354">
        <v>2254</v>
      </c>
      <c r="B140" s="478" t="s">
        <v>104</v>
      </c>
      <c r="C140" s="479"/>
      <c r="D140" s="479"/>
      <c r="E140" s="479"/>
      <c r="F140" s="479"/>
      <c r="G140" s="479"/>
      <c r="H140" s="480"/>
      <c r="I140" s="484">
        <v>0</v>
      </c>
      <c r="J140" s="487"/>
      <c r="K140" s="71"/>
      <c r="L140" s="28"/>
      <c r="M140" s="28"/>
      <c r="N140" s="28"/>
    </row>
    <row r="141" spans="1:14" s="16" customFormat="1" ht="26.25" customHeight="1" x14ac:dyDescent="0.2">
      <c r="A141" s="354">
        <v>2255</v>
      </c>
      <c r="B141" s="478" t="s">
        <v>105</v>
      </c>
      <c r="C141" s="479"/>
      <c r="D141" s="479"/>
      <c r="E141" s="479"/>
      <c r="F141" s="479"/>
      <c r="G141" s="479"/>
      <c r="H141" s="480"/>
      <c r="I141" s="484">
        <v>0</v>
      </c>
      <c r="J141" s="487"/>
      <c r="K141" s="71"/>
      <c r="L141" s="28"/>
      <c r="M141" s="28"/>
      <c r="N141" s="28"/>
    </row>
    <row r="142" spans="1:14" s="16" customFormat="1" ht="12" customHeight="1" x14ac:dyDescent="0.2">
      <c r="A142" s="355">
        <v>2256</v>
      </c>
      <c r="B142" s="481" t="s">
        <v>106</v>
      </c>
      <c r="C142" s="278"/>
      <c r="D142" s="278"/>
      <c r="E142" s="278"/>
      <c r="F142" s="278"/>
      <c r="G142" s="278"/>
      <c r="H142" s="482"/>
      <c r="I142" s="485">
        <v>0</v>
      </c>
      <c r="J142" s="488"/>
      <c r="K142" s="73"/>
      <c r="L142" s="28"/>
      <c r="M142" s="28"/>
      <c r="N142" s="28"/>
    </row>
    <row r="143" spans="1:14" s="16" customFormat="1" ht="12" customHeight="1" x14ac:dyDescent="0.2">
      <c r="A143" s="63"/>
      <c r="B143" s="74"/>
      <c r="C143" s="74"/>
      <c r="D143" s="74"/>
      <c r="E143" s="74"/>
      <c r="F143" s="74"/>
      <c r="G143" s="74"/>
      <c r="H143" s="74"/>
      <c r="I143" s="70"/>
      <c r="J143" s="28"/>
      <c r="K143" s="28"/>
      <c r="L143" s="28"/>
      <c r="M143" s="28"/>
      <c r="N143" s="28"/>
    </row>
    <row r="144" spans="1:14" s="16" customFormat="1" ht="12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</row>
    <row r="145" spans="1:28" s="16" customFormat="1" ht="12" customHeight="1" x14ac:dyDescent="0.2">
      <c r="A145" s="240" t="s">
        <v>191</v>
      </c>
      <c r="B145" s="240"/>
      <c r="C145" s="240"/>
      <c r="D145" s="240"/>
      <c r="E145" s="240"/>
      <c r="F145" s="240"/>
      <c r="G145" s="240"/>
      <c r="H145" s="240"/>
      <c r="I145" s="240"/>
      <c r="J145" s="240"/>
      <c r="K145" s="54"/>
      <c r="L145" s="54"/>
      <c r="M145" s="54"/>
      <c r="N145" s="54"/>
    </row>
    <row r="146" spans="1:28" s="8" customFormat="1" ht="12" customHeight="1" x14ac:dyDescent="0.2">
      <c r="A146" s="130" t="s">
        <v>40</v>
      </c>
      <c r="B146" s="241" t="s">
        <v>4</v>
      </c>
      <c r="C146" s="241"/>
      <c r="D146" s="241"/>
      <c r="E146" s="241"/>
      <c r="F146" s="241"/>
      <c r="G146" s="241"/>
      <c r="H146" s="241"/>
      <c r="I146" s="6">
        <v>2024</v>
      </c>
      <c r="J146" s="6">
        <v>2023</v>
      </c>
      <c r="K146" s="9"/>
      <c r="N146" s="24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s="8" customFormat="1" ht="12" customHeight="1" x14ac:dyDescent="0.2">
      <c r="A147" s="489">
        <v>2100</v>
      </c>
      <c r="B147" s="336" t="s">
        <v>23</v>
      </c>
      <c r="C147" s="242"/>
      <c r="D147" s="242"/>
      <c r="E147" s="242"/>
      <c r="F147" s="242"/>
      <c r="G147" s="242"/>
      <c r="H147" s="337"/>
      <c r="I147" s="469">
        <v>7764397.4100000001</v>
      </c>
      <c r="J147" s="469">
        <v>8172703.0300000003</v>
      </c>
      <c r="K147" s="11"/>
      <c r="N147" s="24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s="8" customFormat="1" ht="12" customHeight="1" x14ac:dyDescent="0.2">
      <c r="A148" s="490">
        <v>2200</v>
      </c>
      <c r="B148" s="347" t="s">
        <v>24</v>
      </c>
      <c r="C148" s="348"/>
      <c r="D148" s="348"/>
      <c r="E148" s="348"/>
      <c r="F148" s="348"/>
      <c r="G148" s="348"/>
      <c r="H148" s="349"/>
      <c r="I148" s="351">
        <v>0</v>
      </c>
      <c r="J148" s="351">
        <v>0</v>
      </c>
      <c r="K148" s="11"/>
      <c r="N148" s="24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s="8" customFormat="1" ht="12" customHeight="1" x14ac:dyDescent="0.2">
      <c r="A149" s="491"/>
      <c r="B149" s="443" t="s">
        <v>8</v>
      </c>
      <c r="C149" s="444"/>
      <c r="D149" s="444"/>
      <c r="E149" s="444"/>
      <c r="F149" s="444"/>
      <c r="G149" s="444"/>
      <c r="H149" s="445"/>
      <c r="I149" s="436">
        <f>SUM(I147:I148)</f>
        <v>7764397.4100000001</v>
      </c>
      <c r="J149" s="436">
        <f>SUM(J147:J148)</f>
        <v>8172703.0300000003</v>
      </c>
      <c r="K149" s="23"/>
      <c r="N149" s="24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s="8" customFormat="1" ht="12" customHeight="1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2" spans="1:28" x14ac:dyDescent="0.2">
      <c r="A152" s="217" t="s">
        <v>199</v>
      </c>
      <c r="B152" s="217"/>
      <c r="C152" s="217"/>
      <c r="D152" s="217"/>
      <c r="E152" s="217"/>
      <c r="F152" s="217"/>
      <c r="G152" s="217"/>
      <c r="H152" s="217"/>
      <c r="I152" s="217"/>
      <c r="J152" s="217"/>
    </row>
  </sheetData>
  <mergeCells count="103">
    <mergeCell ref="B61:G61"/>
    <mergeCell ref="B81:H81"/>
    <mergeCell ref="B74:H74"/>
    <mergeCell ref="A2:M2"/>
    <mergeCell ref="A1:M1"/>
    <mergeCell ref="A3:M3"/>
    <mergeCell ref="A4:M4"/>
    <mergeCell ref="B142:H142"/>
    <mergeCell ref="A145:J145"/>
    <mergeCell ref="B146:H146"/>
    <mergeCell ref="B147:H147"/>
    <mergeCell ref="B148:H148"/>
    <mergeCell ref="B149:H149"/>
    <mergeCell ref="B136:H136"/>
    <mergeCell ref="B137:H137"/>
    <mergeCell ref="B138:H138"/>
    <mergeCell ref="B139:H139"/>
    <mergeCell ref="B140:H140"/>
    <mergeCell ref="B141:H141"/>
    <mergeCell ref="B130:H130"/>
    <mergeCell ref="B131:H131"/>
    <mergeCell ref="B132:H132"/>
    <mergeCell ref="B133:H133"/>
    <mergeCell ref="B134:H134"/>
    <mergeCell ref="B135:H135"/>
    <mergeCell ref="B123:G123"/>
    <mergeCell ref="B124:G124"/>
    <mergeCell ref="B125:G125"/>
    <mergeCell ref="A127:K127"/>
    <mergeCell ref="B128:H128"/>
    <mergeCell ref="B129:H129"/>
    <mergeCell ref="B117:G117"/>
    <mergeCell ref="B118:G118"/>
    <mergeCell ref="B119:G119"/>
    <mergeCell ref="B120:G120"/>
    <mergeCell ref="B121:G121"/>
    <mergeCell ref="B122:G122"/>
    <mergeCell ref="B111:G111"/>
    <mergeCell ref="B112:G112"/>
    <mergeCell ref="B113:G113"/>
    <mergeCell ref="B114:G114"/>
    <mergeCell ref="B115:G115"/>
    <mergeCell ref="B116:G116"/>
    <mergeCell ref="B103:H103"/>
    <mergeCell ref="B104:H104"/>
    <mergeCell ref="B105:H105"/>
    <mergeCell ref="B106:H106"/>
    <mergeCell ref="B107:H107"/>
    <mergeCell ref="A110:J110"/>
    <mergeCell ref="A95:J95"/>
    <mergeCell ref="B96:H96"/>
    <mergeCell ref="B97:H97"/>
    <mergeCell ref="B98:H98"/>
    <mergeCell ref="B99:H99"/>
    <mergeCell ref="A102:J102"/>
    <mergeCell ref="B87:H87"/>
    <mergeCell ref="B88:H88"/>
    <mergeCell ref="B89:H89"/>
    <mergeCell ref="B90:H90"/>
    <mergeCell ref="B91:H91"/>
    <mergeCell ref="B92:H92"/>
    <mergeCell ref="A70:J70"/>
    <mergeCell ref="B73:H73"/>
    <mergeCell ref="B75:H75"/>
    <mergeCell ref="A84:J84"/>
    <mergeCell ref="B85:H85"/>
    <mergeCell ref="B86:H86"/>
    <mergeCell ref="A59:J59"/>
    <mergeCell ref="B60:G60"/>
    <mergeCell ref="A64:H64"/>
    <mergeCell ref="B66:G66"/>
    <mergeCell ref="B49:G49"/>
    <mergeCell ref="B50:G50"/>
    <mergeCell ref="B51:G51"/>
    <mergeCell ref="B52:G52"/>
    <mergeCell ref="A54:K54"/>
    <mergeCell ref="B55:G55"/>
    <mergeCell ref="B48:G48"/>
    <mergeCell ref="A29:M29"/>
    <mergeCell ref="B30:G30"/>
    <mergeCell ref="B32:G32"/>
    <mergeCell ref="B33:G33"/>
    <mergeCell ref="B34:G34"/>
    <mergeCell ref="B35:G35"/>
    <mergeCell ref="B56:G56"/>
    <mergeCell ref="B57:G57"/>
    <mergeCell ref="A152:J152"/>
    <mergeCell ref="B14:H14"/>
    <mergeCell ref="A19:J19"/>
    <mergeCell ref="B20:H20"/>
    <mergeCell ref="B21:H21"/>
    <mergeCell ref="B22:H22"/>
    <mergeCell ref="B23:H23"/>
    <mergeCell ref="A9:J9"/>
    <mergeCell ref="B10:H10"/>
    <mergeCell ref="B11:H11"/>
    <mergeCell ref="B12:H12"/>
    <mergeCell ref="B13:H13"/>
    <mergeCell ref="B36:G36"/>
    <mergeCell ref="B37:G37"/>
    <mergeCell ref="A45:L45"/>
    <mergeCell ref="B46:G46"/>
    <mergeCell ref="B47:G47"/>
  </mergeCells>
  <pageMargins left="0.39370078740157483" right="0.39370078740157483" top="0.55118110236220474" bottom="0.55118110236220474" header="0.31496062992125984" footer="0.31496062992125984"/>
  <pageSetup scale="8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B1:O25"/>
  <sheetViews>
    <sheetView workbookViewId="0">
      <selection activeCell="B2" sqref="B2:K2"/>
    </sheetView>
  </sheetViews>
  <sheetFormatPr baseColWidth="10" defaultRowHeight="12.75" x14ac:dyDescent="0.2"/>
  <cols>
    <col min="1" max="1" width="5.5" customWidth="1"/>
    <col min="10" max="10" width="17" bestFit="1" customWidth="1"/>
    <col min="11" max="11" width="16.6640625" customWidth="1"/>
  </cols>
  <sheetData>
    <row r="1" spans="2:15" x14ac:dyDescent="0.2">
      <c r="B1" s="534"/>
      <c r="C1" s="534"/>
      <c r="D1" s="534"/>
      <c r="E1" s="534"/>
      <c r="F1" s="534"/>
      <c r="G1" s="534"/>
      <c r="H1" s="534"/>
      <c r="I1" s="534"/>
      <c r="J1" s="534"/>
      <c r="K1" s="534"/>
    </row>
    <row r="2" spans="2:15" s="1" customFormat="1" ht="12" customHeight="1" x14ac:dyDescent="0.2">
      <c r="B2" s="234" t="s">
        <v>384</v>
      </c>
      <c r="C2" s="235"/>
      <c r="D2" s="235"/>
      <c r="E2" s="235"/>
      <c r="F2" s="235"/>
      <c r="G2" s="235"/>
      <c r="H2" s="235"/>
      <c r="I2" s="235"/>
      <c r="J2" s="235"/>
      <c r="K2" s="236"/>
      <c r="L2" s="2"/>
      <c r="M2" s="2"/>
      <c r="N2" s="2"/>
      <c r="O2" s="2"/>
    </row>
    <row r="3" spans="2:15" s="1" customFormat="1" ht="12" customHeight="1" x14ac:dyDescent="0.2">
      <c r="B3" s="325" t="s">
        <v>192</v>
      </c>
      <c r="C3" s="326"/>
      <c r="D3" s="326"/>
      <c r="E3" s="326"/>
      <c r="F3" s="326"/>
      <c r="G3" s="326"/>
      <c r="H3" s="326"/>
      <c r="I3" s="326"/>
      <c r="J3" s="326"/>
      <c r="K3" s="327"/>
      <c r="L3" s="2"/>
      <c r="M3" s="2"/>
      <c r="N3" s="2"/>
      <c r="O3" s="2"/>
    </row>
    <row r="4" spans="2:15" s="1" customFormat="1" ht="12" x14ac:dyDescent="0.2">
      <c r="B4" s="237" t="s">
        <v>201</v>
      </c>
      <c r="C4" s="328"/>
      <c r="D4" s="328"/>
      <c r="E4" s="328"/>
      <c r="F4" s="328"/>
      <c r="G4" s="328"/>
      <c r="H4" s="328"/>
      <c r="I4" s="328"/>
      <c r="J4" s="328"/>
      <c r="K4" s="238"/>
      <c r="L4" s="3"/>
      <c r="M4" s="3"/>
      <c r="N4" s="3"/>
      <c r="O4" s="3"/>
    </row>
    <row r="5" spans="2:15" s="1" customFormat="1" ht="12" x14ac:dyDescent="0.2">
      <c r="B5" s="329" t="s">
        <v>382</v>
      </c>
      <c r="C5" s="330"/>
      <c r="D5" s="330"/>
      <c r="E5" s="330"/>
      <c r="F5" s="330"/>
      <c r="G5" s="330"/>
      <c r="H5" s="330"/>
      <c r="I5" s="330"/>
      <c r="J5" s="330"/>
      <c r="K5" s="331"/>
      <c r="L5" s="3"/>
      <c r="M5" s="3"/>
      <c r="N5" s="3"/>
      <c r="O5" s="3"/>
    </row>
    <row r="6" spans="2:15" s="1" customFormat="1" ht="12" x14ac:dyDescent="0.2">
      <c r="B6" s="205"/>
      <c r="C6" s="3"/>
      <c r="D6" s="3"/>
      <c r="E6" s="3"/>
      <c r="F6" s="3"/>
      <c r="G6" s="3"/>
      <c r="H6" s="3"/>
      <c r="I6" s="3"/>
      <c r="J6" s="3"/>
      <c r="K6" s="533"/>
      <c r="L6" s="3"/>
      <c r="M6" s="3"/>
      <c r="N6" s="3"/>
      <c r="O6" s="3"/>
    </row>
    <row r="7" spans="2:15" s="8" customFormat="1" ht="12" customHeight="1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2:15" s="8" customFormat="1" ht="12" customHeight="1" x14ac:dyDescent="0.2">
      <c r="B8" s="493" t="s">
        <v>361</v>
      </c>
      <c r="C8" s="494"/>
      <c r="D8" s="494"/>
      <c r="E8" s="494"/>
      <c r="F8" s="494"/>
      <c r="G8" s="494"/>
      <c r="H8" s="494"/>
      <c r="I8" s="494"/>
      <c r="J8" s="494"/>
      <c r="K8" s="495"/>
      <c r="L8" s="102"/>
      <c r="M8" s="102"/>
      <c r="N8" s="24"/>
      <c r="O8" s="24"/>
    </row>
    <row r="9" spans="2:15" s="16" customFormat="1" ht="12" customHeight="1" x14ac:dyDescent="0.2">
      <c r="B9" s="496" t="s">
        <v>40</v>
      </c>
      <c r="C9" s="497" t="s">
        <v>107</v>
      </c>
      <c r="D9" s="498"/>
      <c r="E9" s="498"/>
      <c r="F9" s="498"/>
      <c r="G9" s="498"/>
      <c r="H9" s="499"/>
      <c r="I9" s="496" t="s">
        <v>90</v>
      </c>
      <c r="J9" s="496" t="s">
        <v>151</v>
      </c>
      <c r="K9" s="496" t="s">
        <v>91</v>
      </c>
      <c r="N9" s="103"/>
      <c r="O9" s="103"/>
    </row>
    <row r="10" spans="2:15" s="16" customFormat="1" ht="12" customHeight="1" x14ac:dyDescent="0.2">
      <c r="B10" s="500">
        <v>3110</v>
      </c>
      <c r="C10" s="501" t="s">
        <v>152</v>
      </c>
      <c r="D10" s="502"/>
      <c r="E10" s="502"/>
      <c r="F10" s="502"/>
      <c r="G10" s="502"/>
      <c r="H10" s="503"/>
      <c r="I10" s="504">
        <v>0</v>
      </c>
      <c r="J10" s="504"/>
      <c r="K10" s="505"/>
      <c r="N10" s="103"/>
      <c r="O10" s="103"/>
    </row>
    <row r="11" spans="2:15" s="16" customFormat="1" ht="12" customHeight="1" x14ac:dyDescent="0.2">
      <c r="B11" s="506">
        <v>3120</v>
      </c>
      <c r="C11" s="507" t="s">
        <v>153</v>
      </c>
      <c r="D11" s="508"/>
      <c r="E11" s="508"/>
      <c r="F11" s="508"/>
      <c r="G11" s="508"/>
      <c r="H11" s="509"/>
      <c r="I11" s="510">
        <v>0</v>
      </c>
      <c r="J11" s="510"/>
      <c r="K11" s="511"/>
      <c r="N11" s="103"/>
      <c r="O11" s="103"/>
    </row>
    <row r="12" spans="2:15" s="16" customFormat="1" ht="12" customHeight="1" x14ac:dyDescent="0.2">
      <c r="B12" s="512">
        <v>3130</v>
      </c>
      <c r="C12" s="513" t="s">
        <v>154</v>
      </c>
      <c r="D12" s="514"/>
      <c r="E12" s="514"/>
      <c r="F12" s="514"/>
      <c r="G12" s="514"/>
      <c r="H12" s="515"/>
      <c r="I12" s="516">
        <v>0</v>
      </c>
      <c r="J12" s="516"/>
      <c r="K12" s="517"/>
      <c r="N12" s="103"/>
      <c r="O12" s="103"/>
    </row>
    <row r="13" spans="2:15" s="16" customFormat="1" ht="12" customHeight="1" x14ac:dyDescent="0.2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</row>
    <row r="14" spans="2:15" s="16" customFormat="1" ht="12" customHeight="1" x14ac:dyDescent="0.2"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pans="2:15" s="16" customFormat="1" ht="12" customHeight="1" x14ac:dyDescent="0.2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pans="2:15" s="16" customFormat="1" ht="12" customHeight="1" x14ac:dyDescent="0.2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pans="2:15" s="16" customFormat="1" ht="12" customHeight="1" x14ac:dyDescent="0.2">
      <c r="B17" s="518" t="s">
        <v>362</v>
      </c>
      <c r="C17" s="519"/>
      <c r="D17" s="519"/>
      <c r="E17" s="519"/>
      <c r="F17" s="519"/>
      <c r="G17" s="519"/>
      <c r="H17" s="519"/>
      <c r="I17" s="519"/>
      <c r="J17" s="519"/>
      <c r="K17" s="519"/>
      <c r="L17" s="104"/>
      <c r="M17" s="49"/>
      <c r="N17" s="49"/>
      <c r="O17" s="49"/>
    </row>
    <row r="18" spans="2:15" s="8" customFormat="1" ht="15" customHeight="1" x14ac:dyDescent="0.2">
      <c r="B18" s="520" t="s">
        <v>40</v>
      </c>
      <c r="C18" s="521" t="s">
        <v>4</v>
      </c>
      <c r="D18" s="522"/>
      <c r="E18" s="522"/>
      <c r="F18" s="522"/>
      <c r="G18" s="522"/>
      <c r="H18" s="522"/>
      <c r="I18" s="522"/>
      <c r="J18" s="523" t="s">
        <v>90</v>
      </c>
      <c r="K18" s="496" t="s">
        <v>195</v>
      </c>
      <c r="M18" s="105"/>
      <c r="N18" s="34"/>
      <c r="O18" s="34"/>
    </row>
    <row r="19" spans="2:15" s="8" customFormat="1" ht="15" customHeight="1" x14ac:dyDescent="0.2">
      <c r="B19" s="500">
        <v>3210</v>
      </c>
      <c r="C19" s="524" t="s">
        <v>155</v>
      </c>
      <c r="D19" s="525"/>
      <c r="E19" s="525"/>
      <c r="F19" s="525"/>
      <c r="G19" s="525"/>
      <c r="H19" s="525"/>
      <c r="I19" s="526"/>
      <c r="J19" s="527">
        <v>13613932.720000001</v>
      </c>
      <c r="K19" s="505"/>
      <c r="M19" s="11"/>
      <c r="N19" s="34"/>
      <c r="O19" s="34"/>
    </row>
    <row r="20" spans="2:15" s="8" customFormat="1" ht="15" customHeight="1" x14ac:dyDescent="0.2">
      <c r="B20" s="506">
        <v>3220</v>
      </c>
      <c r="C20" s="528" t="s">
        <v>156</v>
      </c>
      <c r="D20" s="529"/>
      <c r="E20" s="529"/>
      <c r="F20" s="529"/>
      <c r="G20" s="529"/>
      <c r="H20" s="529"/>
      <c r="I20" s="530"/>
      <c r="J20" s="531">
        <v>41060324.649999999</v>
      </c>
      <c r="K20" s="532"/>
      <c r="M20" s="106"/>
      <c r="N20" s="34"/>
      <c r="O20" s="34"/>
    </row>
    <row r="21" spans="2:15" s="8" customFormat="1" ht="15" customHeight="1" x14ac:dyDescent="0.2">
      <c r="B21" s="492"/>
      <c r="C21" s="408"/>
      <c r="D21" s="43"/>
      <c r="E21" s="43"/>
      <c r="F21" s="43"/>
      <c r="G21" s="43"/>
      <c r="H21" s="43"/>
      <c r="I21" s="409"/>
      <c r="J21" s="351"/>
      <c r="K21" s="101"/>
      <c r="M21" s="11"/>
      <c r="N21" s="34"/>
      <c r="O21" s="34"/>
    </row>
    <row r="25" spans="2:15" x14ac:dyDescent="0.2">
      <c r="B25" s="217" t="s">
        <v>199</v>
      </c>
      <c r="C25" s="217"/>
      <c r="D25" s="217"/>
      <c r="E25" s="217"/>
      <c r="F25" s="217"/>
      <c r="G25" s="217"/>
      <c r="H25" s="217"/>
      <c r="I25" s="217"/>
      <c r="J25" s="217"/>
      <c r="K25" s="217"/>
    </row>
  </sheetData>
  <mergeCells count="9">
    <mergeCell ref="B2:K2"/>
    <mergeCell ref="B4:K4"/>
    <mergeCell ref="B5:K5"/>
    <mergeCell ref="C9:H9"/>
    <mergeCell ref="C19:I19"/>
    <mergeCell ref="B3:K3"/>
    <mergeCell ref="C20:I20"/>
    <mergeCell ref="B25:K25"/>
    <mergeCell ref="B8:K8"/>
  </mergeCells>
  <printOptions horizontalCentered="1"/>
  <pageMargins left="0.51181102362204722" right="0.51181102362204722" top="0.35433070866141736" bottom="0.35433070866141736" header="0.31496062992125984" footer="0.31496062992125984"/>
  <pageSetup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63"/>
  <sheetViews>
    <sheetView tabSelected="1" topLeftCell="A40" workbookViewId="0">
      <selection activeCell="B47" sqref="B47:J59"/>
    </sheetView>
  </sheetViews>
  <sheetFormatPr baseColWidth="10" defaultRowHeight="12.75" x14ac:dyDescent="0.2"/>
  <cols>
    <col min="9" max="9" width="18.1640625" customWidth="1"/>
    <col min="10" max="10" width="19.1640625" customWidth="1"/>
  </cols>
  <sheetData>
    <row r="1" spans="1:14" s="1" customFormat="1" ht="12" x14ac:dyDescent="0.2">
      <c r="A1" s="533"/>
      <c r="B1" s="533"/>
      <c r="C1" s="533"/>
      <c r="D1" s="533"/>
      <c r="E1" s="533"/>
      <c r="F1" s="533"/>
      <c r="G1" s="533"/>
      <c r="H1" s="533"/>
      <c r="I1" s="533"/>
      <c r="J1" s="533"/>
      <c r="K1" s="3"/>
      <c r="L1" s="3"/>
      <c r="M1" s="3"/>
      <c r="N1" s="3"/>
    </row>
    <row r="2" spans="1:14" s="8" customFormat="1" ht="12" customHeight="1" x14ac:dyDescent="0.2">
      <c r="A2" s="535" t="s">
        <v>384</v>
      </c>
      <c r="B2" s="536"/>
      <c r="C2" s="536"/>
      <c r="D2" s="536"/>
      <c r="E2" s="536"/>
      <c r="F2" s="536"/>
      <c r="G2" s="536"/>
      <c r="H2" s="536"/>
      <c r="I2" s="536"/>
      <c r="J2" s="540"/>
      <c r="K2" s="24"/>
      <c r="L2" s="24"/>
      <c r="M2" s="24"/>
      <c r="N2" s="24"/>
    </row>
    <row r="3" spans="1:14" s="8" customFormat="1" ht="12" customHeight="1" x14ac:dyDescent="0.2">
      <c r="A3" s="537" t="s">
        <v>192</v>
      </c>
      <c r="B3" s="541"/>
      <c r="C3" s="541"/>
      <c r="D3" s="541"/>
      <c r="E3" s="541"/>
      <c r="F3" s="541"/>
      <c r="G3" s="541"/>
      <c r="H3" s="541"/>
      <c r="I3" s="541"/>
      <c r="J3" s="542"/>
      <c r="K3" s="24"/>
      <c r="L3" s="24"/>
      <c r="M3" s="24"/>
      <c r="N3" s="24"/>
    </row>
    <row r="4" spans="1:14" s="8" customFormat="1" ht="12" x14ac:dyDescent="0.2">
      <c r="A4" s="237" t="s">
        <v>196</v>
      </c>
      <c r="B4" s="328"/>
      <c r="C4" s="328"/>
      <c r="D4" s="328"/>
      <c r="E4" s="328"/>
      <c r="F4" s="328"/>
      <c r="G4" s="328"/>
      <c r="H4" s="328"/>
      <c r="I4" s="328"/>
      <c r="J4" s="238"/>
      <c r="K4" s="24"/>
      <c r="L4" s="24"/>
      <c r="M4" s="24"/>
      <c r="N4" s="24"/>
    </row>
    <row r="5" spans="1:14" s="8" customFormat="1" ht="12" customHeight="1" x14ac:dyDescent="0.2">
      <c r="A5" s="537" t="s">
        <v>383</v>
      </c>
      <c r="B5" s="541"/>
      <c r="C5" s="541"/>
      <c r="D5" s="541"/>
      <c r="E5" s="541"/>
      <c r="F5" s="541"/>
      <c r="G5" s="541"/>
      <c r="H5" s="541"/>
      <c r="I5" s="541"/>
      <c r="J5" s="542"/>
      <c r="K5" s="24"/>
      <c r="L5" s="24"/>
      <c r="M5" s="24"/>
      <c r="N5" s="24"/>
    </row>
    <row r="6" spans="1:14" s="8" customFormat="1" ht="12" customHeight="1" x14ac:dyDescent="0.2">
      <c r="A6" s="538" t="s">
        <v>193</v>
      </c>
      <c r="B6" s="539"/>
      <c r="C6" s="539"/>
      <c r="D6" s="539"/>
      <c r="E6" s="539"/>
      <c r="F6" s="539"/>
      <c r="G6" s="539"/>
      <c r="H6" s="539"/>
      <c r="I6" s="539"/>
      <c r="J6" s="543"/>
      <c r="K6" s="24"/>
      <c r="L6" s="24"/>
      <c r="M6" s="24"/>
      <c r="N6" s="24"/>
    </row>
    <row r="7" spans="1:14" s="8" customFormat="1" ht="1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8" customFormat="1" ht="12" customHeight="1" x14ac:dyDescent="0.2">
      <c r="A8" s="545" t="s">
        <v>197</v>
      </c>
      <c r="B8" s="546"/>
      <c r="C8" s="546"/>
      <c r="D8" s="546"/>
      <c r="E8" s="546"/>
      <c r="F8" s="546"/>
      <c r="G8" s="546"/>
      <c r="H8" s="546"/>
      <c r="I8" s="546"/>
      <c r="J8" s="547"/>
      <c r="K8" s="107"/>
      <c r="L8" s="107"/>
      <c r="M8" s="107"/>
      <c r="N8" s="107"/>
    </row>
    <row r="9" spans="1:14" s="8" customFormat="1" ht="12" customHeight="1" x14ac:dyDescent="0.2">
      <c r="A9" s="548" t="s">
        <v>40</v>
      </c>
      <c r="B9" s="549" t="s">
        <v>4</v>
      </c>
      <c r="C9" s="549"/>
      <c r="D9" s="549"/>
      <c r="E9" s="549"/>
      <c r="F9" s="549"/>
      <c r="G9" s="549"/>
      <c r="H9" s="549"/>
      <c r="I9" s="496">
        <v>2024</v>
      </c>
      <c r="J9" s="496">
        <v>2023</v>
      </c>
      <c r="K9" s="9"/>
    </row>
    <row r="10" spans="1:14" s="8" customFormat="1" ht="12" customHeight="1" x14ac:dyDescent="0.2">
      <c r="A10" s="550">
        <v>1111</v>
      </c>
      <c r="B10" s="551" t="s">
        <v>357</v>
      </c>
      <c r="C10" s="552"/>
      <c r="D10" s="552"/>
      <c r="E10" s="552"/>
      <c r="F10" s="552"/>
      <c r="G10" s="552"/>
      <c r="H10" s="553"/>
      <c r="I10" s="554">
        <v>2263.71</v>
      </c>
      <c r="J10" s="554">
        <v>502853.92</v>
      </c>
      <c r="K10" s="9"/>
    </row>
    <row r="11" spans="1:14" s="8" customFormat="1" ht="12" customHeight="1" x14ac:dyDescent="0.2">
      <c r="A11" s="555">
        <v>1112</v>
      </c>
      <c r="B11" s="556" t="s">
        <v>11</v>
      </c>
      <c r="C11" s="557"/>
      <c r="D11" s="557"/>
      <c r="E11" s="557"/>
      <c r="F11" s="557"/>
      <c r="G11" s="557"/>
      <c r="H11" s="558"/>
      <c r="I11" s="559">
        <v>8282836.3099999996</v>
      </c>
      <c r="J11" s="559">
        <v>575816.54</v>
      </c>
      <c r="K11" s="11"/>
    </row>
    <row r="12" spans="1:14" s="8" customFormat="1" ht="12" customHeight="1" x14ac:dyDescent="0.2">
      <c r="A12" s="555">
        <v>1113</v>
      </c>
      <c r="B12" s="556" t="s">
        <v>37</v>
      </c>
      <c r="C12" s="557"/>
      <c r="D12" s="557"/>
      <c r="E12" s="557"/>
      <c r="F12" s="557"/>
      <c r="G12" s="557"/>
      <c r="H12" s="558"/>
      <c r="I12" s="510">
        <v>0</v>
      </c>
      <c r="J12" s="510">
        <v>0</v>
      </c>
      <c r="K12" s="11"/>
    </row>
    <row r="13" spans="1:14" s="8" customFormat="1" ht="12" customHeight="1" x14ac:dyDescent="0.2">
      <c r="A13" s="555">
        <v>1114</v>
      </c>
      <c r="B13" s="556" t="s">
        <v>12</v>
      </c>
      <c r="C13" s="557"/>
      <c r="D13" s="557"/>
      <c r="E13" s="557"/>
      <c r="F13" s="557"/>
      <c r="G13" s="557"/>
      <c r="H13" s="558"/>
      <c r="I13" s="560">
        <v>0</v>
      </c>
      <c r="J13" s="560">
        <v>1903138.43</v>
      </c>
      <c r="K13" s="11"/>
    </row>
    <row r="14" spans="1:14" s="8" customFormat="1" ht="12" customHeight="1" x14ac:dyDescent="0.2">
      <c r="A14" s="555">
        <v>1115</v>
      </c>
      <c r="B14" s="556" t="s">
        <v>13</v>
      </c>
      <c r="C14" s="557"/>
      <c r="D14" s="557"/>
      <c r="E14" s="557"/>
      <c r="F14" s="557"/>
      <c r="G14" s="557"/>
      <c r="H14" s="558"/>
      <c r="I14" s="510">
        <v>0</v>
      </c>
      <c r="J14" s="510">
        <v>0</v>
      </c>
      <c r="K14" s="11"/>
    </row>
    <row r="15" spans="1:14" s="8" customFormat="1" ht="12" customHeight="1" x14ac:dyDescent="0.2">
      <c r="A15" s="555">
        <v>1116</v>
      </c>
      <c r="B15" s="556" t="s">
        <v>38</v>
      </c>
      <c r="C15" s="557"/>
      <c r="D15" s="557"/>
      <c r="E15" s="557"/>
      <c r="F15" s="557"/>
      <c r="G15" s="557"/>
      <c r="H15" s="558"/>
      <c r="I15" s="510">
        <v>0</v>
      </c>
      <c r="J15" s="510">
        <v>0</v>
      </c>
      <c r="K15" s="11"/>
    </row>
    <row r="16" spans="1:14" s="8" customFormat="1" ht="12" customHeight="1" x14ac:dyDescent="0.2">
      <c r="A16" s="555">
        <v>1119</v>
      </c>
      <c r="B16" s="561" t="s">
        <v>358</v>
      </c>
      <c r="C16" s="562"/>
      <c r="D16" s="562"/>
      <c r="E16" s="562"/>
      <c r="F16" s="562"/>
      <c r="G16" s="562"/>
      <c r="H16" s="563"/>
      <c r="I16" s="510">
        <v>0</v>
      </c>
      <c r="J16" s="516">
        <v>0</v>
      </c>
      <c r="K16" s="11"/>
    </row>
    <row r="17" spans="1:14" s="8" customFormat="1" ht="12" customHeight="1" x14ac:dyDescent="0.2">
      <c r="A17" s="564"/>
      <c r="B17" s="565" t="s">
        <v>39</v>
      </c>
      <c r="C17" s="566"/>
      <c r="D17" s="566"/>
      <c r="E17" s="566"/>
      <c r="F17" s="566"/>
      <c r="G17" s="566"/>
      <c r="H17" s="567"/>
      <c r="I17" s="568">
        <f>SUM(I10:I16)</f>
        <v>8285100.0199999996</v>
      </c>
      <c r="J17" s="569">
        <f>SUM(J10:J16)</f>
        <v>2981808.8899999997</v>
      </c>
      <c r="K17" s="12"/>
    </row>
    <row r="18" spans="1:14" s="8" customFormat="1" ht="12" customHeight="1" x14ac:dyDescent="0.2"/>
    <row r="19" spans="1:14" s="16" customFormat="1" ht="11.25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spans="1:14" s="16" customFormat="1" ht="11.25" customHeight="1" x14ac:dyDescent="0.2">
      <c r="A20" s="570" t="s">
        <v>200</v>
      </c>
      <c r="B20" s="571"/>
      <c r="C20" s="571"/>
      <c r="D20" s="571"/>
      <c r="E20" s="571"/>
      <c r="F20" s="571"/>
      <c r="G20" s="571"/>
      <c r="H20" s="571"/>
      <c r="I20" s="571"/>
      <c r="J20" s="571"/>
      <c r="K20" s="110"/>
      <c r="L20" s="36"/>
      <c r="M20" s="36"/>
      <c r="N20" s="36"/>
    </row>
    <row r="21" spans="1:14" s="16" customFormat="1" ht="12" x14ac:dyDescent="0.2">
      <c r="A21" s="572" t="s">
        <v>40</v>
      </c>
      <c r="B21" s="573" t="s">
        <v>4</v>
      </c>
      <c r="C21" s="574"/>
      <c r="D21" s="574"/>
      <c r="E21" s="574"/>
      <c r="F21" s="574"/>
      <c r="G21" s="574"/>
      <c r="H21" s="575"/>
      <c r="I21" s="576">
        <v>2024</v>
      </c>
      <c r="J21" s="576" t="s">
        <v>378</v>
      </c>
      <c r="M21" s="36"/>
      <c r="N21" s="36"/>
    </row>
    <row r="22" spans="1:14" s="16" customFormat="1" ht="12.75" customHeight="1" x14ac:dyDescent="0.2">
      <c r="A22" s="577">
        <v>1230</v>
      </c>
      <c r="B22" s="578" t="s">
        <v>157</v>
      </c>
      <c r="C22" s="579"/>
      <c r="D22" s="579"/>
      <c r="E22" s="579"/>
      <c r="F22" s="579"/>
      <c r="G22" s="579"/>
      <c r="H22" s="580"/>
      <c r="I22" s="581">
        <v>12256614.65</v>
      </c>
      <c r="J22" s="582">
        <v>0</v>
      </c>
      <c r="M22" s="36"/>
      <c r="N22" s="36"/>
    </row>
    <row r="23" spans="1:14" s="16" customFormat="1" ht="12" x14ac:dyDescent="0.2">
      <c r="A23" s="583">
        <v>1231</v>
      </c>
      <c r="B23" s="584" t="s">
        <v>14</v>
      </c>
      <c r="C23" s="319"/>
      <c r="D23" s="319"/>
      <c r="E23" s="319"/>
      <c r="F23" s="319"/>
      <c r="G23" s="319"/>
      <c r="H23" s="585"/>
      <c r="I23" s="586">
        <v>1031800</v>
      </c>
      <c r="J23" s="587">
        <v>0</v>
      </c>
      <c r="M23" s="36"/>
      <c r="N23" s="36"/>
    </row>
    <row r="24" spans="1:14" s="16" customFormat="1" ht="12" x14ac:dyDescent="0.2">
      <c r="A24" s="583">
        <v>1232</v>
      </c>
      <c r="B24" s="584" t="s">
        <v>158</v>
      </c>
      <c r="C24" s="319"/>
      <c r="D24" s="319"/>
      <c r="E24" s="319"/>
      <c r="F24" s="319"/>
      <c r="G24" s="319"/>
      <c r="H24" s="585"/>
      <c r="I24" s="588">
        <v>0</v>
      </c>
      <c r="J24" s="587">
        <v>0</v>
      </c>
      <c r="M24" s="36"/>
      <c r="N24" s="36"/>
    </row>
    <row r="25" spans="1:14" s="16" customFormat="1" ht="12" x14ac:dyDescent="0.2">
      <c r="A25" s="583">
        <v>1233</v>
      </c>
      <c r="B25" s="584" t="s">
        <v>159</v>
      </c>
      <c r="C25" s="319"/>
      <c r="D25" s="319"/>
      <c r="E25" s="319"/>
      <c r="F25" s="319"/>
      <c r="G25" s="319"/>
      <c r="H25" s="585"/>
      <c r="I25" s="586">
        <v>1023462.65</v>
      </c>
      <c r="J25" s="587">
        <v>0</v>
      </c>
      <c r="M25" s="36"/>
      <c r="N25" s="36"/>
    </row>
    <row r="26" spans="1:14" s="16" customFormat="1" ht="12" x14ac:dyDescent="0.2">
      <c r="A26" s="583">
        <v>1234</v>
      </c>
      <c r="B26" s="584" t="s">
        <v>160</v>
      </c>
      <c r="C26" s="319"/>
      <c r="D26" s="319"/>
      <c r="E26" s="319"/>
      <c r="F26" s="319"/>
      <c r="G26" s="319"/>
      <c r="H26" s="585"/>
      <c r="I26" s="588">
        <v>0</v>
      </c>
      <c r="J26" s="587">
        <v>0</v>
      </c>
      <c r="M26" s="36"/>
      <c r="N26" s="36"/>
    </row>
    <row r="27" spans="1:14" s="16" customFormat="1" ht="12" x14ac:dyDescent="0.2">
      <c r="A27" s="583">
        <v>1235</v>
      </c>
      <c r="B27" s="584" t="s">
        <v>161</v>
      </c>
      <c r="C27" s="319"/>
      <c r="D27" s="319"/>
      <c r="E27" s="319"/>
      <c r="F27" s="319"/>
      <c r="G27" s="319"/>
      <c r="H27" s="585"/>
      <c r="I27" s="588">
        <v>8565139.2200000007</v>
      </c>
      <c r="J27" s="587">
        <v>0</v>
      </c>
      <c r="M27" s="36"/>
      <c r="N27" s="36"/>
    </row>
    <row r="28" spans="1:14" s="16" customFormat="1" ht="12" x14ac:dyDescent="0.2">
      <c r="A28" s="583">
        <v>1236</v>
      </c>
      <c r="B28" s="584" t="s">
        <v>162</v>
      </c>
      <c r="C28" s="319"/>
      <c r="D28" s="319"/>
      <c r="E28" s="319"/>
      <c r="F28" s="319"/>
      <c r="G28" s="319"/>
      <c r="H28" s="585"/>
      <c r="I28" s="588">
        <v>1636212.78</v>
      </c>
      <c r="J28" s="587">
        <v>0</v>
      </c>
      <c r="M28" s="36"/>
      <c r="N28" s="36"/>
    </row>
    <row r="29" spans="1:14" s="16" customFormat="1" ht="12" x14ac:dyDescent="0.2">
      <c r="A29" s="583">
        <v>1239</v>
      </c>
      <c r="B29" s="584" t="s">
        <v>15</v>
      </c>
      <c r="C29" s="319"/>
      <c r="D29" s="319"/>
      <c r="E29" s="319"/>
      <c r="F29" s="319"/>
      <c r="G29" s="319"/>
      <c r="H29" s="585"/>
      <c r="I29" s="588">
        <v>0</v>
      </c>
      <c r="J29" s="587">
        <v>0</v>
      </c>
      <c r="M29" s="36"/>
      <c r="N29" s="36"/>
    </row>
    <row r="30" spans="1:14" s="16" customFormat="1" ht="12" x14ac:dyDescent="0.2">
      <c r="A30" s="583">
        <v>1240</v>
      </c>
      <c r="B30" s="584" t="s">
        <v>163</v>
      </c>
      <c r="C30" s="319"/>
      <c r="D30" s="319"/>
      <c r="E30" s="319"/>
      <c r="F30" s="319"/>
      <c r="G30" s="319"/>
      <c r="H30" s="585"/>
      <c r="I30" s="586">
        <v>25106412.649999999</v>
      </c>
      <c r="J30" s="587">
        <v>0</v>
      </c>
      <c r="M30" s="36"/>
      <c r="N30" s="36"/>
    </row>
    <row r="31" spans="1:14" s="16" customFormat="1" ht="12" x14ac:dyDescent="0.2">
      <c r="A31" s="583">
        <v>1241</v>
      </c>
      <c r="B31" s="584" t="s">
        <v>17</v>
      </c>
      <c r="C31" s="319"/>
      <c r="D31" s="319"/>
      <c r="E31" s="319"/>
      <c r="F31" s="319"/>
      <c r="G31" s="319"/>
      <c r="H31" s="585"/>
      <c r="I31" s="586">
        <v>1448452.78</v>
      </c>
      <c r="J31" s="587">
        <v>0</v>
      </c>
      <c r="M31" s="36"/>
      <c r="N31" s="36"/>
    </row>
    <row r="32" spans="1:14" s="16" customFormat="1" ht="12" x14ac:dyDescent="0.2">
      <c r="A32" s="583">
        <v>1242</v>
      </c>
      <c r="B32" s="584" t="s">
        <v>18</v>
      </c>
      <c r="C32" s="319"/>
      <c r="D32" s="319"/>
      <c r="E32" s="319"/>
      <c r="F32" s="319"/>
      <c r="G32" s="319"/>
      <c r="H32" s="585"/>
      <c r="I32" s="588">
        <v>0</v>
      </c>
      <c r="J32" s="587">
        <v>0</v>
      </c>
      <c r="M32" s="36"/>
      <c r="N32" s="36"/>
    </row>
    <row r="33" spans="1:14" s="16" customFormat="1" ht="12" x14ac:dyDescent="0.2">
      <c r="A33" s="583">
        <v>1243</v>
      </c>
      <c r="B33" s="584" t="s">
        <v>164</v>
      </c>
      <c r="C33" s="319"/>
      <c r="D33" s="319"/>
      <c r="E33" s="319"/>
      <c r="F33" s="319"/>
      <c r="G33" s="319"/>
      <c r="H33" s="585"/>
      <c r="I33" s="588">
        <v>0</v>
      </c>
      <c r="J33" s="587">
        <v>0</v>
      </c>
      <c r="M33" s="36"/>
      <c r="N33" s="36"/>
    </row>
    <row r="34" spans="1:14" s="16" customFormat="1" ht="12" x14ac:dyDescent="0.2">
      <c r="A34" s="583">
        <v>1244</v>
      </c>
      <c r="B34" s="584" t="s">
        <v>19</v>
      </c>
      <c r="C34" s="319"/>
      <c r="D34" s="319"/>
      <c r="E34" s="319"/>
      <c r="F34" s="319"/>
      <c r="G34" s="319"/>
      <c r="H34" s="585"/>
      <c r="I34" s="586">
        <v>3912476.72</v>
      </c>
      <c r="J34" s="587">
        <v>0</v>
      </c>
      <c r="M34" s="36"/>
      <c r="N34" s="36"/>
    </row>
    <row r="35" spans="1:14" s="16" customFormat="1" ht="12" x14ac:dyDescent="0.2">
      <c r="A35" s="583">
        <v>1245</v>
      </c>
      <c r="B35" s="584" t="s">
        <v>165</v>
      </c>
      <c r="C35" s="319"/>
      <c r="D35" s="319"/>
      <c r="E35" s="319"/>
      <c r="F35" s="319"/>
      <c r="G35" s="319"/>
      <c r="H35" s="585"/>
      <c r="I35" s="586">
        <v>107981.03</v>
      </c>
      <c r="J35" s="587">
        <v>0</v>
      </c>
      <c r="M35" s="36"/>
      <c r="N35" s="36"/>
    </row>
    <row r="36" spans="1:14" s="16" customFormat="1" ht="12" x14ac:dyDescent="0.2">
      <c r="A36" s="583">
        <v>1246</v>
      </c>
      <c r="B36" s="584" t="s">
        <v>20</v>
      </c>
      <c r="C36" s="319"/>
      <c r="D36" s="319"/>
      <c r="E36" s="319"/>
      <c r="F36" s="319"/>
      <c r="G36" s="319"/>
      <c r="H36" s="585"/>
      <c r="I36" s="586">
        <v>19637502.120000001</v>
      </c>
      <c r="J36" s="587">
        <v>0</v>
      </c>
      <c r="M36" s="36"/>
      <c r="N36" s="36"/>
    </row>
    <row r="37" spans="1:14" s="16" customFormat="1" ht="12" x14ac:dyDescent="0.2">
      <c r="A37" s="583">
        <v>1247</v>
      </c>
      <c r="B37" s="584" t="s">
        <v>166</v>
      </c>
      <c r="C37" s="319"/>
      <c r="D37" s="319"/>
      <c r="E37" s="319"/>
      <c r="F37" s="319"/>
      <c r="G37" s="319"/>
      <c r="H37" s="585"/>
      <c r="I37" s="588">
        <v>0</v>
      </c>
      <c r="J37" s="587">
        <v>0</v>
      </c>
      <c r="M37" s="36"/>
      <c r="N37" s="36"/>
    </row>
    <row r="38" spans="1:14" s="16" customFormat="1" ht="12" x14ac:dyDescent="0.2">
      <c r="A38" s="583">
        <v>1248</v>
      </c>
      <c r="B38" s="584" t="s">
        <v>167</v>
      </c>
      <c r="C38" s="319"/>
      <c r="D38" s="319"/>
      <c r="E38" s="319"/>
      <c r="F38" s="319"/>
      <c r="G38" s="319"/>
      <c r="H38" s="585"/>
      <c r="I38" s="588">
        <v>0</v>
      </c>
      <c r="J38" s="587">
        <v>0</v>
      </c>
      <c r="M38" s="36"/>
      <c r="N38" s="36"/>
    </row>
    <row r="39" spans="1:14" s="16" customFormat="1" ht="12" x14ac:dyDescent="0.2">
      <c r="A39" s="583">
        <v>1250</v>
      </c>
      <c r="B39" s="584" t="s">
        <v>168</v>
      </c>
      <c r="C39" s="319"/>
      <c r="D39" s="319"/>
      <c r="E39" s="319"/>
      <c r="F39" s="319"/>
      <c r="G39" s="319"/>
      <c r="H39" s="585"/>
      <c r="I39" s="586">
        <v>14977664.41</v>
      </c>
      <c r="J39" s="587">
        <v>0</v>
      </c>
      <c r="M39" s="36"/>
      <c r="N39" s="36"/>
    </row>
    <row r="40" spans="1:14" s="16" customFormat="1" ht="12" x14ac:dyDescent="0.2">
      <c r="A40" s="583">
        <v>1251</v>
      </c>
      <c r="B40" s="584" t="s">
        <v>21</v>
      </c>
      <c r="C40" s="319"/>
      <c r="D40" s="319"/>
      <c r="E40" s="319"/>
      <c r="F40" s="319"/>
      <c r="G40" s="319"/>
      <c r="H40" s="585"/>
      <c r="I40" s="586">
        <v>1333620.7</v>
      </c>
      <c r="J40" s="587">
        <v>0</v>
      </c>
      <c r="M40" s="36"/>
      <c r="N40" s="36"/>
    </row>
    <row r="41" spans="1:14" s="16" customFormat="1" ht="12" x14ac:dyDescent="0.2">
      <c r="A41" s="583">
        <v>1252</v>
      </c>
      <c r="B41" s="584" t="s">
        <v>169</v>
      </c>
      <c r="C41" s="319"/>
      <c r="D41" s="319"/>
      <c r="E41" s="319"/>
      <c r="F41" s="319"/>
      <c r="G41" s="319"/>
      <c r="H41" s="585"/>
      <c r="I41" s="586">
        <v>13536485</v>
      </c>
      <c r="J41" s="587">
        <v>0</v>
      </c>
      <c r="M41" s="36"/>
      <c r="N41" s="36"/>
    </row>
    <row r="42" spans="1:14" s="16" customFormat="1" ht="12" x14ac:dyDescent="0.2">
      <c r="A42" s="583">
        <v>1253</v>
      </c>
      <c r="B42" s="584" t="s">
        <v>170</v>
      </c>
      <c r="C42" s="319"/>
      <c r="D42" s="319"/>
      <c r="E42" s="319"/>
      <c r="F42" s="319"/>
      <c r="G42" s="319"/>
      <c r="H42" s="585"/>
      <c r="I42" s="588">
        <v>0</v>
      </c>
      <c r="J42" s="587">
        <v>0</v>
      </c>
      <c r="M42" s="36"/>
      <c r="N42" s="36"/>
    </row>
    <row r="43" spans="1:14" s="16" customFormat="1" ht="12" x14ac:dyDescent="0.2">
      <c r="A43" s="583">
        <v>1254</v>
      </c>
      <c r="B43" s="584" t="s">
        <v>22</v>
      </c>
      <c r="C43" s="319"/>
      <c r="D43" s="319"/>
      <c r="E43" s="319"/>
      <c r="F43" s="319"/>
      <c r="G43" s="319"/>
      <c r="H43" s="585"/>
      <c r="I43" s="586">
        <v>107558.71</v>
      </c>
      <c r="J43" s="587">
        <v>0</v>
      </c>
      <c r="M43" s="36"/>
      <c r="N43" s="36"/>
    </row>
    <row r="44" spans="1:14" s="16" customFormat="1" ht="12" x14ac:dyDescent="0.2">
      <c r="A44" s="589">
        <v>1259</v>
      </c>
      <c r="B44" s="590" t="s">
        <v>171</v>
      </c>
      <c r="C44" s="591"/>
      <c r="D44" s="591"/>
      <c r="E44" s="591"/>
      <c r="F44" s="591"/>
      <c r="G44" s="591"/>
      <c r="H44" s="592"/>
      <c r="I44" s="593">
        <v>0</v>
      </c>
      <c r="J44" s="594">
        <v>0</v>
      </c>
      <c r="M44" s="36"/>
      <c r="N44" s="36"/>
    </row>
    <row r="45" spans="1:14" s="16" customFormat="1" ht="11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s="8" customFormat="1" ht="12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s="8" customFormat="1" ht="12" customHeight="1" x14ac:dyDescent="0.2">
      <c r="A47" s="110"/>
      <c r="B47" s="595" t="s">
        <v>198</v>
      </c>
      <c r="C47" s="596"/>
      <c r="D47" s="596"/>
      <c r="E47" s="596"/>
      <c r="F47" s="596"/>
      <c r="G47" s="596"/>
      <c r="H47" s="596"/>
      <c r="I47" s="596"/>
      <c r="J47" s="597"/>
      <c r="K47" s="110"/>
      <c r="L47" s="110"/>
      <c r="M47" s="110"/>
      <c r="N47" s="110"/>
    </row>
    <row r="48" spans="1:14" s="8" customFormat="1" ht="12" customHeight="1" x14ac:dyDescent="0.2">
      <c r="B48" s="1"/>
      <c r="C48" s="1"/>
      <c r="D48" s="1"/>
      <c r="E48" s="1"/>
      <c r="F48" s="1"/>
      <c r="G48" s="1"/>
      <c r="H48" s="1"/>
      <c r="I48" s="1"/>
      <c r="J48" s="1"/>
    </row>
    <row r="49" spans="1:11" s="8" customFormat="1" ht="12" customHeight="1" x14ac:dyDescent="0.2">
      <c r="A49" s="111"/>
      <c r="B49" s="598" t="s">
        <v>107</v>
      </c>
      <c r="C49" s="598"/>
      <c r="D49" s="598"/>
      <c r="E49" s="598"/>
      <c r="F49" s="598"/>
      <c r="G49" s="598"/>
      <c r="H49" s="598"/>
      <c r="I49" s="576">
        <v>2024</v>
      </c>
      <c r="J49" s="576">
        <v>2023</v>
      </c>
      <c r="K49" s="9"/>
    </row>
    <row r="50" spans="1:11" s="8" customFormat="1" ht="12" customHeight="1" x14ac:dyDescent="0.2">
      <c r="A50" s="24"/>
      <c r="B50" s="524" t="s">
        <v>385</v>
      </c>
      <c r="C50" s="525"/>
      <c r="D50" s="525"/>
      <c r="E50" s="525"/>
      <c r="F50" s="525"/>
      <c r="G50" s="525"/>
      <c r="H50" s="526"/>
      <c r="I50" s="599">
        <v>13613932.720000001</v>
      </c>
      <c r="J50" s="599">
        <v>3189762.86</v>
      </c>
      <c r="K50" s="112"/>
    </row>
    <row r="51" spans="1:11" s="8" customFormat="1" ht="12" customHeight="1" x14ac:dyDescent="0.2">
      <c r="A51" s="113"/>
      <c r="B51" s="600" t="s">
        <v>386</v>
      </c>
      <c r="C51" s="601"/>
      <c r="D51" s="601"/>
      <c r="E51" s="601"/>
      <c r="F51" s="601"/>
      <c r="G51" s="601"/>
      <c r="H51" s="602"/>
      <c r="I51" s="603">
        <f>I52+I58</f>
        <v>2423859.62</v>
      </c>
      <c r="J51" s="603">
        <f>J52+J58</f>
        <v>4408811.21</v>
      </c>
      <c r="K51" s="114"/>
    </row>
    <row r="52" spans="1:11" s="8" customFormat="1" ht="12" customHeight="1" x14ac:dyDescent="0.2">
      <c r="A52" s="113"/>
      <c r="B52" s="604" t="s">
        <v>0</v>
      </c>
      <c r="C52" s="605"/>
      <c r="D52" s="605"/>
      <c r="E52" s="605"/>
      <c r="F52" s="605"/>
      <c r="G52" s="605"/>
      <c r="H52" s="606"/>
      <c r="I52" s="607">
        <v>883448.7</v>
      </c>
      <c r="J52" s="607">
        <v>915752.52</v>
      </c>
      <c r="K52" s="115"/>
    </row>
    <row r="53" spans="1:11" s="8" customFormat="1" ht="12" customHeight="1" x14ac:dyDescent="0.2">
      <c r="A53" s="113"/>
      <c r="B53" s="604" t="s">
        <v>1</v>
      </c>
      <c r="C53" s="605"/>
      <c r="D53" s="605"/>
      <c r="E53" s="605"/>
      <c r="F53" s="605"/>
      <c r="G53" s="605"/>
      <c r="H53" s="606"/>
      <c r="I53" s="608">
        <v>0</v>
      </c>
      <c r="J53" s="608">
        <v>0</v>
      </c>
      <c r="K53" s="115"/>
    </row>
    <row r="54" spans="1:11" s="8" customFormat="1" ht="12" customHeight="1" x14ac:dyDescent="0.2">
      <c r="B54" s="604" t="s">
        <v>2</v>
      </c>
      <c r="C54" s="605"/>
      <c r="D54" s="605"/>
      <c r="E54" s="605"/>
      <c r="F54" s="605"/>
      <c r="G54" s="605"/>
      <c r="H54" s="606"/>
      <c r="I54" s="608">
        <v>0</v>
      </c>
      <c r="J54" s="608">
        <v>0</v>
      </c>
      <c r="K54" s="115"/>
    </row>
    <row r="55" spans="1:11" s="8" customFormat="1" ht="12" customHeight="1" x14ac:dyDescent="0.2">
      <c r="A55" s="113"/>
      <c r="B55" s="528" t="s">
        <v>387</v>
      </c>
      <c r="C55" s="529"/>
      <c r="D55" s="529"/>
      <c r="E55" s="529"/>
      <c r="F55" s="529"/>
      <c r="G55" s="529"/>
      <c r="H55" s="530"/>
      <c r="I55" s="608">
        <v>0</v>
      </c>
      <c r="J55" s="608">
        <v>0</v>
      </c>
      <c r="K55" s="116"/>
    </row>
    <row r="56" spans="1:11" s="8" customFormat="1" ht="12" customHeight="1" x14ac:dyDescent="0.2">
      <c r="A56" s="113"/>
      <c r="B56" s="528" t="s">
        <v>388</v>
      </c>
      <c r="C56" s="529"/>
      <c r="D56" s="529"/>
      <c r="E56" s="529"/>
      <c r="F56" s="529"/>
      <c r="G56" s="529"/>
      <c r="H56" s="530"/>
      <c r="I56" s="608">
        <v>0</v>
      </c>
      <c r="J56" s="608">
        <v>0</v>
      </c>
      <c r="K56" s="116"/>
    </row>
    <row r="57" spans="1:11" s="8" customFormat="1" ht="12" customHeight="1" x14ac:dyDescent="0.2">
      <c r="B57" s="604" t="s">
        <v>3</v>
      </c>
      <c r="C57" s="605"/>
      <c r="D57" s="605"/>
      <c r="E57" s="605"/>
      <c r="F57" s="605"/>
      <c r="G57" s="605"/>
      <c r="H57" s="606"/>
      <c r="I57" s="609">
        <v>0</v>
      </c>
      <c r="J57" s="610">
        <v>0</v>
      </c>
      <c r="K57" s="115"/>
    </row>
    <row r="58" spans="1:11" s="8" customFormat="1" ht="12" customHeight="1" x14ac:dyDescent="0.2">
      <c r="B58" s="604" t="s">
        <v>381</v>
      </c>
      <c r="C58" s="605"/>
      <c r="D58" s="605"/>
      <c r="E58" s="605"/>
      <c r="F58" s="605"/>
      <c r="G58" s="605"/>
      <c r="H58" s="606"/>
      <c r="I58" s="607">
        <v>1540410.92</v>
      </c>
      <c r="J58" s="607">
        <v>3493058.69</v>
      </c>
      <c r="K58" s="115"/>
    </row>
    <row r="59" spans="1:11" s="8" customFormat="1" ht="12" customHeight="1" x14ac:dyDescent="0.2">
      <c r="B59" s="279" t="s">
        <v>379</v>
      </c>
      <c r="C59" s="280"/>
      <c r="D59" s="280"/>
      <c r="E59" s="280"/>
      <c r="F59" s="280"/>
      <c r="G59" s="280"/>
      <c r="H59" s="544"/>
      <c r="I59" s="611">
        <f>I51+I50</f>
        <v>16037792.34</v>
      </c>
      <c r="J59" s="611">
        <f>+J50+J51</f>
        <v>7598574.0700000003</v>
      </c>
      <c r="K59" s="115"/>
    </row>
    <row r="60" spans="1:11" s="8" customFormat="1" ht="12" customHeight="1" x14ac:dyDescent="0.2">
      <c r="B60" s="117"/>
      <c r="C60" s="117"/>
      <c r="D60" s="117"/>
      <c r="E60" s="117"/>
      <c r="F60" s="117"/>
      <c r="G60" s="117"/>
      <c r="H60" s="117"/>
      <c r="I60" s="115"/>
      <c r="J60" s="210"/>
      <c r="K60" s="115"/>
    </row>
    <row r="61" spans="1:11" s="8" customFormat="1" ht="12.75" customHeight="1" x14ac:dyDescent="0.2">
      <c r="B61" s="117"/>
      <c r="C61" s="117"/>
      <c r="D61" s="117"/>
      <c r="E61" s="117"/>
      <c r="F61" s="117"/>
      <c r="G61" s="117"/>
      <c r="H61" s="117"/>
      <c r="I61" s="115"/>
      <c r="J61" s="210"/>
      <c r="K61" s="115"/>
    </row>
    <row r="62" spans="1:11" s="8" customFormat="1" ht="12.75" customHeight="1" x14ac:dyDescent="0.2">
      <c r="A62" s="217" t="s">
        <v>199</v>
      </c>
      <c r="B62" s="217"/>
      <c r="C62" s="217"/>
      <c r="D62" s="217"/>
      <c r="E62" s="217"/>
      <c r="F62" s="217"/>
      <c r="G62" s="217"/>
      <c r="H62" s="217"/>
      <c r="I62" s="217"/>
      <c r="J62" s="217"/>
      <c r="K62" s="115"/>
    </row>
    <row r="63" spans="1:11" s="8" customFormat="1" ht="12.75" customHeight="1" x14ac:dyDescent="0.2">
      <c r="B63" s="117"/>
      <c r="C63" s="117"/>
      <c r="D63" s="117"/>
      <c r="E63" s="117"/>
      <c r="F63" s="117"/>
      <c r="G63" s="117"/>
      <c r="H63" s="117"/>
      <c r="I63" s="115"/>
      <c r="J63" s="115"/>
      <c r="K63" s="115"/>
    </row>
  </sheetData>
  <protectedRanges>
    <protectedRange sqref="I59:J59" name="Rango1_1"/>
  </protectedRanges>
  <mergeCells count="52">
    <mergeCell ref="A2:J2"/>
    <mergeCell ref="A4:J4"/>
    <mergeCell ref="B10:H10"/>
    <mergeCell ref="A8:J8"/>
    <mergeCell ref="B9:H9"/>
    <mergeCell ref="A5:J5"/>
    <mergeCell ref="A6:J6"/>
    <mergeCell ref="A3:J3"/>
    <mergeCell ref="B11:H11"/>
    <mergeCell ref="B12:H12"/>
    <mergeCell ref="B13:H13"/>
    <mergeCell ref="B14:H14"/>
    <mergeCell ref="B15:H15"/>
    <mergeCell ref="B17:H17"/>
    <mergeCell ref="B21:H21"/>
    <mergeCell ref="B22:H22"/>
    <mergeCell ref="B23:H23"/>
    <mergeCell ref="A20:J20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7:J47"/>
    <mergeCell ref="B49:H49"/>
    <mergeCell ref="B50:H50"/>
    <mergeCell ref="B51:H51"/>
    <mergeCell ref="B59:H59"/>
    <mergeCell ref="A62:J62"/>
    <mergeCell ref="B52:H52"/>
    <mergeCell ref="B57:H57"/>
    <mergeCell ref="B58:H58"/>
    <mergeCell ref="B53:H53"/>
    <mergeCell ref="B54:H54"/>
    <mergeCell ref="B55:H55"/>
    <mergeCell ref="B56:H56"/>
  </mergeCells>
  <pageMargins left="0.70866141732283472" right="0.70866141732283472" top="0.35433070866141736" bottom="0.74803149606299213" header="0.31496062992125984" footer="0.3149606299212598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EA</vt:lpstr>
      <vt:lpstr>ESF</vt:lpstr>
      <vt:lpstr>VHP</vt:lpstr>
      <vt:lpstr>EFE</vt:lpstr>
      <vt:lpstr>EA!Títulos_a_imprimir</vt:lpstr>
      <vt:lpstr>EFE!Títulos_a_imprimir</vt:lpstr>
      <vt:lpstr>ESF!Títulos_a_imprimir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Auditoria Interna</cp:lastModifiedBy>
  <cp:lastPrinted>2025-04-04T17:33:36Z</cp:lastPrinted>
  <dcterms:created xsi:type="dcterms:W3CDTF">2017-02-28T18:38:56Z</dcterms:created>
  <dcterms:modified xsi:type="dcterms:W3CDTF">2025-04-04T17:35:39Z</dcterms:modified>
</cp:coreProperties>
</file>