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 2021\INFORMACION PRESUPUESTARIA\"/>
    </mc:Choice>
  </mc:AlternateContent>
  <xr:revisionPtr revIDLastSave="0" documentId="13_ncr:1_{C463090D-2158-4631-88E9-A33E190E2E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4 (2)" sheetId="2" r:id="rId1"/>
  </sheets>
  <definedNames>
    <definedName name="_xlnm.Print_Titles" localSheetId="0">'IP-4 (2)'!$1:$8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G9" i="2"/>
  <c r="H9" i="2"/>
  <c r="F10" i="2"/>
  <c r="I10" i="2"/>
  <c r="F11" i="2"/>
  <c r="I11" i="2" s="1"/>
  <c r="F12" i="2"/>
  <c r="I12" i="2"/>
  <c r="F13" i="2"/>
  <c r="I13" i="2"/>
  <c r="F14" i="2"/>
  <c r="I14" i="2" s="1"/>
  <c r="F15" i="2"/>
  <c r="I15" i="2"/>
  <c r="F16" i="2"/>
  <c r="I16" i="2"/>
  <c r="D17" i="2"/>
  <c r="E17" i="2"/>
  <c r="G17" i="2"/>
  <c r="H17" i="2"/>
  <c r="F18" i="2"/>
  <c r="I18" i="2"/>
  <c r="F19" i="2"/>
  <c r="I19" i="2" s="1"/>
  <c r="F20" i="2"/>
  <c r="I20" i="2"/>
  <c r="F21" i="2"/>
  <c r="I21" i="2"/>
  <c r="F22" i="2"/>
  <c r="I22" i="2" s="1"/>
  <c r="F23" i="2"/>
  <c r="I23" i="2"/>
  <c r="F24" i="2"/>
  <c r="I24" i="2"/>
  <c r="F25" i="2"/>
  <c r="I25" i="2" s="1"/>
  <c r="F26" i="2"/>
  <c r="I26" i="2"/>
  <c r="D27" i="2"/>
  <c r="D81" i="2" s="1"/>
  <c r="E27" i="2"/>
  <c r="E81" i="2" s="1"/>
  <c r="G27" i="2"/>
  <c r="H27" i="2"/>
  <c r="F28" i="2"/>
  <c r="I28" i="2"/>
  <c r="F29" i="2"/>
  <c r="I29" i="2"/>
  <c r="F30" i="2"/>
  <c r="I30" i="2" s="1"/>
  <c r="F31" i="2"/>
  <c r="I31" i="2"/>
  <c r="F32" i="2"/>
  <c r="I32" i="2"/>
  <c r="F33" i="2"/>
  <c r="I33" i="2" s="1"/>
  <c r="F34" i="2"/>
  <c r="I34" i="2"/>
  <c r="F35" i="2"/>
  <c r="I35" i="2"/>
  <c r="F36" i="2"/>
  <c r="I36" i="2" s="1"/>
  <c r="D37" i="2"/>
  <c r="E37" i="2"/>
  <c r="G37" i="2"/>
  <c r="G81" i="2" s="1"/>
  <c r="H37" i="2"/>
  <c r="H81" i="2" s="1"/>
  <c r="F38" i="2"/>
  <c r="I38" i="2" s="1"/>
  <c r="I37" i="2" s="1"/>
  <c r="F39" i="2"/>
  <c r="I39" i="2"/>
  <c r="F40" i="2"/>
  <c r="I40" i="2"/>
  <c r="F41" i="2"/>
  <c r="I41" i="2" s="1"/>
  <c r="F42" i="2"/>
  <c r="I42" i="2"/>
  <c r="F43" i="2"/>
  <c r="I43" i="2"/>
  <c r="F44" i="2"/>
  <c r="I44" i="2" s="1"/>
  <c r="F45" i="2"/>
  <c r="I45" i="2"/>
  <c r="F46" i="2"/>
  <c r="I46" i="2"/>
  <c r="D47" i="2"/>
  <c r="E47" i="2"/>
  <c r="G47" i="2"/>
  <c r="H47" i="2"/>
  <c r="F48" i="2"/>
  <c r="I48" i="2"/>
  <c r="F49" i="2"/>
  <c r="I49" i="2" s="1"/>
  <c r="F50" i="2"/>
  <c r="I50" i="2"/>
  <c r="F51" i="2"/>
  <c r="I51" i="2"/>
  <c r="F52" i="2"/>
  <c r="I52" i="2" s="1"/>
  <c r="F53" i="2"/>
  <c r="I53" i="2"/>
  <c r="F54" i="2"/>
  <c r="I54" i="2"/>
  <c r="F55" i="2"/>
  <c r="I55" i="2" s="1"/>
  <c r="F56" i="2"/>
  <c r="I56" i="2"/>
  <c r="D57" i="2"/>
  <c r="E57" i="2"/>
  <c r="G57" i="2"/>
  <c r="H57" i="2"/>
  <c r="F58" i="2"/>
  <c r="I58" i="2"/>
  <c r="F59" i="2"/>
  <c r="I59" i="2"/>
  <c r="F60" i="2"/>
  <c r="I60" i="2" s="1"/>
  <c r="D61" i="2"/>
  <c r="E61" i="2"/>
  <c r="G61" i="2"/>
  <c r="H61" i="2"/>
  <c r="F62" i="2"/>
  <c r="I62" i="2" s="1"/>
  <c r="I61" i="2" s="1"/>
  <c r="F63" i="2"/>
  <c r="I63" i="2"/>
  <c r="F64" i="2"/>
  <c r="I64" i="2"/>
  <c r="F65" i="2"/>
  <c r="I65" i="2" s="1"/>
  <c r="F66" i="2"/>
  <c r="I66" i="2"/>
  <c r="F67" i="2"/>
  <c r="I67" i="2"/>
  <c r="F68" i="2"/>
  <c r="I68" i="2" s="1"/>
  <c r="D69" i="2"/>
  <c r="E69" i="2"/>
  <c r="G69" i="2"/>
  <c r="H69" i="2"/>
  <c r="F70" i="2"/>
  <c r="I70" i="2" s="1"/>
  <c r="I69" i="2" s="1"/>
  <c r="F71" i="2"/>
  <c r="I71" i="2"/>
  <c r="F72" i="2"/>
  <c r="I72" i="2"/>
  <c r="D73" i="2"/>
  <c r="E73" i="2"/>
  <c r="G73" i="2"/>
  <c r="H73" i="2"/>
  <c r="F74" i="2"/>
  <c r="F73" i="2" s="1"/>
  <c r="I74" i="2"/>
  <c r="F75" i="2"/>
  <c r="I75" i="2" s="1"/>
  <c r="F76" i="2"/>
  <c r="I76" i="2"/>
  <c r="F77" i="2"/>
  <c r="I77" i="2"/>
  <c r="F78" i="2"/>
  <c r="I78" i="2" s="1"/>
  <c r="F79" i="2"/>
  <c r="I79" i="2"/>
  <c r="F80" i="2"/>
  <c r="I80" i="2"/>
  <c r="I17" i="2" l="1"/>
  <c r="I9" i="2"/>
  <c r="F47" i="2"/>
  <c r="F17" i="2"/>
  <c r="I57" i="2"/>
  <c r="F57" i="2"/>
  <c r="F81" i="2" s="1"/>
  <c r="F27" i="2"/>
  <c r="I73" i="2"/>
  <c r="I47" i="2"/>
  <c r="F9" i="2"/>
  <c r="I27" i="2"/>
  <c r="I81" i="2" s="1"/>
  <c r="F69" i="2"/>
  <c r="F61" i="2"/>
  <c r="F37" i="2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<sst xmlns="http://schemas.openxmlformats.org/spreadsheetml/2006/main" count="87" uniqueCount="87">
  <si>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</si>
  <si>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Concepto</t>
  </si>
  <si>
    <t>Egresos</t>
  </si>
  <si>
    <t>Aprobado</t>
  </si>
  <si>
    <t>Modificado</t>
  </si>
  <si>
    <t>Devengado</t>
  </si>
  <si>
    <t>Pagado</t>
  </si>
  <si>
    <t>Subejercicio</t>
  </si>
  <si>
    <t>6 = ( 3 - 4 )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</si>
  <si>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</si>
  <si>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</si>
  <si>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</si>
  <si>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</si>
  <si>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</si>
  <si>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</si>
  <si>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</si>
  <si>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</si>
  <si>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</si>
  <si>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</si>
  <si>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</si>
  <si>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</si>
  <si>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</si>
  <si>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</si>
  <si>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</si>
  <si>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</si>
  <si>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</si>
  <si>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</si>
  <si>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</si>
  <si>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</si>
  <si>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</si>
  <si>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</si>
  <si>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</si>
  <si>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</si>
  <si>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</si>
  <si>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</si>
  <si>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</si>
  <si>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</si>
  <si>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</si>
  <si>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</si>
  <si>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</si>
  <si>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</si>
  <si>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</si>
  <si>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</si>
  <si>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</si>
  <si>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</si>
  <si>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</si>
  <si>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</si>
  <si>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</si>
  <si>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</si>
  <si>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</si>
  <si>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</si>
  <si>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</si>
  <si>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</si>
  <si>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</si>
  <si>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</si>
  <si>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</si>
  <si>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</si>
  <si>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</si>
  <si>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</si>
  <si>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</si>
  <si>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</si>
  <si>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</si>
  <si>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</si>
  <si>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</si>
  <si>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</si>
  <si>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</si>
  <si>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</si>
  <si>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</si>
  <si>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</si>
  <si>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</si>
  <si>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</si>
  <si>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</si>
  <si>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</si>
  <si>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</si>
  <si>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</si>
  <si>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</si>
  <si>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</si>
  <si>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</si>
  <si>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</si>
  <si>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</si>
  <si>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</si>
  <si>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</si>
  <si>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3 = (1 + 2 )</t>
  </si>
  <si>
    <t>Ampliaciones/ (Reducciones)</t>
  </si>
  <si>
    <t>Del 01 de Enero al 31 de Diciembre de 2021</t>
  </si>
  <si>
    <t>Clasificación por Objeto del Gasto (Capítulo y Concepto)</t>
  </si>
  <si>
    <t xml:space="preserve">COMISIÓN DE AGUA POTABLE Y ALCANTARILLADO DEL MUNICIPIO DE IGUALA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</si>
</sst>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42"/>
    <xf numFmtId="0" fontId="18" fillId="0" borderId="0" xfId="43"/>
    <xf numFmtId="0" fontId="0" fillId="0" borderId="20" xfId="0" applyBorder="1"/>
    <xf numFmtId="37" fontId="20" fillId="0" borderId="0" xfId="46" applyNumberFormat="1" applyFont="1" applyFill="1" applyBorder="1" applyAlignment="1" applyProtection="1">
      <alignment horizontal="center"/>
    </xf>
    <xf numFmtId="37" fontId="21" fillId="34" borderId="11" xfId="46" applyNumberFormat="1" applyFont="1" applyFill="1" applyBorder="1" applyAlignment="1" applyProtection="1">
      <alignment horizontal="center" vertical="center"/>
    </xf>
    <xf numFmtId="37" fontId="21" fillId="34" borderId="11" xfId="46" applyNumberFormat="1" applyFont="1" applyFill="1" applyBorder="1" applyAlignment="1" applyProtection="1">
      <alignment horizontal="center" vertical="center" wrapText="1"/>
    </xf>
    <xf numFmtId="37" fontId="21" fillId="34" borderId="11" xfId="46" applyNumberFormat="1" applyFont="1" applyFill="1" applyBorder="1" applyAlignment="1" applyProtection="1">
      <alignment horizontal="center"/>
    </xf>
    <xf numFmtId="164" fontId="23" fillId="33" borderId="14" xfId="44" applyNumberFormat="1" applyFont="1" applyFill="1" applyBorder="1" applyAlignment="1">
      <alignment horizontal="right"/>
    </xf>
    <xf numFmtId="0" fontId="24" fillId="0" borderId="18" xfId="45" applyFont="1" applyBorder="1" applyAlignment="1">
      <alignment horizontal="center" vertical="center" wrapText="1"/>
    </xf>
    <xf numFmtId="0" fontId="24" fillId="0" borderId="0" xfId="45" applyFont="1" applyAlignment="1">
      <alignment vertical="center" wrapText="1"/>
    </xf>
    <xf numFmtId="164" fontId="25" fillId="33" borderId="14" xfId="44" applyNumberFormat="1" applyFont="1" applyFill="1" applyBorder="1" applyAlignment="1" applyProtection="1">
      <alignment horizontal="right" vertical="center"/>
      <protection locked="0"/>
    </xf>
    <xf numFmtId="164" fontId="26" fillId="0" borderId="10" xfId="0" applyNumberFormat="1" applyFont="1" applyBorder="1" applyAlignment="1">
      <alignment horizontal="right" vertical="center" wrapText="1"/>
    </xf>
    <xf numFmtId="164" fontId="25" fillId="0" borderId="10" xfId="0" applyNumberFormat="1" applyFont="1" applyBorder="1" applyAlignment="1">
      <alignment horizontal="right" vertical="center" wrapText="1"/>
    </xf>
    <xf numFmtId="164" fontId="25" fillId="0" borderId="19" xfId="0" applyNumberFormat="1" applyFont="1" applyBorder="1" applyAlignment="1">
      <alignment horizontal="right" vertical="center" wrapText="1"/>
    </xf>
    <xf numFmtId="164" fontId="25" fillId="0" borderId="14" xfId="0" applyNumberFormat="1" applyFont="1" applyBorder="1" applyAlignment="1">
      <alignment horizontal="right" vertical="center" wrapText="1"/>
    </xf>
    <xf numFmtId="164" fontId="25" fillId="0" borderId="19" xfId="0" applyNumberFormat="1" applyFont="1" applyBorder="1" applyAlignment="1">
      <alignment vertical="center" wrapText="1"/>
    </xf>
    <xf numFmtId="164" fontId="25" fillId="0" borderId="14" xfId="0" applyNumberFormat="1" applyFont="1" applyBorder="1" applyAlignment="1">
      <alignment vertical="center" wrapText="1"/>
    </xf>
    <xf numFmtId="0" fontId="24" fillId="0" borderId="20" xfId="45" applyFont="1" applyBorder="1" applyAlignment="1">
      <alignment vertical="center" wrapText="1"/>
    </xf>
    <xf numFmtId="164" fontId="25" fillId="33" borderId="20" xfId="44" applyNumberFormat="1" applyFont="1" applyFill="1" applyBorder="1" applyAlignment="1" applyProtection="1">
      <alignment horizontal="right" vertical="center"/>
      <protection locked="0"/>
    </xf>
    <xf numFmtId="164" fontId="23" fillId="0" borderId="10" xfId="0" applyNumberFormat="1" applyFont="1" applyBorder="1" applyAlignment="1">
      <alignment horizontal="right" wrapText="1"/>
    </xf>
    <xf numFmtId="164" fontId="25" fillId="0" borderId="17" xfId="0" applyNumberFormat="1" applyFont="1" applyBorder="1" applyAlignment="1">
      <alignment horizontal="right" vertical="center" wrapText="1"/>
    </xf>
    <xf numFmtId="164" fontId="23" fillId="0" borderId="17" xfId="0" applyNumberFormat="1" applyFont="1" applyBorder="1" applyAlignment="1">
      <alignment horizontal="right" wrapText="1"/>
    </xf>
    <xf numFmtId="164" fontId="25" fillId="0" borderId="16" xfId="0" applyNumberFormat="1" applyFont="1" applyBorder="1" applyAlignment="1">
      <alignment vertical="center" wrapText="1"/>
    </xf>
    <xf numFmtId="164" fontId="25" fillId="0" borderId="15" xfId="0" applyNumberFormat="1" applyFont="1" applyBorder="1" applyAlignment="1">
      <alignment vertical="center" wrapText="1"/>
    </xf>
    <xf numFmtId="0" fontId="27" fillId="0" borderId="13" xfId="45" applyFont="1" applyBorder="1" applyAlignment="1">
      <alignment horizontal="justify" vertical="center" wrapText="1"/>
    </xf>
    <xf numFmtId="0" fontId="27" fillId="0" borderId="12" xfId="45" applyFont="1" applyBorder="1" applyAlignment="1">
      <alignment horizontal="justify" vertical="center" wrapText="1"/>
    </xf>
    <xf numFmtId="164" fontId="23" fillId="33" borderId="11" xfId="44" applyNumberFormat="1" applyFont="1" applyFill="1" applyBorder="1" applyAlignment="1">
      <alignment horizontal="right"/>
    </xf>
    <xf numFmtId="0" fontId="28" fillId="0" borderId="0" xfId="0" applyFont="1"/>
    <xf numFmtId="37" fontId="20" fillId="34" borderId="25" xfId="46" applyNumberFormat="1" applyFont="1" applyFill="1" applyBorder="1" applyAlignment="1" applyProtection="1">
      <alignment horizontal="center"/>
    </xf>
    <xf numFmtId="37" fontId="20" fillId="34" borderId="27" xfId="46" applyNumberFormat="1" applyFont="1" applyFill="1" applyBorder="1" applyAlignment="1" applyProtection="1">
      <alignment horizontal="center"/>
    </xf>
    <xf numFmtId="37" fontId="20" fillId="34" borderId="24" xfId="46" applyNumberFormat="1" applyFont="1" applyFill="1" applyBorder="1" applyAlignment="1" applyProtection="1">
      <alignment horizontal="center"/>
    </xf>
    <xf numFmtId="37" fontId="20" fillId="34" borderId="18" xfId="46" applyNumberFormat="1" applyFont="1" applyFill="1" applyBorder="1" applyAlignment="1" applyProtection="1">
      <alignment horizontal="center"/>
    </xf>
    <xf numFmtId="37" fontId="20" fillId="34" borderId="0" xfId="46" applyNumberFormat="1" applyFont="1" applyFill="1" applyBorder="1" applyAlignment="1" applyProtection="1">
      <alignment horizontal="center"/>
    </xf>
    <xf numFmtId="37" fontId="20" fillId="34" borderId="20" xfId="46" applyNumberFormat="1" applyFont="1" applyFill="1" applyBorder="1" applyAlignment="1" applyProtection="1">
      <alignment horizontal="center"/>
    </xf>
    <xf numFmtId="37" fontId="20" fillId="34" borderId="22" xfId="46" applyNumberFormat="1" applyFont="1" applyFill="1" applyBorder="1" applyAlignment="1" applyProtection="1">
      <alignment horizontal="center"/>
    </xf>
    <xf numFmtId="37" fontId="20" fillId="34" borderId="26" xfId="46" applyNumberFormat="1" applyFont="1" applyFill="1" applyBorder="1" applyAlignment="1" applyProtection="1">
      <alignment horizontal="center"/>
    </xf>
    <xf numFmtId="37" fontId="20" fillId="34" borderId="21" xfId="46" applyNumberFormat="1" applyFont="1" applyFill="1" applyBorder="1" applyAlignment="1" applyProtection="1">
      <alignment horizontal="center"/>
    </xf>
    <xf numFmtId="37" fontId="21" fillId="34" borderId="25" xfId="46" applyNumberFormat="1" applyFont="1" applyFill="1" applyBorder="1" applyAlignment="1" applyProtection="1">
      <alignment horizontal="center" vertical="center" wrapText="1"/>
    </xf>
    <xf numFmtId="37" fontId="21" fillId="34" borderId="24" xfId="46" applyNumberFormat="1" applyFont="1" applyFill="1" applyBorder="1" applyAlignment="1" applyProtection="1">
      <alignment horizontal="center" vertical="center"/>
    </xf>
    <xf numFmtId="37" fontId="21" fillId="34" borderId="18" xfId="46" applyNumberFormat="1" applyFont="1" applyFill="1" applyBorder="1" applyAlignment="1" applyProtection="1">
      <alignment horizontal="center" vertical="center"/>
    </xf>
    <xf numFmtId="37" fontId="21" fillId="34" borderId="20" xfId="46" applyNumberFormat="1" applyFont="1" applyFill="1" applyBorder="1" applyAlignment="1" applyProtection="1">
      <alignment horizontal="center" vertical="center"/>
    </xf>
    <xf numFmtId="37" fontId="21" fillId="34" borderId="22" xfId="46" applyNumberFormat="1" applyFont="1" applyFill="1" applyBorder="1" applyAlignment="1" applyProtection="1">
      <alignment horizontal="center" vertical="center"/>
    </xf>
    <xf numFmtId="37" fontId="21" fillId="34" borderId="21" xfId="46" applyNumberFormat="1" applyFont="1" applyFill="1" applyBorder="1" applyAlignment="1" applyProtection="1">
      <alignment horizontal="center" vertical="center"/>
    </xf>
    <xf numFmtId="37" fontId="21" fillId="34" borderId="13" xfId="46" applyNumberFormat="1" applyFont="1" applyFill="1" applyBorder="1" applyAlignment="1" applyProtection="1">
      <alignment horizontal="center"/>
    </xf>
    <xf numFmtId="37" fontId="21" fillId="34" borderId="12" xfId="46" applyNumberFormat="1" applyFont="1" applyFill="1" applyBorder="1" applyAlignment="1" applyProtection="1">
      <alignment horizontal="center"/>
    </xf>
    <xf numFmtId="37" fontId="21" fillId="34" borderId="23" xfId="46" applyNumberFormat="1" applyFont="1" applyFill="1" applyBorder="1" applyAlignment="1" applyProtection="1">
      <alignment horizontal="center"/>
    </xf>
    <xf numFmtId="37" fontId="21" fillId="34" borderId="11" xfId="46" applyNumberFormat="1" applyFont="1" applyFill="1" applyBorder="1" applyAlignment="1" applyProtection="1">
      <alignment horizontal="center" vertical="center" wrapText="1"/>
    </xf>
    <xf numFmtId="0" fontId="22" fillId="0" borderId="18" xfId="45" applyFont="1" applyBorder="1" applyAlignment="1">
      <alignment horizontal="left" vertical="center" wrapText="1"/>
    </xf>
    <xf numFmtId="0" fontId="22" fillId="0" borderId="0" xfId="45" applyFont="1" applyAlignment="1">
      <alignment horizontal="left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 3" xfId="44" xr:uid="{D01A45AF-6ACA-4299-9E1F-E72316685367}"/>
    <cellStyle name="Millares 5" xfId="46" xr:uid="{73AE2ACD-78F5-4865-B588-30D867FA45B9}"/>
    <cellStyle name="Neutral" xfId="8" builtinId="28" customBuiltin="1"/>
    <cellStyle name="Normal" xfId="0" builtinId="0"/>
    <cellStyle name="Normal 10" xfId="45" xr:uid="{C0C06828-4AD1-4E20-BFA8-E0DA1D0F4BBE}"/>
    <cellStyle name="Normal 11 2" xfId="42" xr:uid="{569FD576-67ED-4F65-8802-2AA343E02A61}"/>
    <cellStyle name="Normal 15" xfId="43" xr:uid="{493DB596-12E0-446C-8E30-6C1D6C5A57D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57150</xdr:rowOff>
    </xdr:from>
    <xdr:to>
      <xdr:col>9</xdr:col>
      <xdr:colOff>0</xdr:colOff>
      <xdr:row>82</xdr:row>
      <xdr:rowOff>135947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54F8D63-482D-42C4-98EF-FE843574E2B5}"/>
            </a:ext>
          </a:extLst>
        </xdr:cNvPr>
        <xdr:cNvSpPr txBox="1"/>
      </xdr:nvSpPr>
      <xdr:spPr>
        <a:xfrm>
          <a:off x="0" y="21345525"/>
          <a:ext cx="8515350" cy="269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9525</xdr:colOff>
      <xdr:row>91</xdr:row>
      <xdr:rowOff>95249</xdr:rowOff>
    </xdr:from>
    <xdr:to>
      <xdr:col>8</xdr:col>
      <xdr:colOff>857250</xdr:colOff>
      <xdr:row>95</xdr:row>
      <xdr:rowOff>138969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26ED1AE-EF7E-4947-9F93-35998CF1E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736174"/>
          <a:ext cx="8620125" cy="719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13E37-9DEB-4636-8B91-2929336699D5}">
  <dimension ref="A1:I95"/>
  <sheetViews>
    <sheetView showGridLines="0" tabSelected="1" workbookViewId="0">
      <selection activeCell="I88" sqref="I88"/>
    </sheetView>
  </sheetViews>
  <sheetFormatPr baseColWidth="10" defaultRowHeight="15" x14ac:dyDescent="0.25"/>
  <cols>
    <col min="1" max="1" width="3.42578125" customWidth="1"/>
    <col min="2" max="2" width="1.85546875" customWidth="1"/>
    <col min="3" max="3" width="42" customWidth="1"/>
    <col min="4" max="4" width="13.42578125" customWidth="1"/>
    <col min="5" max="5" width="14.42578125" customWidth="1"/>
    <col min="6" max="6" width="14.140625" customWidth="1"/>
    <col min="7" max="7" width="13.28515625" customWidth="1"/>
    <col min="8" max="8" width="14" customWidth="1"/>
    <col min="9" max="9" width="13.28515625" customWidth="1"/>
  </cols>
  <sheetData>
    <row r="1" spans="2:9" x14ac:dyDescent="0.25">
      <c r="B1" s="29" t="s">
        <v>86</v>
      </c>
      <c r="C1" s="30"/>
      <c r="D1" s="30"/>
      <c r="E1" s="30"/>
      <c r="F1" s="30"/>
      <c r="G1" s="30"/>
      <c r="H1" s="30"/>
      <c r="I1" s="31"/>
    </row>
    <row r="2" spans="2:9" x14ac:dyDescent="0.25">
      <c r="B2" s="32" t="s">
        <v>0</v>
      </c>
      <c r="C2" s="33"/>
      <c r="D2" s="33"/>
      <c r="E2" s="33"/>
      <c r="F2" s="33"/>
      <c r="G2" s="33"/>
      <c r="H2" s="33"/>
      <c r="I2" s="34"/>
    </row>
    <row r="3" spans="2:9" x14ac:dyDescent="0.25">
      <c r="B3" s="32" t="s">
        <v>85</v>
      </c>
      <c r="C3" s="33"/>
      <c r="D3" s="33"/>
      <c r="E3" s="33"/>
      <c r="F3" s="33"/>
      <c r="G3" s="33"/>
      <c r="H3" s="33"/>
      <c r="I3" s="34"/>
    </row>
    <row r="4" spans="2:9" x14ac:dyDescent="0.25">
      <c r="B4" s="35" t="s">
        <v>84</v>
      </c>
      <c r="C4" s="36"/>
      <c r="D4" s="36"/>
      <c r="E4" s="36"/>
      <c r="F4" s="36"/>
      <c r="G4" s="36"/>
      <c r="H4" s="36"/>
      <c r="I4" s="37"/>
    </row>
    <row r="5" spans="2:9" x14ac:dyDescent="0.25">
      <c r="B5" s="4"/>
      <c r="C5" s="4"/>
      <c r="D5" s="4"/>
      <c r="E5" s="4"/>
      <c r="F5" s="4"/>
      <c r="G5" s="4"/>
      <c r="H5" s="4"/>
      <c r="I5" s="4"/>
    </row>
    <row r="6" spans="2:9" x14ac:dyDescent="0.25">
      <c r="B6" s="38" t="s">
        <v>1</v>
      </c>
      <c r="C6" s="39"/>
      <c r="D6" s="44" t="s">
        <v>2</v>
      </c>
      <c r="E6" s="45"/>
      <c r="F6" s="45"/>
      <c r="G6" s="45"/>
      <c r="H6" s="46"/>
      <c r="I6" s="47" t="s">
        <v>7</v>
      </c>
    </row>
    <row r="7" spans="2:9" ht="22.5" x14ac:dyDescent="0.25">
      <c r="B7" s="40"/>
      <c r="C7" s="41"/>
      <c r="D7" s="5" t="s">
        <v>3</v>
      </c>
      <c r="E7" s="6" t="s">
        <v>83</v>
      </c>
      <c r="F7" s="5" t="s">
        <v>4</v>
      </c>
      <c r="G7" s="5" t="s">
        <v>5</v>
      </c>
      <c r="H7" s="5" t="s">
        <v>6</v>
      </c>
      <c r="I7" s="47"/>
    </row>
    <row r="8" spans="2:9" x14ac:dyDescent="0.25">
      <c r="B8" s="42"/>
      <c r="C8" s="43"/>
      <c r="D8" s="7">
        <v>1</v>
      </c>
      <c r="E8" s="7">
        <v>2</v>
      </c>
      <c r="F8" s="7" t="s">
        <v>82</v>
      </c>
      <c r="G8" s="7">
        <v>4</v>
      </c>
      <c r="H8" s="7">
        <v>5</v>
      </c>
      <c r="I8" s="7" t="s">
        <v>8</v>
      </c>
    </row>
    <row r="9" spans="2:9" ht="13.5" customHeight="1" x14ac:dyDescent="0.25">
      <c r="B9" s="48" t="s">
        <v>81</v>
      </c>
      <c r="C9" s="49"/>
      <c r="D9" s="8">
        <f t="shared" ref="D9:I9" si="0">SUM(D10:D16)</f>
        <v>39112851.649999999</v>
      </c>
      <c r="E9" s="8">
        <f t="shared" si="0"/>
        <v>36150.98000000001</v>
      </c>
      <c r="F9" s="8">
        <f t="shared" si="0"/>
        <v>39149002.629999995</v>
      </c>
      <c r="G9" s="8">
        <f t="shared" si="0"/>
        <v>36956851.880000003</v>
      </c>
      <c r="H9" s="8">
        <f t="shared" si="0"/>
        <v>36956851.880000003</v>
      </c>
      <c r="I9" s="8">
        <f t="shared" si="0"/>
        <v>2192150.7499999995</v>
      </c>
    </row>
    <row r="10" spans="2:9" ht="25.5" customHeight="1" x14ac:dyDescent="0.25">
      <c r="B10" s="9"/>
      <c r="C10" s="10" t="s">
        <v>80</v>
      </c>
      <c r="D10" s="11">
        <v>11983983.539999999</v>
      </c>
      <c r="E10" s="12">
        <v>-85461.41</v>
      </c>
      <c r="F10" s="13">
        <f t="shared" ref="F10:F16" si="1">D10+E10</f>
        <v>11898522.129999999</v>
      </c>
      <c r="G10" s="14">
        <v>11898522.130000001</v>
      </c>
      <c r="H10" s="14">
        <v>11898522.130000001</v>
      </c>
      <c r="I10" s="15">
        <f t="shared" ref="I10:I16" si="2">F10-G10</f>
        <v>0</v>
      </c>
    </row>
    <row r="11" spans="2:9" ht="25.5" customHeight="1" x14ac:dyDescent="0.25">
      <c r="B11" s="9"/>
      <c r="C11" s="10" t="s">
        <v>79</v>
      </c>
      <c r="D11" s="11">
        <v>8588740.2200000007</v>
      </c>
      <c r="E11" s="13">
        <v>277735.33</v>
      </c>
      <c r="F11" s="13">
        <f t="shared" si="1"/>
        <v>8866475.5500000007</v>
      </c>
      <c r="G11" s="16">
        <v>8866475.5500000007</v>
      </c>
      <c r="H11" s="16">
        <v>8866475.5500000007</v>
      </c>
      <c r="I11" s="17">
        <f t="shared" si="2"/>
        <v>0</v>
      </c>
    </row>
    <row r="12" spans="2:9" ht="20.100000000000001" customHeight="1" x14ac:dyDescent="0.25">
      <c r="B12" s="9"/>
      <c r="C12" s="10" t="s">
        <v>78</v>
      </c>
      <c r="D12" s="11">
        <v>11507727.890000001</v>
      </c>
      <c r="E12" s="13">
        <v>360837.09</v>
      </c>
      <c r="F12" s="13">
        <f t="shared" si="1"/>
        <v>11868564.98</v>
      </c>
      <c r="G12" s="16">
        <v>11868564.98</v>
      </c>
      <c r="H12" s="16">
        <v>11868564.98</v>
      </c>
      <c r="I12" s="17">
        <f t="shared" si="2"/>
        <v>0</v>
      </c>
    </row>
    <row r="13" spans="2:9" ht="20.100000000000001" customHeight="1" x14ac:dyDescent="0.25">
      <c r="B13" s="9"/>
      <c r="C13" s="10" t="s">
        <v>77</v>
      </c>
      <c r="D13" s="11">
        <v>500000</v>
      </c>
      <c r="E13" s="13">
        <v>28200</v>
      </c>
      <c r="F13" s="13">
        <f t="shared" si="1"/>
        <v>528200</v>
      </c>
      <c r="G13" s="16">
        <v>317722.28000000003</v>
      </c>
      <c r="H13" s="16">
        <v>317722.28000000003</v>
      </c>
      <c r="I13" s="17">
        <f t="shared" si="2"/>
        <v>210477.71999999997</v>
      </c>
    </row>
    <row r="14" spans="2:9" ht="20.100000000000001" customHeight="1" x14ac:dyDescent="0.25">
      <c r="B14" s="9"/>
      <c r="C14" s="10" t="s">
        <v>76</v>
      </c>
      <c r="D14" s="11">
        <v>5925800</v>
      </c>
      <c r="E14" s="12">
        <v>-329256.94</v>
      </c>
      <c r="F14" s="13">
        <f t="shared" si="1"/>
        <v>5596543.0599999996</v>
      </c>
      <c r="G14" s="16">
        <v>3886766.94</v>
      </c>
      <c r="H14" s="16">
        <v>3886766.94</v>
      </c>
      <c r="I14" s="17">
        <f t="shared" si="2"/>
        <v>1709776.1199999996</v>
      </c>
    </row>
    <row r="15" spans="2:9" ht="20.100000000000001" customHeight="1" x14ac:dyDescent="0.25">
      <c r="B15" s="9"/>
      <c r="C15" s="10" t="s">
        <v>75</v>
      </c>
      <c r="D15" s="11">
        <v>500000</v>
      </c>
      <c r="E15" s="12">
        <v>-228103.09</v>
      </c>
      <c r="F15" s="13">
        <f t="shared" si="1"/>
        <v>271896.91000000003</v>
      </c>
      <c r="G15" s="16">
        <v>0</v>
      </c>
      <c r="H15" s="16">
        <v>0</v>
      </c>
      <c r="I15" s="17">
        <f t="shared" si="2"/>
        <v>271896.91000000003</v>
      </c>
    </row>
    <row r="16" spans="2:9" ht="20.100000000000001" customHeight="1" x14ac:dyDescent="0.25">
      <c r="B16" s="9"/>
      <c r="C16" s="10" t="s">
        <v>74</v>
      </c>
      <c r="D16" s="11">
        <v>106600</v>
      </c>
      <c r="E16" s="13">
        <v>12200</v>
      </c>
      <c r="F16" s="13">
        <f t="shared" si="1"/>
        <v>118800</v>
      </c>
      <c r="G16" s="16">
        <v>118800</v>
      </c>
      <c r="H16" s="16">
        <v>118800</v>
      </c>
      <c r="I16" s="17">
        <f t="shared" si="2"/>
        <v>0</v>
      </c>
    </row>
    <row r="17" spans="2:9" ht="20.100000000000001" customHeight="1" x14ac:dyDescent="0.25">
      <c r="B17" s="48" t="s">
        <v>73</v>
      </c>
      <c r="C17" s="49"/>
      <c r="D17" s="8">
        <f t="shared" ref="D17:I17" si="3">SUM(D18:D26)</f>
        <v>6919400</v>
      </c>
      <c r="E17" s="8">
        <f t="shared" si="3"/>
        <v>1526014.78</v>
      </c>
      <c r="F17" s="8">
        <f t="shared" si="3"/>
        <v>8445414.7799999993</v>
      </c>
      <c r="G17" s="8">
        <f t="shared" si="3"/>
        <v>5514879.459999999</v>
      </c>
      <c r="H17" s="8">
        <f t="shared" si="3"/>
        <v>5514879.459999999</v>
      </c>
      <c r="I17" s="8">
        <f t="shared" si="3"/>
        <v>2930535.3200000003</v>
      </c>
    </row>
    <row r="18" spans="2:9" ht="25.5" customHeight="1" x14ac:dyDescent="0.25">
      <c r="B18" s="9"/>
      <c r="C18" s="10" t="s">
        <v>72</v>
      </c>
      <c r="D18" s="11">
        <v>323000</v>
      </c>
      <c r="E18" s="13">
        <v>58227.89</v>
      </c>
      <c r="F18" s="13">
        <f t="shared" ref="F18:F26" si="4">D18+E18</f>
        <v>381227.89</v>
      </c>
      <c r="G18" s="16">
        <v>274562.12</v>
      </c>
      <c r="H18" s="16">
        <v>274562.12</v>
      </c>
      <c r="I18" s="17">
        <f t="shared" ref="I18:I26" si="5">F18-G18</f>
        <v>106665.77000000002</v>
      </c>
    </row>
    <row r="19" spans="2:9" ht="20.100000000000001" customHeight="1" x14ac:dyDescent="0.25">
      <c r="B19" s="9"/>
      <c r="C19" s="10" t="s">
        <v>71</v>
      </c>
      <c r="D19" s="11">
        <v>141600</v>
      </c>
      <c r="E19" s="12">
        <v>-10932.96</v>
      </c>
      <c r="F19" s="13">
        <f t="shared" si="4"/>
        <v>130667.04000000001</v>
      </c>
      <c r="G19" s="16">
        <v>118194.45</v>
      </c>
      <c r="H19" s="16">
        <v>118194.45</v>
      </c>
      <c r="I19" s="17">
        <f t="shared" si="5"/>
        <v>12472.590000000011</v>
      </c>
    </row>
    <row r="20" spans="2:9" ht="30" customHeight="1" x14ac:dyDescent="0.25">
      <c r="B20" s="9"/>
      <c r="C20" s="10" t="s">
        <v>70</v>
      </c>
      <c r="D20" s="11">
        <v>0</v>
      </c>
      <c r="E20" s="13">
        <v>0</v>
      </c>
      <c r="F20" s="13">
        <f t="shared" si="4"/>
        <v>0</v>
      </c>
      <c r="G20" s="16">
        <v>0</v>
      </c>
      <c r="H20" s="16">
        <v>0</v>
      </c>
      <c r="I20" s="17">
        <f t="shared" si="5"/>
        <v>0</v>
      </c>
    </row>
    <row r="21" spans="2:9" ht="28.5" customHeight="1" x14ac:dyDescent="0.25">
      <c r="B21" s="9"/>
      <c r="C21" s="10" t="s">
        <v>69</v>
      </c>
      <c r="D21" s="11">
        <v>0</v>
      </c>
      <c r="E21" s="13">
        <v>0</v>
      </c>
      <c r="F21" s="13">
        <f t="shared" si="4"/>
        <v>0</v>
      </c>
      <c r="G21" s="16">
        <v>0</v>
      </c>
      <c r="H21" s="16">
        <v>0</v>
      </c>
      <c r="I21" s="17">
        <f t="shared" si="5"/>
        <v>0</v>
      </c>
    </row>
    <row r="22" spans="2:9" ht="25.5" customHeight="1" x14ac:dyDescent="0.25">
      <c r="B22" s="9"/>
      <c r="C22" s="10" t="s">
        <v>68</v>
      </c>
      <c r="D22" s="11">
        <v>3303600</v>
      </c>
      <c r="E22" s="13">
        <v>1272667.31</v>
      </c>
      <c r="F22" s="13">
        <f t="shared" si="4"/>
        <v>4576267.3100000005</v>
      </c>
      <c r="G22" s="16">
        <v>3523620.38</v>
      </c>
      <c r="H22" s="16">
        <v>3523620.38</v>
      </c>
      <c r="I22" s="17">
        <f t="shared" si="5"/>
        <v>1052646.9300000006</v>
      </c>
    </row>
    <row r="23" spans="2:9" ht="20.100000000000001" customHeight="1" x14ac:dyDescent="0.25">
      <c r="B23" s="9"/>
      <c r="C23" s="10" t="s">
        <v>67</v>
      </c>
      <c r="D23" s="11">
        <v>2790000</v>
      </c>
      <c r="E23" s="13">
        <v>236925.02</v>
      </c>
      <c r="F23" s="13">
        <f t="shared" si="4"/>
        <v>3026925.02</v>
      </c>
      <c r="G23" s="16">
        <v>1362977.58</v>
      </c>
      <c r="H23" s="16">
        <v>1362977.58</v>
      </c>
      <c r="I23" s="17">
        <f t="shared" si="5"/>
        <v>1663947.44</v>
      </c>
    </row>
    <row r="24" spans="2:9" ht="20.100000000000001" customHeight="1" x14ac:dyDescent="0.25">
      <c r="B24" s="9"/>
      <c r="C24" s="10" t="s">
        <v>66</v>
      </c>
      <c r="D24" s="11">
        <v>84000</v>
      </c>
      <c r="E24" s="13">
        <v>22887.62</v>
      </c>
      <c r="F24" s="13">
        <f t="shared" si="4"/>
        <v>106887.62</v>
      </c>
      <c r="G24" s="16">
        <v>106887.62</v>
      </c>
      <c r="H24" s="16">
        <v>106887.62</v>
      </c>
      <c r="I24" s="17">
        <f t="shared" si="5"/>
        <v>0</v>
      </c>
    </row>
    <row r="25" spans="2:9" ht="20.100000000000001" customHeight="1" x14ac:dyDescent="0.25">
      <c r="B25" s="9"/>
      <c r="C25" s="10" t="s">
        <v>65</v>
      </c>
      <c r="D25" s="11">
        <v>0</v>
      </c>
      <c r="E25" s="13">
        <v>0</v>
      </c>
      <c r="F25" s="13">
        <f t="shared" si="4"/>
        <v>0</v>
      </c>
      <c r="G25" s="16">
        <v>0</v>
      </c>
      <c r="H25" s="16">
        <v>0</v>
      </c>
      <c r="I25" s="17">
        <f t="shared" si="5"/>
        <v>0</v>
      </c>
    </row>
    <row r="26" spans="2:9" ht="20.100000000000001" customHeight="1" x14ac:dyDescent="0.25">
      <c r="B26" s="9"/>
      <c r="C26" s="10" t="s">
        <v>64</v>
      </c>
      <c r="D26" s="11">
        <v>277200</v>
      </c>
      <c r="E26" s="12">
        <v>-53760.1</v>
      </c>
      <c r="F26" s="13">
        <f t="shared" si="4"/>
        <v>223439.9</v>
      </c>
      <c r="G26" s="16">
        <v>128637.31</v>
      </c>
      <c r="H26" s="16">
        <v>128637.31</v>
      </c>
      <c r="I26" s="17">
        <f t="shared" si="5"/>
        <v>94802.59</v>
      </c>
    </row>
    <row r="27" spans="2:9" ht="20.100000000000001" customHeight="1" x14ac:dyDescent="0.25">
      <c r="B27" s="48" t="s">
        <v>63</v>
      </c>
      <c r="C27" s="49"/>
      <c r="D27" s="8">
        <f t="shared" ref="D27:I27" si="6">SUM(D28:D36)</f>
        <v>19777273.969999999</v>
      </c>
      <c r="E27" s="8">
        <f t="shared" si="6"/>
        <v>3147609.62</v>
      </c>
      <c r="F27" s="8">
        <f t="shared" si="6"/>
        <v>22924883.590000004</v>
      </c>
      <c r="G27" s="8">
        <f t="shared" si="6"/>
        <v>17127314.140000001</v>
      </c>
      <c r="H27" s="8">
        <f t="shared" si="6"/>
        <v>17127314.140000001</v>
      </c>
      <c r="I27" s="8">
        <f t="shared" si="6"/>
        <v>5797569.4500000002</v>
      </c>
    </row>
    <row r="28" spans="2:9" ht="20.100000000000001" customHeight="1" x14ac:dyDescent="0.25">
      <c r="B28" s="9"/>
      <c r="C28" s="10" t="s">
        <v>62</v>
      </c>
      <c r="D28" s="11">
        <v>10277400</v>
      </c>
      <c r="E28" s="13">
        <v>1135223.48</v>
      </c>
      <c r="F28" s="13">
        <f t="shared" ref="F28:F36" si="7">D28+E28</f>
        <v>11412623.48</v>
      </c>
      <c r="G28" s="16">
        <v>8941992.0099999998</v>
      </c>
      <c r="H28" s="16">
        <v>8941992.0099999998</v>
      </c>
      <c r="I28" s="17">
        <f t="shared" ref="I28:I36" si="8">F28-G28</f>
        <v>2470631.4700000007</v>
      </c>
    </row>
    <row r="29" spans="2:9" ht="20.100000000000001" customHeight="1" x14ac:dyDescent="0.25">
      <c r="B29" s="9"/>
      <c r="C29" s="10" t="s">
        <v>61</v>
      </c>
      <c r="D29" s="11">
        <v>0</v>
      </c>
      <c r="E29" s="13">
        <v>0</v>
      </c>
      <c r="F29" s="13">
        <f t="shared" si="7"/>
        <v>0</v>
      </c>
      <c r="G29" s="16">
        <v>0</v>
      </c>
      <c r="H29" s="16">
        <v>0</v>
      </c>
      <c r="I29" s="17">
        <f t="shared" si="8"/>
        <v>0</v>
      </c>
    </row>
    <row r="30" spans="2:9" ht="24" customHeight="1" x14ac:dyDescent="0.25">
      <c r="B30" s="9"/>
      <c r="C30" s="10" t="s">
        <v>60</v>
      </c>
      <c r="D30" s="11">
        <v>0</v>
      </c>
      <c r="E30" s="13">
        <v>0</v>
      </c>
      <c r="F30" s="13">
        <f t="shared" si="7"/>
        <v>0</v>
      </c>
      <c r="G30" s="16">
        <v>0</v>
      </c>
      <c r="H30" s="16">
        <v>0</v>
      </c>
      <c r="I30" s="17">
        <f t="shared" si="8"/>
        <v>0</v>
      </c>
    </row>
    <row r="31" spans="2:9" ht="25.5" customHeight="1" x14ac:dyDescent="0.25">
      <c r="B31" s="9"/>
      <c r="C31" s="10" t="s">
        <v>59</v>
      </c>
      <c r="D31" s="11">
        <v>108000</v>
      </c>
      <c r="E31" s="13">
        <v>121610.07</v>
      </c>
      <c r="F31" s="13">
        <f t="shared" si="7"/>
        <v>229610.07</v>
      </c>
      <c r="G31" s="16">
        <v>229610.07</v>
      </c>
      <c r="H31" s="16">
        <v>229610.07</v>
      </c>
      <c r="I31" s="17">
        <f t="shared" si="8"/>
        <v>0</v>
      </c>
    </row>
    <row r="32" spans="2:9" ht="26.25" customHeight="1" x14ac:dyDescent="0.25">
      <c r="B32" s="9"/>
      <c r="C32" s="10" t="s">
        <v>58</v>
      </c>
      <c r="D32" s="11">
        <v>6856000</v>
      </c>
      <c r="E32" s="13">
        <v>909249.03</v>
      </c>
      <c r="F32" s="13">
        <f t="shared" si="7"/>
        <v>7765249.0300000003</v>
      </c>
      <c r="G32" s="16">
        <v>5482343.7000000002</v>
      </c>
      <c r="H32" s="16">
        <v>5482343.7000000002</v>
      </c>
      <c r="I32" s="17">
        <f t="shared" si="8"/>
        <v>2282905.33</v>
      </c>
    </row>
    <row r="33" spans="1:9" ht="24" customHeight="1" x14ac:dyDescent="0.25">
      <c r="B33" s="9"/>
      <c r="C33" s="10" t="s">
        <v>57</v>
      </c>
      <c r="D33" s="11">
        <v>312000</v>
      </c>
      <c r="E33" s="12">
        <v>-79675.86</v>
      </c>
      <c r="F33" s="13">
        <f t="shared" si="7"/>
        <v>232324.14</v>
      </c>
      <c r="G33" s="16">
        <v>232324.14</v>
      </c>
      <c r="H33" s="16">
        <v>232324.14</v>
      </c>
      <c r="I33" s="17">
        <f t="shared" si="8"/>
        <v>0</v>
      </c>
    </row>
    <row r="34" spans="1:9" ht="20.100000000000001" customHeight="1" x14ac:dyDescent="0.25">
      <c r="B34" s="9"/>
      <c r="C34" s="10" t="s">
        <v>56</v>
      </c>
      <c r="D34" s="11">
        <v>162000</v>
      </c>
      <c r="E34" s="12">
        <v>-41889.06</v>
      </c>
      <c r="F34" s="13">
        <f t="shared" si="7"/>
        <v>120110.94</v>
      </c>
      <c r="G34" s="16">
        <v>10953.85</v>
      </c>
      <c r="H34" s="16">
        <v>10953.85</v>
      </c>
      <c r="I34" s="17">
        <f t="shared" si="8"/>
        <v>109157.09</v>
      </c>
    </row>
    <row r="35" spans="1:9" ht="20.100000000000001" customHeight="1" x14ac:dyDescent="0.25">
      <c r="B35" s="9"/>
      <c r="C35" s="10" t="s">
        <v>55</v>
      </c>
      <c r="D35" s="11">
        <v>0</v>
      </c>
      <c r="E35" s="13">
        <v>0</v>
      </c>
      <c r="F35" s="13">
        <f t="shared" si="7"/>
        <v>0</v>
      </c>
      <c r="G35" s="16">
        <v>0</v>
      </c>
      <c r="H35" s="16">
        <v>0</v>
      </c>
      <c r="I35" s="17">
        <f t="shared" si="8"/>
        <v>0</v>
      </c>
    </row>
    <row r="36" spans="1:9" ht="20.100000000000001" customHeight="1" x14ac:dyDescent="0.25">
      <c r="B36" s="9"/>
      <c r="C36" s="10" t="s">
        <v>54</v>
      </c>
      <c r="D36" s="11">
        <v>2061873.97</v>
      </c>
      <c r="E36" s="13">
        <v>1103091.96</v>
      </c>
      <c r="F36" s="13">
        <f t="shared" si="7"/>
        <v>3164965.9299999997</v>
      </c>
      <c r="G36" s="16">
        <v>2230090.37</v>
      </c>
      <c r="H36" s="16">
        <v>2230090.37</v>
      </c>
      <c r="I36" s="17">
        <f t="shared" si="8"/>
        <v>934875.55999999959</v>
      </c>
    </row>
    <row r="37" spans="1:9" ht="24" customHeight="1" x14ac:dyDescent="0.25">
      <c r="B37" s="48" t="s">
        <v>53</v>
      </c>
      <c r="C37" s="49"/>
      <c r="D37" s="8">
        <f t="shared" ref="D37:I37" si="9">SUM(D38:D46)</f>
        <v>0</v>
      </c>
      <c r="E37" s="8">
        <f t="shared" si="9"/>
        <v>0</v>
      </c>
      <c r="F37" s="8">
        <f t="shared" si="9"/>
        <v>0</v>
      </c>
      <c r="G37" s="8">
        <f t="shared" si="9"/>
        <v>0</v>
      </c>
      <c r="H37" s="8">
        <f t="shared" si="9"/>
        <v>0</v>
      </c>
      <c r="I37" s="8">
        <f t="shared" si="9"/>
        <v>0</v>
      </c>
    </row>
    <row r="38" spans="1:9" ht="27.75" customHeight="1" x14ac:dyDescent="0.25">
      <c r="B38" s="9"/>
      <c r="C38" s="10" t="s">
        <v>52</v>
      </c>
      <c r="D38" s="11">
        <v>0</v>
      </c>
      <c r="E38" s="13">
        <v>0</v>
      </c>
      <c r="F38" s="13">
        <f t="shared" ref="F38:F46" si="10">D38+E38</f>
        <v>0</v>
      </c>
      <c r="G38" s="16">
        <v>0</v>
      </c>
      <c r="H38" s="17">
        <v>0</v>
      </c>
      <c r="I38" s="17">
        <f t="shared" ref="I38:I46" si="11">F38-G38</f>
        <v>0</v>
      </c>
    </row>
    <row r="39" spans="1:9" ht="20.100000000000001" customHeight="1" x14ac:dyDescent="0.25">
      <c r="B39" s="9"/>
      <c r="C39" s="10" t="s">
        <v>51</v>
      </c>
      <c r="D39" s="11">
        <v>0</v>
      </c>
      <c r="E39" s="13">
        <v>0</v>
      </c>
      <c r="F39" s="13">
        <f t="shared" si="10"/>
        <v>0</v>
      </c>
      <c r="G39" s="16">
        <v>0</v>
      </c>
      <c r="H39" s="17">
        <v>0</v>
      </c>
      <c r="I39" s="17">
        <f t="shared" si="11"/>
        <v>0</v>
      </c>
    </row>
    <row r="40" spans="1:9" ht="20.100000000000001" customHeight="1" x14ac:dyDescent="0.25">
      <c r="B40" s="9"/>
      <c r="C40" s="10" t="s">
        <v>50</v>
      </c>
      <c r="D40" s="11">
        <v>0</v>
      </c>
      <c r="E40" s="13">
        <v>0</v>
      </c>
      <c r="F40" s="13">
        <f t="shared" si="10"/>
        <v>0</v>
      </c>
      <c r="G40" s="16">
        <v>0</v>
      </c>
      <c r="H40" s="17">
        <v>0</v>
      </c>
      <c r="I40" s="17">
        <f t="shared" si="11"/>
        <v>0</v>
      </c>
    </row>
    <row r="41" spans="1:9" ht="20.100000000000001" customHeight="1" x14ac:dyDescent="0.25">
      <c r="B41" s="9"/>
      <c r="C41" s="10" t="s">
        <v>49</v>
      </c>
      <c r="D41" s="11">
        <v>0</v>
      </c>
      <c r="E41" s="13">
        <v>0</v>
      </c>
      <c r="F41" s="13">
        <f t="shared" si="10"/>
        <v>0</v>
      </c>
      <c r="G41" s="16">
        <v>0</v>
      </c>
      <c r="H41" s="17">
        <v>0</v>
      </c>
      <c r="I41" s="17">
        <f t="shared" si="11"/>
        <v>0</v>
      </c>
    </row>
    <row r="42" spans="1:9" ht="20.100000000000001" customHeight="1" x14ac:dyDescent="0.25">
      <c r="B42" s="9"/>
      <c r="C42" s="10" t="s">
        <v>48</v>
      </c>
      <c r="D42" s="11">
        <v>0</v>
      </c>
      <c r="E42" s="13">
        <v>0</v>
      </c>
      <c r="F42" s="13">
        <f t="shared" si="10"/>
        <v>0</v>
      </c>
      <c r="G42" s="16">
        <v>0</v>
      </c>
      <c r="H42" s="17">
        <v>0</v>
      </c>
      <c r="I42" s="17">
        <f t="shared" si="11"/>
        <v>0</v>
      </c>
    </row>
    <row r="43" spans="1:9" ht="25.5" customHeight="1" x14ac:dyDescent="0.25">
      <c r="B43" s="9"/>
      <c r="C43" s="10" t="s">
        <v>47</v>
      </c>
      <c r="D43" s="11">
        <v>0</v>
      </c>
      <c r="E43" s="13">
        <v>0</v>
      </c>
      <c r="F43" s="13">
        <f t="shared" si="10"/>
        <v>0</v>
      </c>
      <c r="G43" s="16">
        <v>0</v>
      </c>
      <c r="H43" s="17">
        <v>0</v>
      </c>
      <c r="I43" s="17">
        <f t="shared" si="11"/>
        <v>0</v>
      </c>
    </row>
    <row r="44" spans="1:9" ht="20.100000000000001" customHeight="1" x14ac:dyDescent="0.25">
      <c r="B44" s="9"/>
      <c r="C44" s="10" t="s">
        <v>46</v>
      </c>
      <c r="D44" s="11">
        <v>0</v>
      </c>
      <c r="E44" s="13">
        <v>0</v>
      </c>
      <c r="F44" s="13">
        <f t="shared" si="10"/>
        <v>0</v>
      </c>
      <c r="G44" s="16">
        <v>0</v>
      </c>
      <c r="H44" s="17">
        <v>0</v>
      </c>
      <c r="I44" s="17">
        <f t="shared" si="11"/>
        <v>0</v>
      </c>
    </row>
    <row r="45" spans="1:9" ht="20.100000000000001" customHeight="1" x14ac:dyDescent="0.25">
      <c r="A45" s="3"/>
      <c r="B45" s="9"/>
      <c r="C45" s="18" t="s">
        <v>45</v>
      </c>
      <c r="D45" s="11">
        <v>0</v>
      </c>
      <c r="E45" s="13">
        <v>0</v>
      </c>
      <c r="F45" s="13">
        <f t="shared" si="10"/>
        <v>0</v>
      </c>
      <c r="G45" s="16">
        <v>0</v>
      </c>
      <c r="H45" s="17">
        <v>0</v>
      </c>
      <c r="I45" s="17">
        <f t="shared" si="11"/>
        <v>0</v>
      </c>
    </row>
    <row r="46" spans="1:9" ht="20.100000000000001" customHeight="1" x14ac:dyDescent="0.25">
      <c r="B46" s="9"/>
      <c r="C46" s="18" t="s">
        <v>44</v>
      </c>
      <c r="D46" s="11">
        <v>0</v>
      </c>
      <c r="E46" s="13">
        <v>0</v>
      </c>
      <c r="F46" s="13">
        <f t="shared" si="10"/>
        <v>0</v>
      </c>
      <c r="G46" s="16">
        <v>0</v>
      </c>
      <c r="H46" s="17">
        <v>0</v>
      </c>
      <c r="I46" s="17">
        <f t="shared" si="11"/>
        <v>0</v>
      </c>
    </row>
    <row r="47" spans="1:9" ht="20.100000000000001" customHeight="1" x14ac:dyDescent="0.25">
      <c r="B47" s="48" t="s">
        <v>43</v>
      </c>
      <c r="C47" s="49"/>
      <c r="D47" s="8">
        <f t="shared" ref="D47:I47" si="12">SUM(D48:D56)</f>
        <v>846000</v>
      </c>
      <c r="E47" s="8">
        <f t="shared" si="12"/>
        <v>2233604.84</v>
      </c>
      <c r="F47" s="8">
        <f t="shared" si="12"/>
        <v>3079604.84</v>
      </c>
      <c r="G47" s="8">
        <f t="shared" si="12"/>
        <v>2595639.7799999998</v>
      </c>
      <c r="H47" s="8">
        <f t="shared" si="12"/>
        <v>2595639.7799999998</v>
      </c>
      <c r="I47" s="8">
        <f t="shared" si="12"/>
        <v>483965.06000000006</v>
      </c>
    </row>
    <row r="48" spans="1:9" ht="20.100000000000001" customHeight="1" x14ac:dyDescent="0.25">
      <c r="B48" s="9"/>
      <c r="C48" s="10" t="s">
        <v>42</v>
      </c>
      <c r="D48" s="11">
        <v>102000</v>
      </c>
      <c r="E48" s="13">
        <v>118270.5</v>
      </c>
      <c r="F48" s="13">
        <f t="shared" ref="F48:F56" si="13">D48+E48</f>
        <v>220270.5</v>
      </c>
      <c r="G48" s="16">
        <v>220270.5</v>
      </c>
      <c r="H48" s="16">
        <v>220270.5</v>
      </c>
      <c r="I48" s="17">
        <f t="shared" ref="I48:I56" si="14">F48-G48</f>
        <v>0</v>
      </c>
    </row>
    <row r="49" spans="2:9" ht="20.100000000000001" customHeight="1" x14ac:dyDescent="0.25">
      <c r="B49" s="9"/>
      <c r="C49" s="18" t="s">
        <v>41</v>
      </c>
      <c r="D49" s="11">
        <v>0</v>
      </c>
      <c r="E49" s="13">
        <v>0</v>
      </c>
      <c r="F49" s="13">
        <f t="shared" si="13"/>
        <v>0</v>
      </c>
      <c r="G49" s="16">
        <v>0</v>
      </c>
      <c r="H49" s="16">
        <v>0</v>
      </c>
      <c r="I49" s="17">
        <f t="shared" si="14"/>
        <v>0</v>
      </c>
    </row>
    <row r="50" spans="2:9" ht="20.100000000000001" customHeight="1" x14ac:dyDescent="0.25">
      <c r="B50" s="9"/>
      <c r="C50" s="18" t="s">
        <v>40</v>
      </c>
      <c r="D50" s="11">
        <v>0</v>
      </c>
      <c r="E50" s="13">
        <v>0</v>
      </c>
      <c r="F50" s="13">
        <f t="shared" si="13"/>
        <v>0</v>
      </c>
      <c r="G50" s="16">
        <v>0</v>
      </c>
      <c r="H50" s="16">
        <v>0</v>
      </c>
      <c r="I50" s="17">
        <f t="shared" si="14"/>
        <v>0</v>
      </c>
    </row>
    <row r="51" spans="2:9" ht="20.100000000000001" customHeight="1" x14ac:dyDescent="0.25">
      <c r="B51" s="9"/>
      <c r="C51" s="10" t="s">
        <v>39</v>
      </c>
      <c r="D51" s="11">
        <v>0</v>
      </c>
      <c r="E51" s="13">
        <v>2233962.94</v>
      </c>
      <c r="F51" s="13">
        <f t="shared" si="13"/>
        <v>2233962.94</v>
      </c>
      <c r="G51" s="16">
        <v>2233962.94</v>
      </c>
      <c r="H51" s="16">
        <v>2233962.94</v>
      </c>
      <c r="I51" s="17">
        <f t="shared" si="14"/>
        <v>0</v>
      </c>
    </row>
    <row r="52" spans="2:9" ht="20.100000000000001" customHeight="1" x14ac:dyDescent="0.25">
      <c r="B52" s="9"/>
      <c r="C52" s="10" t="s">
        <v>38</v>
      </c>
      <c r="D52" s="11">
        <v>0</v>
      </c>
      <c r="E52" s="13">
        <v>0</v>
      </c>
      <c r="F52" s="13">
        <f t="shared" si="13"/>
        <v>0</v>
      </c>
      <c r="G52" s="16">
        <v>0</v>
      </c>
      <c r="H52" s="16">
        <v>0</v>
      </c>
      <c r="I52" s="17">
        <f t="shared" si="14"/>
        <v>0</v>
      </c>
    </row>
    <row r="53" spans="2:9" ht="20.100000000000001" customHeight="1" x14ac:dyDescent="0.25">
      <c r="B53" s="9"/>
      <c r="C53" s="18" t="s">
        <v>37</v>
      </c>
      <c r="D53" s="19">
        <v>720000</v>
      </c>
      <c r="E53" s="12">
        <v>-118628.6</v>
      </c>
      <c r="F53" s="13">
        <f t="shared" si="13"/>
        <v>601371.4</v>
      </c>
      <c r="G53" s="16">
        <v>141406.34</v>
      </c>
      <c r="H53" s="16">
        <v>141406.34</v>
      </c>
      <c r="I53" s="17">
        <f t="shared" si="14"/>
        <v>459965.06000000006</v>
      </c>
    </row>
    <row r="54" spans="2:9" ht="20.100000000000001" customHeight="1" x14ac:dyDescent="0.25">
      <c r="B54" s="9"/>
      <c r="C54" s="18" t="s">
        <v>36</v>
      </c>
      <c r="D54" s="19">
        <v>0</v>
      </c>
      <c r="E54" s="13">
        <v>0</v>
      </c>
      <c r="F54" s="13">
        <f t="shared" si="13"/>
        <v>0</v>
      </c>
      <c r="G54" s="16">
        <v>0</v>
      </c>
      <c r="H54" s="17">
        <v>0</v>
      </c>
      <c r="I54" s="17">
        <f t="shared" si="14"/>
        <v>0</v>
      </c>
    </row>
    <row r="55" spans="2:9" ht="20.100000000000001" customHeight="1" x14ac:dyDescent="0.25">
      <c r="B55" s="9"/>
      <c r="C55" s="10" t="s">
        <v>35</v>
      </c>
      <c r="D55" s="11">
        <v>0</v>
      </c>
      <c r="E55" s="13">
        <v>0</v>
      </c>
      <c r="F55" s="13">
        <f t="shared" si="13"/>
        <v>0</v>
      </c>
      <c r="G55" s="16">
        <v>0</v>
      </c>
      <c r="H55" s="17">
        <v>0</v>
      </c>
      <c r="I55" s="17">
        <f t="shared" si="14"/>
        <v>0</v>
      </c>
    </row>
    <row r="56" spans="2:9" ht="20.100000000000001" customHeight="1" x14ac:dyDescent="0.25">
      <c r="B56" s="9"/>
      <c r="C56" s="10" t="s">
        <v>34</v>
      </c>
      <c r="D56" s="11">
        <v>24000</v>
      </c>
      <c r="E56" s="13">
        <v>0</v>
      </c>
      <c r="F56" s="13">
        <f t="shared" si="13"/>
        <v>24000</v>
      </c>
      <c r="G56" s="16">
        <v>0</v>
      </c>
      <c r="H56" s="17">
        <v>0</v>
      </c>
      <c r="I56" s="17">
        <f t="shared" si="14"/>
        <v>24000</v>
      </c>
    </row>
    <row r="57" spans="2:9" ht="20.100000000000001" customHeight="1" x14ac:dyDescent="0.25">
      <c r="B57" s="48" t="s">
        <v>33</v>
      </c>
      <c r="C57" s="49"/>
      <c r="D57" s="8">
        <f t="shared" ref="D57:I57" si="15">SUM(D58:D60)</f>
        <v>0</v>
      </c>
      <c r="E57" s="8">
        <f t="shared" si="15"/>
        <v>0</v>
      </c>
      <c r="F57" s="8">
        <f t="shared" si="15"/>
        <v>0</v>
      </c>
      <c r="G57" s="8">
        <f t="shared" si="15"/>
        <v>0</v>
      </c>
      <c r="H57" s="8">
        <f t="shared" si="15"/>
        <v>0</v>
      </c>
      <c r="I57" s="8">
        <f t="shared" si="15"/>
        <v>0</v>
      </c>
    </row>
    <row r="58" spans="2:9" ht="20.100000000000001" customHeight="1" x14ac:dyDescent="0.25">
      <c r="B58" s="9"/>
      <c r="C58" s="10" t="s">
        <v>32</v>
      </c>
      <c r="D58" s="11">
        <v>0</v>
      </c>
      <c r="E58" s="13">
        <v>0</v>
      </c>
      <c r="F58" s="13">
        <f>D58+E58</f>
        <v>0</v>
      </c>
      <c r="G58" s="16">
        <v>0</v>
      </c>
      <c r="H58" s="17">
        <v>0</v>
      </c>
      <c r="I58" s="17">
        <f>F58-G58</f>
        <v>0</v>
      </c>
    </row>
    <row r="59" spans="2:9" ht="20.100000000000001" customHeight="1" x14ac:dyDescent="0.25">
      <c r="B59" s="9"/>
      <c r="C59" s="10" t="s">
        <v>31</v>
      </c>
      <c r="D59" s="11">
        <v>0</v>
      </c>
      <c r="E59" s="13">
        <v>0</v>
      </c>
      <c r="F59" s="13">
        <f>D59+E59</f>
        <v>0</v>
      </c>
      <c r="G59" s="16">
        <v>0</v>
      </c>
      <c r="H59" s="17">
        <v>0</v>
      </c>
      <c r="I59" s="17">
        <f>F59-G59</f>
        <v>0</v>
      </c>
    </row>
    <row r="60" spans="2:9" ht="20.100000000000001" customHeight="1" x14ac:dyDescent="0.25">
      <c r="B60" s="9"/>
      <c r="C60" s="10" t="s">
        <v>30</v>
      </c>
      <c r="D60" s="11">
        <v>0</v>
      </c>
      <c r="E60" s="13">
        <v>0</v>
      </c>
      <c r="F60" s="13">
        <f>D60+E60</f>
        <v>0</v>
      </c>
      <c r="G60" s="16">
        <v>0</v>
      </c>
      <c r="H60" s="17">
        <v>0</v>
      </c>
      <c r="I60" s="17">
        <f>F60-G60</f>
        <v>0</v>
      </c>
    </row>
    <row r="61" spans="2:9" ht="20.100000000000001" customHeight="1" x14ac:dyDescent="0.25">
      <c r="B61" s="48" t="s">
        <v>29</v>
      </c>
      <c r="C61" s="49"/>
      <c r="D61" s="8">
        <f t="shared" ref="D61:I61" si="16">SUM(D62:D68)</f>
        <v>0</v>
      </c>
      <c r="E61" s="20">
        <f t="shared" si="16"/>
        <v>0</v>
      </c>
      <c r="F61" s="20">
        <f t="shared" si="16"/>
        <v>0</v>
      </c>
      <c r="G61" s="20">
        <f t="shared" si="16"/>
        <v>0</v>
      </c>
      <c r="H61" s="20">
        <f t="shared" si="16"/>
        <v>0</v>
      </c>
      <c r="I61" s="20">
        <f t="shared" si="16"/>
        <v>0</v>
      </c>
    </row>
    <row r="62" spans="2:9" ht="25.5" customHeight="1" x14ac:dyDescent="0.25">
      <c r="B62" s="9"/>
      <c r="C62" s="10" t="s">
        <v>28</v>
      </c>
      <c r="D62" s="11">
        <v>0</v>
      </c>
      <c r="E62" s="13">
        <v>0</v>
      </c>
      <c r="F62" s="13">
        <f t="shared" ref="F62:F68" si="17">D62+E62</f>
        <v>0</v>
      </c>
      <c r="G62" s="16">
        <v>0</v>
      </c>
      <c r="H62" s="17">
        <v>0</v>
      </c>
      <c r="I62" s="17">
        <f t="shared" ref="I62:I68" si="18">F62-G62</f>
        <v>0</v>
      </c>
    </row>
    <row r="63" spans="2:9" ht="20.100000000000001" customHeight="1" x14ac:dyDescent="0.25">
      <c r="B63" s="9"/>
      <c r="C63" s="10" t="s">
        <v>27</v>
      </c>
      <c r="D63" s="11">
        <v>0</v>
      </c>
      <c r="E63" s="13">
        <v>0</v>
      </c>
      <c r="F63" s="13">
        <f t="shared" si="17"/>
        <v>0</v>
      </c>
      <c r="G63" s="16">
        <v>0</v>
      </c>
      <c r="H63" s="17">
        <v>0</v>
      </c>
      <c r="I63" s="17">
        <f t="shared" si="18"/>
        <v>0</v>
      </c>
    </row>
    <row r="64" spans="2:9" ht="20.100000000000001" customHeight="1" x14ac:dyDescent="0.25">
      <c r="B64" s="9"/>
      <c r="C64" s="10" t="s">
        <v>26</v>
      </c>
      <c r="D64" s="11">
        <v>0</v>
      </c>
      <c r="E64" s="13">
        <v>0</v>
      </c>
      <c r="F64" s="13">
        <f t="shared" si="17"/>
        <v>0</v>
      </c>
      <c r="G64" s="16">
        <v>0</v>
      </c>
      <c r="H64" s="17">
        <v>0</v>
      </c>
      <c r="I64" s="17">
        <f t="shared" si="18"/>
        <v>0</v>
      </c>
    </row>
    <row r="65" spans="2:9" ht="20.100000000000001" customHeight="1" x14ac:dyDescent="0.25">
      <c r="B65" s="9"/>
      <c r="C65" s="10" t="s">
        <v>25</v>
      </c>
      <c r="D65" s="11">
        <v>0</v>
      </c>
      <c r="E65" s="13">
        <v>0</v>
      </c>
      <c r="F65" s="13">
        <f t="shared" si="17"/>
        <v>0</v>
      </c>
      <c r="G65" s="16">
        <v>0</v>
      </c>
      <c r="H65" s="17">
        <v>0</v>
      </c>
      <c r="I65" s="17">
        <f t="shared" si="18"/>
        <v>0</v>
      </c>
    </row>
    <row r="66" spans="2:9" ht="25.5" customHeight="1" x14ac:dyDescent="0.25">
      <c r="B66" s="9"/>
      <c r="C66" s="10" t="s">
        <v>24</v>
      </c>
      <c r="D66" s="11">
        <v>0</v>
      </c>
      <c r="E66" s="13">
        <v>0</v>
      </c>
      <c r="F66" s="13">
        <f t="shared" si="17"/>
        <v>0</v>
      </c>
      <c r="G66" s="16">
        <v>0</v>
      </c>
      <c r="H66" s="17">
        <v>0</v>
      </c>
      <c r="I66" s="17">
        <f t="shared" si="18"/>
        <v>0</v>
      </c>
    </row>
    <row r="67" spans="2:9" ht="20.100000000000001" customHeight="1" x14ac:dyDescent="0.25">
      <c r="B67" s="9"/>
      <c r="C67" s="10" t="s">
        <v>23</v>
      </c>
      <c r="D67" s="11">
        <v>0</v>
      </c>
      <c r="E67" s="13">
        <v>0</v>
      </c>
      <c r="F67" s="13">
        <f t="shared" si="17"/>
        <v>0</v>
      </c>
      <c r="G67" s="16">
        <v>0</v>
      </c>
      <c r="H67" s="17">
        <v>0</v>
      </c>
      <c r="I67" s="17">
        <f t="shared" si="18"/>
        <v>0</v>
      </c>
    </row>
    <row r="68" spans="2:9" ht="27" customHeight="1" x14ac:dyDescent="0.25">
      <c r="B68" s="9"/>
      <c r="C68" s="10" t="s">
        <v>22</v>
      </c>
      <c r="D68" s="11">
        <v>0</v>
      </c>
      <c r="E68" s="13">
        <v>0</v>
      </c>
      <c r="F68" s="13">
        <f t="shared" si="17"/>
        <v>0</v>
      </c>
      <c r="G68" s="16">
        <v>0</v>
      </c>
      <c r="H68" s="17">
        <v>0</v>
      </c>
      <c r="I68" s="17">
        <f t="shared" si="18"/>
        <v>0</v>
      </c>
    </row>
    <row r="69" spans="2:9" ht="19.5" customHeight="1" x14ac:dyDescent="0.25">
      <c r="B69" s="48" t="s">
        <v>21</v>
      </c>
      <c r="C69" s="49"/>
      <c r="D69" s="8">
        <f t="shared" ref="D69:I69" si="19">SUM(D70:D72)</f>
        <v>0</v>
      </c>
      <c r="E69" s="8">
        <f t="shared" si="19"/>
        <v>0</v>
      </c>
      <c r="F69" s="8">
        <f t="shared" si="19"/>
        <v>0</v>
      </c>
      <c r="G69" s="8">
        <f t="shared" si="19"/>
        <v>0</v>
      </c>
      <c r="H69" s="8">
        <f t="shared" si="19"/>
        <v>0</v>
      </c>
      <c r="I69" s="8">
        <f t="shared" si="19"/>
        <v>0</v>
      </c>
    </row>
    <row r="70" spans="2:9" ht="20.100000000000001" customHeight="1" x14ac:dyDescent="0.25">
      <c r="B70" s="9"/>
      <c r="C70" s="10" t="s">
        <v>20</v>
      </c>
      <c r="D70" s="11">
        <v>0</v>
      </c>
      <c r="E70" s="13">
        <v>0</v>
      </c>
      <c r="F70" s="13">
        <f>D70+E70</f>
        <v>0</v>
      </c>
      <c r="G70" s="16">
        <v>0</v>
      </c>
      <c r="H70" s="17">
        <v>0</v>
      </c>
      <c r="I70" s="17">
        <f>F70-G70</f>
        <v>0</v>
      </c>
    </row>
    <row r="71" spans="2:9" ht="20.100000000000001" customHeight="1" x14ac:dyDescent="0.25">
      <c r="B71" s="9"/>
      <c r="C71" s="10" t="s">
        <v>19</v>
      </c>
      <c r="D71" s="11">
        <v>0</v>
      </c>
      <c r="E71" s="13">
        <v>0</v>
      </c>
      <c r="F71" s="13">
        <f>D71+E71</f>
        <v>0</v>
      </c>
      <c r="G71" s="16">
        <v>0</v>
      </c>
      <c r="H71" s="17">
        <v>0</v>
      </c>
      <c r="I71" s="17">
        <f>F71-G71</f>
        <v>0</v>
      </c>
    </row>
    <row r="72" spans="2:9" ht="20.100000000000001" customHeight="1" x14ac:dyDescent="0.25">
      <c r="B72" s="9"/>
      <c r="C72" s="10" t="s">
        <v>18</v>
      </c>
      <c r="D72" s="21">
        <v>0</v>
      </c>
      <c r="E72" s="13">
        <v>0</v>
      </c>
      <c r="F72" s="13">
        <f>D72+E72</f>
        <v>0</v>
      </c>
      <c r="G72" s="16">
        <v>0</v>
      </c>
      <c r="H72" s="17">
        <v>0</v>
      </c>
      <c r="I72" s="17">
        <f>F72-G72</f>
        <v>0</v>
      </c>
    </row>
    <row r="73" spans="2:9" ht="20.100000000000001" customHeight="1" x14ac:dyDescent="0.25">
      <c r="B73" s="48" t="s">
        <v>17</v>
      </c>
      <c r="C73" s="49"/>
      <c r="D73" s="22">
        <f t="shared" ref="D73:I73" si="20">SUM(D74:D80)</f>
        <v>250000</v>
      </c>
      <c r="E73" s="22">
        <f t="shared" si="20"/>
        <v>0</v>
      </c>
      <c r="F73" s="22">
        <f t="shared" si="20"/>
        <v>250000</v>
      </c>
      <c r="G73" s="22">
        <f t="shared" si="20"/>
        <v>0</v>
      </c>
      <c r="H73" s="22">
        <f t="shared" si="20"/>
        <v>0</v>
      </c>
      <c r="I73" s="22">
        <f t="shared" si="20"/>
        <v>250000</v>
      </c>
    </row>
    <row r="74" spans="2:9" ht="20.100000000000001" customHeight="1" x14ac:dyDescent="0.25">
      <c r="B74" s="9"/>
      <c r="C74" s="10" t="s">
        <v>16</v>
      </c>
      <c r="D74" s="21">
        <v>0</v>
      </c>
      <c r="E74" s="13">
        <v>0</v>
      </c>
      <c r="F74" s="13">
        <f t="shared" ref="F74:F80" si="21">D74+E74</f>
        <v>0</v>
      </c>
      <c r="G74" s="16">
        <v>0</v>
      </c>
      <c r="H74" s="17">
        <v>0</v>
      </c>
      <c r="I74" s="17">
        <f t="shared" ref="I74:I80" si="22">F74-G74</f>
        <v>0</v>
      </c>
    </row>
    <row r="75" spans="2:9" ht="20.100000000000001" customHeight="1" x14ac:dyDescent="0.25">
      <c r="B75" s="9"/>
      <c r="C75" s="10" t="s">
        <v>15</v>
      </c>
      <c r="D75" s="21">
        <v>0</v>
      </c>
      <c r="E75" s="13">
        <v>0</v>
      </c>
      <c r="F75" s="13">
        <f t="shared" si="21"/>
        <v>0</v>
      </c>
      <c r="G75" s="16">
        <v>0</v>
      </c>
      <c r="H75" s="17">
        <v>0</v>
      </c>
      <c r="I75" s="17">
        <f t="shared" si="22"/>
        <v>0</v>
      </c>
    </row>
    <row r="76" spans="2:9" ht="20.100000000000001" customHeight="1" x14ac:dyDescent="0.25">
      <c r="B76" s="9"/>
      <c r="C76" s="10" t="s">
        <v>14</v>
      </c>
      <c r="D76" s="21">
        <v>0</v>
      </c>
      <c r="E76" s="13">
        <v>0</v>
      </c>
      <c r="F76" s="13">
        <f t="shared" si="21"/>
        <v>0</v>
      </c>
      <c r="G76" s="16">
        <v>0</v>
      </c>
      <c r="H76" s="17">
        <v>0</v>
      </c>
      <c r="I76" s="17">
        <f t="shared" si="22"/>
        <v>0</v>
      </c>
    </row>
    <row r="77" spans="2:9" ht="20.100000000000001" customHeight="1" x14ac:dyDescent="0.25">
      <c r="B77" s="9"/>
      <c r="C77" s="10" t="s">
        <v>13</v>
      </c>
      <c r="D77" s="21">
        <v>0</v>
      </c>
      <c r="E77" s="13">
        <v>0</v>
      </c>
      <c r="F77" s="13">
        <f t="shared" si="21"/>
        <v>0</v>
      </c>
      <c r="G77" s="16">
        <v>0</v>
      </c>
      <c r="H77" s="17">
        <v>0</v>
      </c>
      <c r="I77" s="17">
        <f t="shared" si="22"/>
        <v>0</v>
      </c>
    </row>
    <row r="78" spans="2:9" ht="20.100000000000001" customHeight="1" x14ac:dyDescent="0.25">
      <c r="B78" s="9"/>
      <c r="C78" s="10" t="s">
        <v>12</v>
      </c>
      <c r="D78" s="21">
        <v>0</v>
      </c>
      <c r="E78" s="13">
        <v>0</v>
      </c>
      <c r="F78" s="13">
        <f t="shared" si="21"/>
        <v>0</v>
      </c>
      <c r="G78" s="16">
        <v>0</v>
      </c>
      <c r="H78" s="17">
        <v>0</v>
      </c>
      <c r="I78" s="17">
        <f t="shared" si="22"/>
        <v>0</v>
      </c>
    </row>
    <row r="79" spans="2:9" ht="20.100000000000001" customHeight="1" x14ac:dyDescent="0.25">
      <c r="B79" s="9"/>
      <c r="C79" s="10" t="s">
        <v>11</v>
      </c>
      <c r="D79" s="21">
        <v>0</v>
      </c>
      <c r="E79" s="13">
        <v>0</v>
      </c>
      <c r="F79" s="13">
        <f t="shared" si="21"/>
        <v>0</v>
      </c>
      <c r="G79" s="16">
        <v>0</v>
      </c>
      <c r="H79" s="17">
        <v>0</v>
      </c>
      <c r="I79" s="17">
        <f t="shared" si="22"/>
        <v>0</v>
      </c>
    </row>
    <row r="80" spans="2:9" x14ac:dyDescent="0.25">
      <c r="B80" s="9"/>
      <c r="C80" s="10" t="s">
        <v>10</v>
      </c>
      <c r="D80" s="21">
        <v>250000</v>
      </c>
      <c r="E80" s="13">
        <v>0</v>
      </c>
      <c r="F80" s="13">
        <f t="shared" si="21"/>
        <v>250000</v>
      </c>
      <c r="G80" s="23">
        <v>0</v>
      </c>
      <c r="H80" s="24">
        <v>0</v>
      </c>
      <c r="I80" s="17">
        <f t="shared" si="22"/>
        <v>250000</v>
      </c>
    </row>
    <row r="81" spans="2:9" ht="20.100000000000001" customHeight="1" x14ac:dyDescent="0.25">
      <c r="B81" s="25"/>
      <c r="C81" s="26" t="s">
        <v>9</v>
      </c>
      <c r="D81" s="27">
        <f t="shared" ref="D81:I81" si="23">D9+D17+D27+D37+D47+D57+D61+D69+D73</f>
        <v>66905525.619999997</v>
      </c>
      <c r="E81" s="27">
        <f t="shared" si="23"/>
        <v>6943380.2199999997</v>
      </c>
      <c r="F81" s="27">
        <f t="shared" si="23"/>
        <v>73848905.840000004</v>
      </c>
      <c r="G81" s="27">
        <f t="shared" si="23"/>
        <v>62194685.260000005</v>
      </c>
      <c r="H81" s="27">
        <f t="shared" si="23"/>
        <v>62194685.260000005</v>
      </c>
      <c r="I81" s="27">
        <f t="shared" si="23"/>
        <v>11654220.58</v>
      </c>
    </row>
    <row r="82" spans="2:9" x14ac:dyDescent="0.25">
      <c r="B82" s="28"/>
      <c r="C82" s="28"/>
      <c r="D82" s="28"/>
      <c r="E82" s="28"/>
      <c r="F82" s="28"/>
      <c r="G82" s="28"/>
      <c r="H82" s="28"/>
      <c r="I82" s="28"/>
    </row>
    <row r="83" spans="2:9" s="1" customFormat="1" x14ac:dyDescent="0.25"/>
    <row r="84" spans="2:9" s="1" customFormat="1" x14ac:dyDescent="0.25"/>
    <row r="87" spans="2:9" s="2" customFormat="1" ht="12.75" x14ac:dyDescent="0.2"/>
    <row r="88" spans="2:9" s="2" customFormat="1" ht="12.75" x14ac:dyDescent="0.2"/>
    <row r="89" spans="2:9" s="2" customFormat="1" ht="12.75" x14ac:dyDescent="0.2"/>
    <row r="90" spans="2:9" s="2" customFormat="1" ht="12.75" x14ac:dyDescent="0.2"/>
    <row r="91" spans="2:9" s="2" customFormat="1" ht="12.75" x14ac:dyDescent="0.2"/>
    <row r="92" spans="2:9" s="2" customFormat="1" ht="12.75" x14ac:dyDescent="0.2"/>
    <row r="93" spans="2:9" s="2" customFormat="1" ht="12.75" x14ac:dyDescent="0.2"/>
    <row r="94" spans="2:9" s="2" customFormat="1" ht="12.75" x14ac:dyDescent="0.2"/>
    <row r="95" spans="2:9" s="1" customFormat="1" x14ac:dyDescent="0.25"/>
  </sheetData>
  <mergeCells count="16"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  <mergeCell ref="B1:I1"/>
    <mergeCell ref="B2:I2"/>
    <mergeCell ref="B3:I3"/>
    <mergeCell ref="B4:I4"/>
    <mergeCell ref="B6:C8"/>
    <mergeCell ref="D6:H6"/>
    <mergeCell ref="I6:I7"/>
  </mergeCells>
  <printOptions horizontalCentered="1"/>
  <pageMargins left="0.39370078740157483" right="0.39370078740157483" top="0.39370078740157483" bottom="0.39370078740157483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 (2)</vt:lpstr>
      <vt:lpstr>'IP-4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2022-01-25T19:57:36Z</cp:lastPrinted>
  <dcterms:created xsi:type="dcterms:W3CDTF">2022-01-24T22:10:36Z</dcterms:created>
  <dcterms:modified xsi:type="dcterms:W3CDTF">2022-01-27T15:10:49Z</dcterms:modified>
</cp:coreProperties>
</file>