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PRESUPUESTARIA\"/>
    </mc:Choice>
  </mc:AlternateContent>
  <xr:revisionPtr revIDLastSave="0" documentId="13_ncr:1_{A7F00BB4-E9D2-4704-891D-C2884EEF28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1'!$1:$8</definedName>
  </definedNames>
  <calcPr calcId="191029"/>
</workbook>
</file>

<file path=xl/calcChain.xml><?xml version="1.0" encoding="utf-8"?>
<calcChain xmlns="http://schemas.openxmlformats.org/spreadsheetml/2006/main">
  <c r="F48" i="2" l="1"/>
  <c r="F49" i="2"/>
  <c r="F50" i="2"/>
  <c r="F51" i="2"/>
  <c r="F52" i="2"/>
  <c r="F53" i="2"/>
  <c r="F54" i="2"/>
  <c r="F55" i="2"/>
  <c r="F56" i="2"/>
  <c r="F19" i="2"/>
  <c r="F20" i="2"/>
  <c r="F21" i="2"/>
  <c r="F22" i="2"/>
  <c r="F23" i="2"/>
  <c r="F24" i="2"/>
  <c r="F25" i="2"/>
  <c r="F26" i="2"/>
  <c r="F18" i="2"/>
  <c r="F11" i="2"/>
  <c r="F12" i="2"/>
  <c r="F13" i="2"/>
  <c r="F14" i="2"/>
  <c r="F15" i="2"/>
  <c r="I15" i="2" s="1"/>
  <c r="F16" i="2"/>
  <c r="I16" i="2" s="1"/>
  <c r="F10" i="2"/>
  <c r="I11" i="2"/>
  <c r="I10" i="2"/>
  <c r="I12" i="2"/>
  <c r="I13" i="2"/>
  <c r="I14" i="2"/>
  <c r="E9" i="2"/>
  <c r="F75" i="2"/>
  <c r="F76" i="2"/>
  <c r="F77" i="2"/>
  <c r="F78" i="2"/>
  <c r="F79" i="2"/>
  <c r="F80" i="2"/>
  <c r="F74" i="2"/>
  <c r="E73" i="2"/>
  <c r="G73" i="2"/>
  <c r="H73" i="2"/>
  <c r="D73" i="2"/>
  <c r="F71" i="2"/>
  <c r="F72" i="2"/>
  <c r="F70" i="2"/>
  <c r="F69" i="2" s="1"/>
  <c r="E69" i="2"/>
  <c r="G69" i="2"/>
  <c r="H69" i="2"/>
  <c r="D69" i="2"/>
  <c r="F63" i="2"/>
  <c r="F64" i="2"/>
  <c r="F65" i="2"/>
  <c r="F66" i="2"/>
  <c r="F67" i="2"/>
  <c r="F68" i="2"/>
  <c r="F62" i="2"/>
  <c r="E61" i="2"/>
  <c r="G61" i="2"/>
  <c r="H61" i="2"/>
  <c r="D61" i="2"/>
  <c r="F59" i="2"/>
  <c r="F60" i="2"/>
  <c r="F58" i="2"/>
  <c r="E57" i="2"/>
  <c r="G57" i="2"/>
  <c r="H57" i="2"/>
  <c r="D57" i="2"/>
  <c r="E47" i="2"/>
  <c r="G47" i="2"/>
  <c r="H47" i="2"/>
  <c r="D47" i="2"/>
  <c r="F39" i="2"/>
  <c r="F40" i="2"/>
  <c r="F41" i="2"/>
  <c r="F42" i="2"/>
  <c r="F43" i="2"/>
  <c r="F44" i="2"/>
  <c r="F45" i="2"/>
  <c r="F46" i="2"/>
  <c r="F38" i="2"/>
  <c r="E37" i="2"/>
  <c r="G37" i="2"/>
  <c r="H37" i="2"/>
  <c r="D37" i="2"/>
  <c r="F29" i="2"/>
  <c r="F30" i="2"/>
  <c r="F31" i="2"/>
  <c r="F32" i="2"/>
  <c r="F33" i="2"/>
  <c r="F34" i="2"/>
  <c r="F35" i="2"/>
  <c r="F36" i="2"/>
  <c r="F28" i="2"/>
  <c r="H27" i="2"/>
  <c r="G27" i="2"/>
  <c r="E27" i="2"/>
  <c r="D27" i="2"/>
  <c r="E17" i="2"/>
  <c r="G17" i="2"/>
  <c r="H17" i="2"/>
  <c r="D17" i="2"/>
  <c r="H9" i="2"/>
  <c r="G9" i="2"/>
  <c r="D9" i="2"/>
  <c r="F61" i="2" l="1"/>
  <c r="I9" i="2"/>
  <c r="F9" i="2"/>
  <c r="F73" i="2"/>
  <c r="F57" i="2"/>
  <c r="F47" i="2"/>
  <c r="F37" i="2"/>
  <c r="F27" i="2"/>
  <c r="F17" i="2"/>
  <c r="I18" i="2"/>
  <c r="I19" i="2"/>
  <c r="I20" i="2"/>
  <c r="I21" i="2"/>
  <c r="I22" i="2"/>
  <c r="I23" i="2"/>
  <c r="I24" i="2"/>
  <c r="I25" i="2"/>
  <c r="I26" i="2"/>
  <c r="I28" i="2"/>
  <c r="I29" i="2"/>
  <c r="I30" i="2"/>
  <c r="I31" i="2"/>
  <c r="I32" i="2"/>
  <c r="I33" i="2"/>
  <c r="I34" i="2"/>
  <c r="I35" i="2"/>
  <c r="I36" i="2"/>
  <c r="I38" i="2"/>
  <c r="I39" i="2"/>
  <c r="I40" i="2"/>
  <c r="I41" i="2"/>
  <c r="I42" i="2"/>
  <c r="I43" i="2"/>
  <c r="I44" i="2"/>
  <c r="I45" i="2"/>
  <c r="I46" i="2"/>
  <c r="I48" i="2"/>
  <c r="I49" i="2"/>
  <c r="I50" i="2"/>
  <c r="I51" i="2"/>
  <c r="I52" i="2"/>
  <c r="I53" i="2"/>
  <c r="I54" i="2"/>
  <c r="I55" i="2"/>
  <c r="I56" i="2"/>
  <c r="I58" i="2"/>
  <c r="I59" i="2"/>
  <c r="I60" i="2"/>
  <c r="I62" i="2"/>
  <c r="I63" i="2"/>
  <c r="I64" i="2"/>
  <c r="I65" i="2"/>
  <c r="I66" i="2"/>
  <c r="I67" i="2"/>
  <c r="I68" i="2"/>
  <c r="I70" i="2"/>
  <c r="I71" i="2"/>
  <c r="I72" i="2"/>
  <c r="I74" i="2"/>
  <c r="I75" i="2"/>
  <c r="I76" i="2"/>
  <c r="I77" i="2"/>
  <c r="I78" i="2"/>
  <c r="I79" i="2"/>
  <c r="I80" i="2"/>
  <c r="D81" i="2"/>
  <c r="E81" i="2"/>
  <c r="G81" i="2"/>
  <c r="H81" i="2"/>
  <c r="I57" i="2" l="1"/>
  <c r="F81" i="2"/>
  <c r="I73" i="2"/>
  <c r="I69" i="2"/>
  <c r="I61" i="2"/>
  <c r="I47" i="2"/>
  <c r="I37" i="2"/>
  <c r="I27" i="2"/>
  <c r="I17" i="2"/>
  <c r="I81" i="2" l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<sst xmlns="http://schemas.openxmlformats.org/spreadsheetml/2006/main" count="87" uniqueCount="87">
  <si>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</si>
  <si>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Concepto</t>
  </si>
  <si>
    <t>Egresos</t>
  </si>
  <si>
    <t>Aprobado</t>
  </si>
  <si>
    <t>Modificado</t>
  </si>
  <si>
    <t>Devengado</t>
  </si>
  <si>
    <t>Pagado</t>
  </si>
  <si>
    <t>Subejercicio</t>
  </si>
  <si>
    <t>6 = ( 3 - 4 )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</si>
  <si>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</si>
  <si>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</si>
  <si>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</si>
  <si>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</si>
  <si>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</si>
  <si>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</si>
  <si>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</si>
  <si>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</si>
  <si>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</si>
  <si>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</si>
  <si>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</si>
  <si>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</si>
  <si>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</si>
  <si>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</si>
  <si>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</si>
  <si>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</si>
  <si>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</si>
  <si>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</si>
  <si>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</si>
  <si>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</si>
  <si>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</si>
  <si>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</si>
  <si>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</si>
  <si>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</si>
  <si>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</si>
  <si>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</si>
  <si>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</si>
  <si>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</si>
  <si>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</si>
  <si>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</si>
  <si>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</si>
  <si>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</si>
  <si>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</si>
  <si>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</si>
  <si>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</si>
  <si>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</si>
  <si>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</si>
  <si>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</si>
  <si>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</si>
  <si>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</si>
  <si>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</si>
  <si>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</si>
  <si>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</si>
  <si>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</si>
  <si>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</si>
  <si>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</si>
  <si>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</si>
  <si>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</si>
  <si>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</si>
  <si>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</si>
  <si>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</si>
  <si>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</si>
  <si>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</si>
  <si>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</si>
  <si>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</si>
  <si>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</si>
  <si>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</si>
  <si>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</si>
  <si>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</si>
  <si>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</si>
  <si>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</si>
  <si>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</si>
  <si>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</si>
  <si>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</si>
  <si>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</si>
  <si>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</si>
  <si>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</si>
  <si>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</si>
  <si>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</si>
  <si>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</si>
  <si>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</si>
  <si>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</si>
  <si>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</si>
  <si>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3 = (1 + 2 )</t>
  </si>
  <si>
    <t>Ampliaciones/ (Reducciones)</t>
  </si>
  <si>
    <t>Clasificación por Objeto del Gasto (Capítulo y Concepto)</t>
  </si>
  <si>
    <t xml:space="preserve">COMISIÓN DE AGUA POTABLE Y ALCANTARILLADO DEL MUNICIPIO DE IGUALA 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</si>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</sst>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/>
    <xf numFmtId="164" fontId="21" fillId="33" borderId="11" xfId="44" applyNumberFormat="1" applyFont="1" applyFill="1" applyBorder="1" applyAlignment="1">
      <alignment horizontal="right"/>
    </xf>
    <xf numFmtId="0" fontId="22" fillId="0" borderId="12" xfId="45" applyFont="1" applyBorder="1" applyAlignment="1">
      <alignment horizontal="justify" vertical="center" wrapText="1"/>
    </xf>
    <xf numFmtId="0" fontId="22" fillId="0" borderId="13" xfId="45" applyFont="1" applyBorder="1" applyAlignment="1">
      <alignment horizontal="justify" vertical="center" wrapText="1"/>
    </xf>
    <xf numFmtId="164" fontId="23" fillId="0" borderId="14" xfId="0" applyNumberFormat="1" applyFont="1" applyBorder="1" applyAlignment="1">
      <alignment vertical="center" wrapText="1"/>
    </xf>
    <xf numFmtId="7" fontId="23" fillId="0" borderId="0" xfId="0" applyNumberFormat="1" applyFont="1" applyAlignment="1">
      <alignment vertical="center" wrapText="1"/>
    </xf>
    <xf numFmtId="7" fontId="23" fillId="0" borderId="10" xfId="0" applyNumberFormat="1" applyFont="1" applyBorder="1" applyAlignment="1">
      <alignment horizontal="right" vertical="center" wrapText="1"/>
    </xf>
    <xf numFmtId="7" fontId="23" fillId="0" borderId="16" xfId="0" applyNumberFormat="1" applyFont="1" applyBorder="1" applyAlignment="1">
      <alignment horizontal="right" vertical="center" wrapText="1"/>
    </xf>
    <xf numFmtId="0" fontId="24" fillId="0" borderId="17" xfId="45" applyFont="1" applyBorder="1" applyAlignment="1">
      <alignment horizontal="center" vertical="center" wrapText="1"/>
    </xf>
    <xf numFmtId="7" fontId="23" fillId="0" borderId="18" xfId="0" applyNumberFormat="1" applyFont="1" applyBorder="1" applyAlignment="1">
      <alignment horizontal="right" vertical="center" wrapText="1"/>
    </xf>
    <xf numFmtId="7" fontId="21" fillId="0" borderId="10" xfId="0" applyNumberFormat="1" applyFont="1" applyBorder="1" applyAlignment="1">
      <alignment horizontal="right" vertical="center" wrapText="1"/>
    </xf>
    <xf numFmtId="7" fontId="21" fillId="0" borderId="18" xfId="0" applyNumberFormat="1" applyFont="1" applyBorder="1" applyAlignment="1">
      <alignment horizontal="right" vertical="center" wrapText="1"/>
    </xf>
    <xf numFmtId="164" fontId="21" fillId="33" borderId="14" xfId="44" applyNumberFormat="1" applyFont="1" applyFill="1" applyBorder="1" applyAlignment="1">
      <alignment horizontal="right" vertical="center"/>
    </xf>
    <xf numFmtId="164" fontId="23" fillId="0" borderId="20" xfId="0" applyNumberFormat="1" applyFont="1" applyBorder="1" applyAlignment="1">
      <alignment vertical="center" wrapText="1"/>
    </xf>
    <xf numFmtId="0" fontId="24" fillId="0" borderId="15" xfId="45" applyFont="1" applyBorder="1" applyAlignment="1">
      <alignment horizontal="center" vertical="center" wrapText="1"/>
    </xf>
    <xf numFmtId="164" fontId="23" fillId="0" borderId="14" xfId="0" applyNumberFormat="1" applyFont="1" applyBorder="1" applyAlignment="1">
      <alignment horizontal="right" vertical="center" wrapText="1"/>
    </xf>
    <xf numFmtId="7" fontId="21" fillId="0" borderId="23" xfId="0" applyNumberFormat="1" applyFont="1" applyBorder="1" applyAlignment="1">
      <alignment horizontal="right" vertical="center" wrapText="1"/>
    </xf>
    <xf numFmtId="37" fontId="26" fillId="34" borderId="11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  <xf numFmtId="37" fontId="27" fillId="0" borderId="0" xfId="46" applyNumberFormat="1" applyFont="1" applyFill="1" applyBorder="1" applyAlignment="1" applyProtection="1">
      <alignment horizontal="center"/>
    </xf>
    <xf numFmtId="7" fontId="23" fillId="0" borderId="14" xfId="0" applyNumberFormat="1" applyFont="1" applyBorder="1" applyAlignment="1">
      <alignment vertical="center" wrapText="1"/>
    </xf>
    <xf numFmtId="7" fontId="23" fillId="0" borderId="28" xfId="0" applyNumberFormat="1" applyFont="1" applyBorder="1" applyAlignment="1">
      <alignment horizontal="right" vertical="center" wrapText="1"/>
    </xf>
    <xf numFmtId="7" fontId="23" fillId="0" borderId="21" xfId="0" applyNumberFormat="1" applyFont="1" applyBorder="1" applyAlignment="1">
      <alignment vertical="center" wrapText="1"/>
    </xf>
    <xf numFmtId="7" fontId="21" fillId="0" borderId="27" xfId="0" applyNumberFormat="1" applyFont="1" applyBorder="1" applyAlignment="1">
      <alignment vertical="center" wrapText="1"/>
    </xf>
    <xf numFmtId="7" fontId="21" fillId="0" borderId="0" xfId="0" applyNumberFormat="1" applyFont="1" applyAlignment="1">
      <alignment vertical="center" wrapText="1"/>
    </xf>
    <xf numFmtId="0" fontId="24" fillId="0" borderId="22" xfId="45" applyFont="1" applyBorder="1" applyAlignment="1">
      <alignment vertical="center" wrapText="1"/>
    </xf>
    <xf numFmtId="7" fontId="23" fillId="0" borderId="14" xfId="0" applyNumberFormat="1" applyFont="1" applyBorder="1" applyAlignment="1">
      <alignment horizontal="right" vertical="center" wrapText="1"/>
    </xf>
    <xf numFmtId="7" fontId="21" fillId="0" borderId="14" xfId="0" applyNumberFormat="1" applyFont="1" applyBorder="1" applyAlignment="1">
      <alignment horizontal="right" vertical="center" wrapText="1"/>
    </xf>
    <xf numFmtId="7" fontId="23" fillId="0" borderId="22" xfId="0" applyNumberFormat="1" applyFont="1" applyBorder="1" applyAlignment="1">
      <alignment vertical="center" wrapText="1"/>
    </xf>
    <xf numFmtId="7" fontId="21" fillId="0" borderId="22" xfId="0" applyNumberFormat="1" applyFont="1" applyBorder="1" applyAlignment="1">
      <alignment horizontal="right" vertical="center" wrapText="1"/>
    </xf>
    <xf numFmtId="164" fontId="23" fillId="0" borderId="22" xfId="0" applyNumberFormat="1" applyFont="1" applyBorder="1" applyAlignment="1">
      <alignment vertical="center" wrapText="1"/>
    </xf>
    <xf numFmtId="0" fontId="0" fillId="0" borderId="17" xfId="0" applyBorder="1"/>
    <xf numFmtId="0" fontId="24" fillId="0" borderId="24" xfId="45" applyFont="1" applyBorder="1" applyAlignment="1">
      <alignment vertical="center" wrapText="1"/>
    </xf>
    <xf numFmtId="7" fontId="21" fillId="0" borderId="0" xfId="0" applyNumberFormat="1" applyFont="1" applyAlignment="1">
      <alignment horizontal="right" vertical="center" wrapText="1"/>
    </xf>
    <xf numFmtId="7" fontId="23" fillId="0" borderId="17" xfId="0" applyNumberFormat="1" applyFont="1" applyBorder="1" applyAlignment="1">
      <alignment horizontal="right" vertical="center" wrapText="1"/>
    </xf>
    <xf numFmtId="7" fontId="21" fillId="0" borderId="17" xfId="0" applyNumberFormat="1" applyFont="1" applyBorder="1" applyAlignment="1">
      <alignment horizontal="right" vertical="center" wrapText="1"/>
    </xf>
    <xf numFmtId="7" fontId="23" fillId="0" borderId="0" xfId="0" applyNumberFormat="1" applyFont="1" applyAlignment="1">
      <alignment horizontal="right" vertical="center" wrapText="1"/>
    </xf>
    <xf numFmtId="7" fontId="23" fillId="0" borderId="21" xfId="0" applyNumberFormat="1" applyFont="1" applyBorder="1" applyAlignment="1">
      <alignment horizontal="right" vertical="center" wrapText="1"/>
    </xf>
    <xf numFmtId="7" fontId="21" fillId="0" borderId="29" xfId="0" applyNumberFormat="1" applyFont="1" applyBorder="1" applyAlignment="1">
      <alignment vertical="center" wrapText="1"/>
    </xf>
    <xf numFmtId="7" fontId="21" fillId="0" borderId="14" xfId="0" applyNumberFormat="1" applyFont="1" applyBorder="1" applyAlignment="1">
      <alignment vertical="center" wrapText="1"/>
    </xf>
    <xf numFmtId="7" fontId="23" fillId="0" borderId="20" xfId="0" applyNumberFormat="1" applyFont="1" applyBorder="1" applyAlignment="1">
      <alignment vertical="center" wrapText="1"/>
    </xf>
    <xf numFmtId="0" fontId="24" fillId="0" borderId="26" xfId="45" applyFont="1" applyBorder="1" applyAlignment="1">
      <alignment vertical="center" wrapText="1"/>
    </xf>
    <xf numFmtId="7" fontId="23" fillId="0" borderId="23" xfId="0" applyNumberFormat="1" applyFont="1" applyBorder="1" applyAlignment="1">
      <alignment horizontal="right" vertical="center" wrapText="1"/>
    </xf>
    <xf numFmtId="7" fontId="23" fillId="0" borderId="19" xfId="0" applyNumberFormat="1" applyFont="1" applyBorder="1" applyAlignment="1">
      <alignment horizontal="right" vertical="center" wrapText="1"/>
    </xf>
    <xf numFmtId="7" fontId="23" fillId="0" borderId="10" xfId="0" applyNumberFormat="1" applyFont="1" applyBorder="1" applyAlignment="1">
      <alignment horizontal="right" wrapText="1"/>
    </xf>
    <xf numFmtId="7" fontId="23" fillId="0" borderId="17" xfId="0" applyNumberFormat="1" applyFont="1" applyBorder="1" applyAlignment="1">
      <alignment horizontal="right" wrapText="1"/>
    </xf>
    <xf numFmtId="7" fontId="23" fillId="0" borderId="14" xfId="0" applyNumberFormat="1" applyFont="1" applyBorder="1" applyAlignment="1">
      <alignment horizontal="right" wrapText="1"/>
    </xf>
    <xf numFmtId="7" fontId="23" fillId="0" borderId="0" xfId="0" applyNumberFormat="1" applyFont="1" applyAlignment="1">
      <alignment horizontal="right" wrapText="1"/>
    </xf>
    <xf numFmtId="164" fontId="23" fillId="0" borderId="14" xfId="0" applyNumberFormat="1" applyFont="1" applyBorder="1" applyAlignment="1">
      <alignment horizontal="right" wrapText="1"/>
    </xf>
    <xf numFmtId="164" fontId="23" fillId="0" borderId="29" xfId="0" applyNumberFormat="1" applyFont="1" applyBorder="1" applyAlignment="1">
      <alignment horizontal="right" vertical="center" wrapText="1"/>
    </xf>
    <xf numFmtId="7" fontId="23" fillId="0" borderId="30" xfId="0" applyNumberFormat="1" applyFont="1" applyBorder="1" applyAlignment="1">
      <alignment horizontal="right" vertical="center" wrapText="1"/>
    </xf>
    <xf numFmtId="7" fontId="23" fillId="0" borderId="29" xfId="0" applyNumberFormat="1" applyFont="1" applyBorder="1" applyAlignment="1">
      <alignment horizontal="right" vertical="center" wrapText="1"/>
    </xf>
    <xf numFmtId="7" fontId="23" fillId="0" borderId="27" xfId="0" applyNumberFormat="1" applyFont="1" applyBorder="1" applyAlignment="1">
      <alignment horizontal="right" vertical="center" wrapText="1"/>
    </xf>
    <xf numFmtId="7" fontId="23" fillId="0" borderId="22" xfId="0" applyNumberFormat="1" applyFont="1" applyBorder="1" applyAlignment="1">
      <alignment horizontal="right" vertical="center" wrapText="1"/>
    </xf>
    <xf numFmtId="0" fontId="25" fillId="0" borderId="17" xfId="45" applyFont="1" applyBorder="1" applyAlignment="1">
      <alignment horizontal="left" vertical="center" wrapText="1"/>
    </xf>
    <xf numFmtId="0" fontId="25" fillId="0" borderId="22" xfId="45" applyFont="1" applyBorder="1" applyAlignment="1">
      <alignment horizontal="left" vertical="center" wrapText="1"/>
    </xf>
    <xf numFmtId="0" fontId="25" fillId="0" borderId="19" xfId="45" applyFont="1" applyBorder="1" applyAlignment="1">
      <alignment horizontal="left" vertical="center" wrapText="1"/>
    </xf>
    <xf numFmtId="0" fontId="25" fillId="0" borderId="26" xfId="45" applyFont="1" applyBorder="1" applyAlignment="1">
      <alignment horizontal="left" vertical="center" wrapText="1"/>
    </xf>
    <xf numFmtId="37" fontId="27" fillId="34" borderId="19" xfId="46" applyNumberFormat="1" applyFont="1" applyFill="1" applyBorder="1" applyAlignment="1" applyProtection="1">
      <alignment horizontal="center"/>
    </xf>
    <xf numFmtId="37" fontId="27" fillId="34" borderId="27" xfId="46" applyNumberFormat="1" applyFont="1" applyFill="1" applyBorder="1" applyAlignment="1" applyProtection="1">
      <alignment horizontal="center"/>
    </xf>
    <xf numFmtId="37" fontId="27" fillId="34" borderId="26" xfId="46" applyNumberFormat="1" applyFont="1" applyFill="1" applyBorder="1" applyAlignment="1" applyProtection="1">
      <alignment horizontal="center"/>
    </xf>
    <xf numFmtId="37" fontId="27" fillId="34" borderId="17" xfId="46" applyNumberFormat="1" applyFont="1" applyFill="1" applyBorder="1" applyAlignment="1" applyProtection="1">
      <alignment horizontal="center"/>
    </xf>
    <xf numFmtId="37" fontId="27" fillId="34" borderId="0" xfId="46" applyNumberFormat="1" applyFont="1" applyFill="1" applyBorder="1" applyAlignment="1" applyProtection="1">
      <alignment horizontal="center"/>
    </xf>
    <xf numFmtId="37" fontId="27" fillId="34" borderId="22" xfId="46" applyNumberFormat="1" applyFont="1" applyFill="1" applyBorder="1" applyAlignment="1" applyProtection="1">
      <alignment horizontal="center"/>
    </xf>
    <xf numFmtId="37" fontId="27" fillId="34" borderId="15" xfId="46" applyNumberFormat="1" applyFont="1" applyFill="1" applyBorder="1" applyAlignment="1" applyProtection="1">
      <alignment horizontal="center"/>
    </xf>
    <xf numFmtId="37" fontId="27" fillId="34" borderId="21" xfId="46" applyNumberFormat="1" applyFont="1" applyFill="1" applyBorder="1" applyAlignment="1" applyProtection="1">
      <alignment horizontal="center"/>
    </xf>
    <xf numFmtId="37" fontId="27" fillId="34" borderId="24" xfId="46" applyNumberFormat="1" applyFont="1" applyFill="1" applyBorder="1" applyAlignment="1" applyProtection="1">
      <alignment horizontal="center"/>
    </xf>
    <xf numFmtId="37" fontId="26" fillId="34" borderId="19" xfId="46" applyNumberFormat="1" applyFont="1" applyFill="1" applyBorder="1" applyAlignment="1" applyProtection="1">
      <alignment horizontal="center" vertical="center" wrapText="1"/>
    </xf>
    <xf numFmtId="37" fontId="26" fillId="34" borderId="26" xfId="46" applyNumberFormat="1" applyFont="1" applyFill="1" applyBorder="1" applyAlignment="1" applyProtection="1">
      <alignment horizontal="center" vertical="center"/>
    </xf>
    <xf numFmtId="37" fontId="26" fillId="34" borderId="17" xfId="46" applyNumberFormat="1" applyFont="1" applyFill="1" applyBorder="1" applyAlignment="1" applyProtection="1">
      <alignment horizontal="center" vertical="center"/>
    </xf>
    <xf numFmtId="37" fontId="26" fillId="34" borderId="22" xfId="46" applyNumberFormat="1" applyFont="1" applyFill="1" applyBorder="1" applyAlignment="1" applyProtection="1">
      <alignment horizontal="center" vertical="center"/>
    </xf>
    <xf numFmtId="37" fontId="26" fillId="34" borderId="15" xfId="46" applyNumberFormat="1" applyFont="1" applyFill="1" applyBorder="1" applyAlignment="1" applyProtection="1">
      <alignment horizontal="center" vertical="center"/>
    </xf>
    <xf numFmtId="37" fontId="26" fillId="34" borderId="24" xfId="46" applyNumberFormat="1" applyFont="1" applyFill="1" applyBorder="1" applyAlignment="1" applyProtection="1">
      <alignment horizontal="center" vertical="center"/>
    </xf>
    <xf numFmtId="37" fontId="26" fillId="34" borderId="13" xfId="46" applyNumberFormat="1" applyFont="1" applyFill="1" applyBorder="1" applyAlignment="1" applyProtection="1">
      <alignment horizontal="center"/>
    </xf>
    <xf numFmtId="37" fontId="26" fillId="34" borderId="12" xfId="46" applyNumberFormat="1" applyFont="1" applyFill="1" applyBorder="1" applyAlignment="1" applyProtection="1">
      <alignment horizontal="center"/>
    </xf>
    <xf numFmtId="37" fontId="26" fillId="34" borderId="25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 3" xfId="44" xr:uid="{82DDBBB9-9CA4-417F-A9FD-6E972C32A8CD}"/>
    <cellStyle name="Millares 5" xfId="46" xr:uid="{191F5254-5041-4F7E-B556-FFCC5A9660A3}"/>
    <cellStyle name="Neutral" xfId="8" builtinId="28" customBuiltin="1"/>
    <cellStyle name="Normal" xfId="0" builtinId="0"/>
    <cellStyle name="Normal 10" xfId="45" xr:uid="{7D5AC339-3DD2-4968-AF02-999955A80202}"/>
    <cellStyle name="Normal 11 2" xfId="42" xr:uid="{5F882D4E-72B7-4BD0-8291-EA85345D96C3}"/>
    <cellStyle name="Normal 15" xfId="43" xr:uid="{C93AD067-E68A-4F03-B971-90064639598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57150</xdr:rowOff>
    </xdr:from>
    <xdr:to>
      <xdr:col>9</xdr:col>
      <xdr:colOff>0</xdr:colOff>
      <xdr:row>82</xdr:row>
      <xdr:rowOff>135947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8A52D8-0951-44F9-ADD7-476B0FF7A804}"/>
            </a:ext>
          </a:extLst>
        </xdr:cNvPr>
        <xdr:cNvSpPr txBox="1"/>
      </xdr:nvSpPr>
      <xdr:spPr>
        <a:xfrm>
          <a:off x="0" y="15487650"/>
          <a:ext cx="6858000" cy="269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98</xdr:row>
      <xdr:rowOff>173181</xdr:rowOff>
    </xdr:from>
    <xdr:to>
      <xdr:col>8</xdr:col>
      <xdr:colOff>865909</xdr:colOff>
      <xdr:row>102</xdr:row>
      <xdr:rowOff>138969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EB29D4-1201-4ED3-895C-2CD3F49F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42045"/>
          <a:ext cx="8330045" cy="7277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9DE9-4223-45A0-B630-50CDCA391AC5}">
  <dimension ref="A1:I95"/>
  <sheetViews>
    <sheetView showGridLines="0" tabSelected="1" topLeftCell="B1" zoomScale="110" zoomScaleNormal="110" workbookViewId="0">
      <selection activeCell="G56" sqref="G56"/>
    </sheetView>
  </sheetViews>
  <sheetFormatPr baseColWidth="10" defaultRowHeight="15" x14ac:dyDescent="0.25"/>
  <cols>
    <col min="1" max="1" width="1.28515625" hidden="1" customWidth="1"/>
    <col min="2" max="2" width="1.85546875" customWidth="1"/>
    <col min="3" max="3" width="42" customWidth="1"/>
    <col min="4" max="9" width="13.5703125" customWidth="1"/>
  </cols>
  <sheetData>
    <row r="1" spans="1:9" x14ac:dyDescent="0.25">
      <c r="B1" s="62" t="s">
        <v>85</v>
      </c>
      <c r="C1" s="63"/>
      <c r="D1" s="63"/>
      <c r="E1" s="63"/>
      <c r="F1" s="63"/>
      <c r="G1" s="63"/>
      <c r="H1" s="63"/>
      <c r="I1" s="64"/>
    </row>
    <row r="2" spans="1:9" x14ac:dyDescent="0.25">
      <c r="B2" s="65" t="s">
        <v>0</v>
      </c>
      <c r="C2" s="66"/>
      <c r="D2" s="66"/>
      <c r="E2" s="66"/>
      <c r="F2" s="66"/>
      <c r="G2" s="66"/>
      <c r="H2" s="66"/>
      <c r="I2" s="67"/>
    </row>
    <row r="3" spans="1:9" x14ac:dyDescent="0.25">
      <c r="B3" s="65" t="s">
        <v>84</v>
      </c>
      <c r="C3" s="66"/>
      <c r="D3" s="66"/>
      <c r="E3" s="66"/>
      <c r="F3" s="66"/>
      <c r="G3" s="66"/>
      <c r="H3" s="66"/>
      <c r="I3" s="67"/>
    </row>
    <row r="4" spans="1:9" x14ac:dyDescent="0.25">
      <c r="B4" s="68" t="s">
        <v>86</v>
      </c>
      <c r="C4" s="69"/>
      <c r="D4" s="69"/>
      <c r="E4" s="69"/>
      <c r="F4" s="69"/>
      <c r="G4" s="69"/>
      <c r="H4" s="69"/>
      <c r="I4" s="70"/>
    </row>
    <row r="5" spans="1:9" x14ac:dyDescent="0.25">
      <c r="B5" s="23"/>
      <c r="C5" s="23"/>
      <c r="D5" s="23"/>
      <c r="E5" s="23"/>
      <c r="F5" s="23"/>
      <c r="G5" s="23"/>
      <c r="H5" s="23"/>
      <c r="I5" s="23"/>
    </row>
    <row r="6" spans="1:9" x14ac:dyDescent="0.25">
      <c r="B6" s="71" t="s">
        <v>1</v>
      </c>
      <c r="C6" s="72"/>
      <c r="D6" s="77" t="s">
        <v>2</v>
      </c>
      <c r="E6" s="78"/>
      <c r="F6" s="78"/>
      <c r="G6" s="78"/>
      <c r="H6" s="79"/>
      <c r="I6" s="80" t="s">
        <v>7</v>
      </c>
    </row>
    <row r="7" spans="1:9" ht="22.5" x14ac:dyDescent="0.25">
      <c r="B7" s="73"/>
      <c r="C7" s="74"/>
      <c r="D7" s="21" t="s">
        <v>3</v>
      </c>
      <c r="E7" s="22" t="s">
        <v>83</v>
      </c>
      <c r="F7" s="21" t="s">
        <v>4</v>
      </c>
      <c r="G7" s="21" t="s">
        <v>5</v>
      </c>
      <c r="H7" s="21" t="s">
        <v>6</v>
      </c>
      <c r="I7" s="80"/>
    </row>
    <row r="8" spans="1:9" x14ac:dyDescent="0.25">
      <c r="B8" s="75"/>
      <c r="C8" s="76"/>
      <c r="D8" s="20">
        <v>1</v>
      </c>
      <c r="E8" s="20">
        <v>2</v>
      </c>
      <c r="F8" s="20" t="s">
        <v>82</v>
      </c>
      <c r="G8" s="20">
        <v>4</v>
      </c>
      <c r="H8" s="20">
        <v>5</v>
      </c>
      <c r="I8" s="20" t="s">
        <v>8</v>
      </c>
    </row>
    <row r="9" spans="1:9" ht="25.5" customHeight="1" x14ac:dyDescent="0.25">
      <c r="A9" s="35"/>
      <c r="B9" s="60" t="s">
        <v>81</v>
      </c>
      <c r="C9" s="61"/>
      <c r="D9" s="19">
        <f t="shared" ref="D9:I9" si="0">SUM(D10:D16)</f>
        <v>39210237.200000003</v>
      </c>
      <c r="E9" s="13">
        <f t="shared" si="0"/>
        <v>-523803.77</v>
      </c>
      <c r="F9" s="37">
        <f t="shared" si="0"/>
        <v>38686433.429999992</v>
      </c>
      <c r="G9" s="42">
        <f t="shared" si="0"/>
        <v>37157954.460000001</v>
      </c>
      <c r="H9" s="27">
        <f t="shared" si="0"/>
        <v>37157954.460000001</v>
      </c>
      <c r="I9" s="15">
        <f t="shared" si="0"/>
        <v>1528478.9699999983</v>
      </c>
    </row>
    <row r="10" spans="1:9" ht="25.5" customHeight="1" x14ac:dyDescent="0.25">
      <c r="A10" s="35"/>
      <c r="B10" s="11"/>
      <c r="C10" s="29" t="s">
        <v>80</v>
      </c>
      <c r="D10" s="12">
        <v>12591199.35</v>
      </c>
      <c r="E10" s="48">
        <v>-574681.16</v>
      </c>
      <c r="F10" s="49">
        <f>D10+E10</f>
        <v>12016518.189999999</v>
      </c>
      <c r="G10" s="50">
        <v>11971893.890000001</v>
      </c>
      <c r="H10" s="51">
        <v>11971893.890000001</v>
      </c>
      <c r="I10" s="52">
        <f>F10-G10</f>
        <v>44624.299999998882</v>
      </c>
    </row>
    <row r="11" spans="1:9" ht="25.5" customHeight="1" x14ac:dyDescent="0.25">
      <c r="A11" s="35"/>
      <c r="B11" s="11"/>
      <c r="C11" s="29" t="s">
        <v>79</v>
      </c>
      <c r="D11" s="12">
        <v>10397555.76</v>
      </c>
      <c r="E11" s="48">
        <v>404429.2</v>
      </c>
      <c r="F11" s="49">
        <f t="shared" ref="F11:F16" si="1">D11+E11</f>
        <v>10801984.959999999</v>
      </c>
      <c r="G11" s="50">
        <v>10732070.41</v>
      </c>
      <c r="H11" s="51">
        <v>10732070.41</v>
      </c>
      <c r="I11" s="52">
        <f>F11-G11</f>
        <v>69914.549999998882</v>
      </c>
    </row>
    <row r="12" spans="1:9" ht="25.5" customHeight="1" x14ac:dyDescent="0.25">
      <c r="A12" s="35"/>
      <c r="B12" s="11"/>
      <c r="C12" s="29" t="s">
        <v>78</v>
      </c>
      <c r="D12" s="12">
        <v>11193262.09</v>
      </c>
      <c r="E12" s="48">
        <v>-261290.65</v>
      </c>
      <c r="F12" s="49">
        <f t="shared" si="1"/>
        <v>10931971.439999999</v>
      </c>
      <c r="G12" s="50">
        <v>10742267.539999999</v>
      </c>
      <c r="H12" s="51">
        <v>10742267.539999999</v>
      </c>
      <c r="I12" s="52">
        <f t="shared" ref="I12:I16" si="2">F12-G12</f>
        <v>189703.90000000037</v>
      </c>
    </row>
    <row r="13" spans="1:9" ht="25.5" customHeight="1" x14ac:dyDescent="0.25">
      <c r="A13" s="35"/>
      <c r="B13" s="11"/>
      <c r="C13" s="29" t="s">
        <v>77</v>
      </c>
      <c r="D13" s="12">
        <v>651200</v>
      </c>
      <c r="E13" s="48">
        <v>-19424.21</v>
      </c>
      <c r="F13" s="49">
        <f t="shared" si="1"/>
        <v>631775.79</v>
      </c>
      <c r="G13" s="50">
        <v>84700</v>
      </c>
      <c r="H13" s="51">
        <v>84700</v>
      </c>
      <c r="I13" s="52">
        <f t="shared" si="2"/>
        <v>547075.79</v>
      </c>
    </row>
    <row r="14" spans="1:9" ht="25.5" customHeight="1" x14ac:dyDescent="0.25">
      <c r="A14" s="35"/>
      <c r="B14" s="11"/>
      <c r="C14" s="29" t="s">
        <v>76</v>
      </c>
      <c r="D14" s="12">
        <v>3837120</v>
      </c>
      <c r="E14" s="48">
        <v>-47385.07</v>
      </c>
      <c r="F14" s="49">
        <f t="shared" si="1"/>
        <v>3789734.93</v>
      </c>
      <c r="G14" s="50">
        <v>3587122.62</v>
      </c>
      <c r="H14" s="51">
        <v>3587122.62</v>
      </c>
      <c r="I14" s="52">
        <f t="shared" si="2"/>
        <v>202612.31000000006</v>
      </c>
    </row>
    <row r="15" spans="1:9" ht="25.5" customHeight="1" x14ac:dyDescent="0.25">
      <c r="A15" s="35"/>
      <c r="B15" s="11"/>
      <c r="C15" s="29" t="s">
        <v>75</v>
      </c>
      <c r="D15" s="12">
        <v>500000</v>
      </c>
      <c r="E15" s="48">
        <v>-25451.88</v>
      </c>
      <c r="F15" s="49">
        <f t="shared" si="1"/>
        <v>474548.12</v>
      </c>
      <c r="G15" s="50">
        <v>0</v>
      </c>
      <c r="H15" s="51">
        <v>0</v>
      </c>
      <c r="I15" s="52">
        <f t="shared" si="2"/>
        <v>474548.12</v>
      </c>
    </row>
    <row r="16" spans="1:9" ht="25.5" customHeight="1" x14ac:dyDescent="0.25">
      <c r="A16" s="35"/>
      <c r="B16" s="11"/>
      <c r="C16" s="29" t="s">
        <v>74</v>
      </c>
      <c r="D16" s="12">
        <v>39900</v>
      </c>
      <c r="E16" s="48">
        <v>0</v>
      </c>
      <c r="F16" s="49">
        <f t="shared" si="1"/>
        <v>39900</v>
      </c>
      <c r="G16" s="50">
        <v>39900</v>
      </c>
      <c r="H16" s="51">
        <v>39900</v>
      </c>
      <c r="I16" s="52">
        <f t="shared" si="2"/>
        <v>0</v>
      </c>
    </row>
    <row r="17" spans="1:9" ht="25.5" customHeight="1" x14ac:dyDescent="0.25">
      <c r="A17" s="35"/>
      <c r="B17" s="58" t="s">
        <v>73</v>
      </c>
      <c r="C17" s="59"/>
      <c r="D17" s="14">
        <f>SUM(D18:D26)</f>
        <v>6631265.0999999996</v>
      </c>
      <c r="E17" s="14">
        <f>SUM(E18:E26)</f>
        <v>-1806108.5100000002</v>
      </c>
      <c r="F17" s="39">
        <f t="shared" ref="F17:I17" si="3">SUM(F18:F26)</f>
        <v>4825156.59</v>
      </c>
      <c r="G17" s="31">
        <f t="shared" si="3"/>
        <v>4824556.59</v>
      </c>
      <c r="H17" s="13">
        <f t="shared" si="3"/>
        <v>4824556.59</v>
      </c>
      <c r="I17" s="14">
        <f t="shared" si="3"/>
        <v>600</v>
      </c>
    </row>
    <row r="18" spans="1:9" ht="25.5" customHeight="1" x14ac:dyDescent="0.25">
      <c r="A18" s="35"/>
      <c r="B18" s="11"/>
      <c r="C18" s="29" t="s">
        <v>72</v>
      </c>
      <c r="D18" s="12">
        <v>295200</v>
      </c>
      <c r="E18" s="9">
        <v>-86274.19</v>
      </c>
      <c r="F18" s="38">
        <f>D18+E18</f>
        <v>208925.81</v>
      </c>
      <c r="G18" s="30">
        <v>208325.81</v>
      </c>
      <c r="H18" s="40">
        <v>208325.81</v>
      </c>
      <c r="I18" s="18">
        <f t="shared" ref="I18:I26" si="4">F18-G18</f>
        <v>600</v>
      </c>
    </row>
    <row r="19" spans="1:9" ht="25.5" customHeight="1" x14ac:dyDescent="0.25">
      <c r="A19" s="35"/>
      <c r="B19" s="11"/>
      <c r="C19" s="29" t="s">
        <v>71</v>
      </c>
      <c r="D19" s="12">
        <v>48000</v>
      </c>
      <c r="E19" s="9">
        <v>-28901.72</v>
      </c>
      <c r="F19" s="38">
        <f t="shared" ref="F19:F26" si="5">D19+E19</f>
        <v>19098.28</v>
      </c>
      <c r="G19" s="30">
        <v>19098.28</v>
      </c>
      <c r="H19" s="40">
        <v>19098.28</v>
      </c>
      <c r="I19" s="18">
        <f t="shared" si="4"/>
        <v>0</v>
      </c>
    </row>
    <row r="20" spans="1:9" ht="25.5" customHeight="1" x14ac:dyDescent="0.25">
      <c r="A20" s="35"/>
      <c r="B20" s="11"/>
      <c r="C20" s="29" t="s">
        <v>70</v>
      </c>
      <c r="D20" s="12">
        <v>0</v>
      </c>
      <c r="E20" s="9">
        <v>0</v>
      </c>
      <c r="F20" s="38">
        <f t="shared" si="5"/>
        <v>0</v>
      </c>
      <c r="G20" s="30">
        <v>0</v>
      </c>
      <c r="H20" s="40">
        <v>0</v>
      </c>
      <c r="I20" s="18">
        <f t="shared" si="4"/>
        <v>0</v>
      </c>
    </row>
    <row r="21" spans="1:9" ht="25.5" customHeight="1" x14ac:dyDescent="0.25">
      <c r="A21" s="35"/>
      <c r="B21" s="11"/>
      <c r="C21" s="29" t="s">
        <v>69</v>
      </c>
      <c r="D21" s="12">
        <v>0</v>
      </c>
      <c r="E21" s="9">
        <v>0</v>
      </c>
      <c r="F21" s="38">
        <f t="shared" si="5"/>
        <v>0</v>
      </c>
      <c r="G21" s="30">
        <v>0</v>
      </c>
      <c r="H21" s="40">
        <v>0</v>
      </c>
      <c r="I21" s="18">
        <f t="shared" si="4"/>
        <v>0</v>
      </c>
    </row>
    <row r="22" spans="1:9" ht="25.5" customHeight="1" x14ac:dyDescent="0.25">
      <c r="A22" s="35"/>
      <c r="B22" s="11"/>
      <c r="C22" s="29" t="s">
        <v>68</v>
      </c>
      <c r="D22" s="12">
        <v>4630665.0999999996</v>
      </c>
      <c r="E22" s="9">
        <v>-819671.31</v>
      </c>
      <c r="F22" s="38">
        <f t="shared" si="5"/>
        <v>3810993.7899999996</v>
      </c>
      <c r="G22" s="30">
        <v>3810993.79</v>
      </c>
      <c r="H22" s="40">
        <v>3810993.79</v>
      </c>
      <c r="I22" s="18">
        <f t="shared" si="4"/>
        <v>0</v>
      </c>
    </row>
    <row r="23" spans="1:9" ht="25.5" customHeight="1" x14ac:dyDescent="0.25">
      <c r="A23" s="35"/>
      <c r="B23" s="11"/>
      <c r="C23" s="29" t="s">
        <v>67</v>
      </c>
      <c r="D23" s="12">
        <v>1470000</v>
      </c>
      <c r="E23" s="9">
        <v>-786394.9</v>
      </c>
      <c r="F23" s="38">
        <f t="shared" si="5"/>
        <v>683605.1</v>
      </c>
      <c r="G23" s="30">
        <v>683605.1</v>
      </c>
      <c r="H23" s="40">
        <v>683605.1</v>
      </c>
      <c r="I23" s="18">
        <f t="shared" si="4"/>
        <v>0</v>
      </c>
    </row>
    <row r="24" spans="1:9" ht="25.5" customHeight="1" x14ac:dyDescent="0.25">
      <c r="A24" s="35"/>
      <c r="B24" s="11"/>
      <c r="C24" s="29" t="s">
        <v>66</v>
      </c>
      <c r="D24" s="12">
        <v>36000</v>
      </c>
      <c r="E24" s="9">
        <v>-27252.080000000002</v>
      </c>
      <c r="F24" s="38">
        <f t="shared" si="5"/>
        <v>8747.9199999999983</v>
      </c>
      <c r="G24" s="30">
        <v>8747.92</v>
      </c>
      <c r="H24" s="40">
        <v>8747.92</v>
      </c>
      <c r="I24" s="18">
        <f t="shared" si="4"/>
        <v>0</v>
      </c>
    </row>
    <row r="25" spans="1:9" ht="25.5" customHeight="1" x14ac:dyDescent="0.25">
      <c r="A25" s="35"/>
      <c r="B25" s="17"/>
      <c r="C25" s="29" t="s">
        <v>65</v>
      </c>
      <c r="D25" s="12">
        <v>0</v>
      </c>
      <c r="E25" s="9">
        <v>0</v>
      </c>
      <c r="F25" s="38">
        <f t="shared" si="5"/>
        <v>0</v>
      </c>
      <c r="G25" s="30">
        <v>0</v>
      </c>
      <c r="H25" s="40">
        <v>0</v>
      </c>
      <c r="I25" s="18">
        <f t="shared" si="4"/>
        <v>0</v>
      </c>
    </row>
    <row r="26" spans="1:9" ht="25.5" customHeight="1" x14ac:dyDescent="0.25">
      <c r="A26" s="35"/>
      <c r="B26" s="11"/>
      <c r="C26" s="45" t="s">
        <v>64</v>
      </c>
      <c r="D26" s="46">
        <v>151400</v>
      </c>
      <c r="E26" s="54">
        <v>-57614.31</v>
      </c>
      <c r="F26" s="47">
        <f t="shared" si="5"/>
        <v>93785.69</v>
      </c>
      <c r="G26" s="55">
        <v>93785.69</v>
      </c>
      <c r="H26" s="56">
        <v>93785.69</v>
      </c>
      <c r="I26" s="53">
        <f t="shared" si="4"/>
        <v>0</v>
      </c>
    </row>
    <row r="27" spans="1:9" ht="25.5" customHeight="1" x14ac:dyDescent="0.25">
      <c r="A27" s="35"/>
      <c r="B27" s="58" t="s">
        <v>63</v>
      </c>
      <c r="C27" s="59"/>
      <c r="D27" s="14">
        <f t="shared" ref="D27:I27" si="6">SUM(D28:D36)</f>
        <v>19914797.93</v>
      </c>
      <c r="E27" s="13">
        <f t="shared" si="6"/>
        <v>14755095.200000001</v>
      </c>
      <c r="F27" s="37">
        <f t="shared" si="6"/>
        <v>34669893.129999995</v>
      </c>
      <c r="G27" s="43">
        <f t="shared" si="6"/>
        <v>33988298.049999997</v>
      </c>
      <c r="H27" s="28">
        <f t="shared" si="6"/>
        <v>33763547.850000001</v>
      </c>
      <c r="I27" s="15">
        <f t="shared" si="6"/>
        <v>681595.07999999821</v>
      </c>
    </row>
    <row r="28" spans="1:9" ht="25.5" customHeight="1" x14ac:dyDescent="0.25">
      <c r="A28" s="35"/>
      <c r="B28" s="11"/>
      <c r="C28" s="29" t="s">
        <v>62</v>
      </c>
      <c r="D28" s="30">
        <v>9872997.9299999997</v>
      </c>
      <c r="E28" s="9">
        <v>935118.29</v>
      </c>
      <c r="F28" s="38">
        <f>D28+E28</f>
        <v>10808116.219999999</v>
      </c>
      <c r="G28" s="30">
        <v>10808116.220000001</v>
      </c>
      <c r="H28" s="57">
        <v>10794280.02</v>
      </c>
      <c r="I28" s="18">
        <f t="shared" ref="I28:I36" si="7">F28-G28</f>
        <v>0</v>
      </c>
    </row>
    <row r="29" spans="1:9" ht="25.5" customHeight="1" x14ac:dyDescent="0.25">
      <c r="A29" s="35"/>
      <c r="B29" s="11"/>
      <c r="C29" s="29" t="s">
        <v>61</v>
      </c>
      <c r="D29" s="12">
        <v>0</v>
      </c>
      <c r="E29" s="9">
        <v>0</v>
      </c>
      <c r="F29" s="40">
        <f t="shared" ref="F29:F36" si="8">D29+E29</f>
        <v>0</v>
      </c>
      <c r="G29" s="30">
        <v>0</v>
      </c>
      <c r="H29" s="40">
        <v>0</v>
      </c>
      <c r="I29" s="18">
        <f t="shared" si="7"/>
        <v>0</v>
      </c>
    </row>
    <row r="30" spans="1:9" ht="25.5" customHeight="1" x14ac:dyDescent="0.25">
      <c r="A30" s="35"/>
      <c r="B30" s="11"/>
      <c r="C30" s="29" t="s">
        <v>60</v>
      </c>
      <c r="D30" s="12">
        <v>0</v>
      </c>
      <c r="E30" s="9">
        <v>0</v>
      </c>
      <c r="F30" s="40">
        <f t="shared" si="8"/>
        <v>0</v>
      </c>
      <c r="G30" s="30">
        <v>0</v>
      </c>
      <c r="H30" s="40">
        <v>0</v>
      </c>
      <c r="I30" s="18">
        <f t="shared" si="7"/>
        <v>0</v>
      </c>
    </row>
    <row r="31" spans="1:9" ht="25.5" customHeight="1" x14ac:dyDescent="0.25">
      <c r="A31" s="35"/>
      <c r="B31" s="11"/>
      <c r="C31" s="29" t="s">
        <v>59</v>
      </c>
      <c r="D31" s="12">
        <v>208000</v>
      </c>
      <c r="E31" s="9">
        <v>146845.43</v>
      </c>
      <c r="F31" s="40">
        <f t="shared" si="8"/>
        <v>354845.43</v>
      </c>
      <c r="G31" s="30">
        <v>354546.43</v>
      </c>
      <c r="H31" s="40">
        <v>354546.43</v>
      </c>
      <c r="I31" s="18">
        <f t="shared" si="7"/>
        <v>299</v>
      </c>
    </row>
    <row r="32" spans="1:9" ht="25.5" customHeight="1" x14ac:dyDescent="0.25">
      <c r="A32" s="35"/>
      <c r="B32" s="11"/>
      <c r="C32" s="29" t="s">
        <v>58</v>
      </c>
      <c r="D32" s="12">
        <v>7983800</v>
      </c>
      <c r="E32" s="9">
        <v>12943299.68</v>
      </c>
      <c r="F32" s="40">
        <f t="shared" si="8"/>
        <v>20927099.68</v>
      </c>
      <c r="G32" s="30">
        <v>20247873.280000001</v>
      </c>
      <c r="H32" s="40">
        <v>20247873.280000001</v>
      </c>
      <c r="I32" s="18">
        <f t="shared" si="7"/>
        <v>679226.39999999851</v>
      </c>
    </row>
    <row r="33" spans="1:9" ht="25.5" customHeight="1" x14ac:dyDescent="0.25">
      <c r="A33" s="35"/>
      <c r="B33" s="11"/>
      <c r="C33" s="29" t="s">
        <v>57</v>
      </c>
      <c r="D33" s="12">
        <v>0</v>
      </c>
      <c r="E33" s="9">
        <v>0</v>
      </c>
      <c r="F33" s="40">
        <f t="shared" si="8"/>
        <v>0</v>
      </c>
      <c r="G33" s="30">
        <v>0</v>
      </c>
      <c r="H33" s="40">
        <v>0</v>
      </c>
      <c r="I33" s="18">
        <f t="shared" si="7"/>
        <v>0</v>
      </c>
    </row>
    <row r="34" spans="1:9" ht="25.5" customHeight="1" x14ac:dyDescent="0.25">
      <c r="A34" s="35"/>
      <c r="B34" s="11"/>
      <c r="C34" s="29" t="s">
        <v>56</v>
      </c>
      <c r="D34" s="12">
        <v>132000</v>
      </c>
      <c r="E34" s="9">
        <v>-109735.25</v>
      </c>
      <c r="F34" s="40">
        <f t="shared" si="8"/>
        <v>22264.75</v>
      </c>
      <c r="G34" s="30">
        <v>21364.75</v>
      </c>
      <c r="H34" s="40">
        <v>21364.75</v>
      </c>
      <c r="I34" s="18">
        <f t="shared" si="7"/>
        <v>900</v>
      </c>
    </row>
    <row r="35" spans="1:9" ht="25.5" customHeight="1" x14ac:dyDescent="0.25">
      <c r="A35" s="35"/>
      <c r="B35" s="11"/>
      <c r="C35" s="29" t="s">
        <v>55</v>
      </c>
      <c r="D35" s="12">
        <v>0</v>
      </c>
      <c r="E35" s="9">
        <v>0</v>
      </c>
      <c r="F35" s="40">
        <f t="shared" si="8"/>
        <v>0</v>
      </c>
      <c r="G35" s="30">
        <v>0</v>
      </c>
      <c r="H35" s="40">
        <v>0</v>
      </c>
      <c r="I35" s="18">
        <f t="shared" si="7"/>
        <v>0</v>
      </c>
    </row>
    <row r="36" spans="1:9" ht="25.5" customHeight="1" x14ac:dyDescent="0.25">
      <c r="A36" s="35"/>
      <c r="B36" s="11"/>
      <c r="C36" s="29" t="s">
        <v>54</v>
      </c>
      <c r="D36" s="12">
        <v>1718000</v>
      </c>
      <c r="E36" s="9">
        <v>839567.05</v>
      </c>
      <c r="F36" s="40">
        <f t="shared" si="8"/>
        <v>2557567.0499999998</v>
      </c>
      <c r="G36" s="30">
        <v>2556397.37</v>
      </c>
      <c r="H36" s="40">
        <v>2345483.37</v>
      </c>
      <c r="I36" s="18">
        <f t="shared" si="7"/>
        <v>1169.679999999702</v>
      </c>
    </row>
    <row r="37" spans="1:9" ht="25.5" customHeight="1" x14ac:dyDescent="0.25">
      <c r="A37" s="35"/>
      <c r="B37" s="58" t="s">
        <v>53</v>
      </c>
      <c r="C37" s="59"/>
      <c r="D37" s="14">
        <f>SUM(D38:D46)</f>
        <v>0</v>
      </c>
      <c r="E37" s="14">
        <f t="shared" ref="E37:I37" si="9">SUM(E38:E46)</f>
        <v>0</v>
      </c>
      <c r="F37" s="39">
        <f t="shared" si="9"/>
        <v>0</v>
      </c>
      <c r="G37" s="31">
        <f t="shared" si="9"/>
        <v>0</v>
      </c>
      <c r="H37" s="13">
        <f t="shared" si="9"/>
        <v>0</v>
      </c>
      <c r="I37" s="14">
        <f t="shared" si="9"/>
        <v>0</v>
      </c>
    </row>
    <row r="38" spans="1:9" ht="25.5" customHeight="1" x14ac:dyDescent="0.25">
      <c r="A38" s="35"/>
      <c r="B38" s="11"/>
      <c r="C38" s="29" t="s">
        <v>52</v>
      </c>
      <c r="D38" s="12">
        <v>0</v>
      </c>
      <c r="E38" s="9">
        <v>0</v>
      </c>
      <c r="F38" s="40">
        <f>D38+E38</f>
        <v>0</v>
      </c>
      <c r="G38" s="24">
        <v>0</v>
      </c>
      <c r="H38" s="8">
        <v>0</v>
      </c>
      <c r="I38" s="7">
        <f t="shared" ref="I38:I46" si="10">F38-G38</f>
        <v>0</v>
      </c>
    </row>
    <row r="39" spans="1:9" ht="25.5" customHeight="1" x14ac:dyDescent="0.25">
      <c r="A39" s="35"/>
      <c r="B39" s="11"/>
      <c r="C39" s="29" t="s">
        <v>51</v>
      </c>
      <c r="D39" s="12">
        <v>0</v>
      </c>
      <c r="E39" s="9">
        <v>0</v>
      </c>
      <c r="F39" s="40">
        <f t="shared" ref="F39:F46" si="11">D39+E39</f>
        <v>0</v>
      </c>
      <c r="G39" s="24">
        <v>0</v>
      </c>
      <c r="H39" s="8">
        <v>0</v>
      </c>
      <c r="I39" s="7">
        <f t="shared" si="10"/>
        <v>0</v>
      </c>
    </row>
    <row r="40" spans="1:9" ht="25.5" customHeight="1" x14ac:dyDescent="0.25">
      <c r="A40" s="35"/>
      <c r="B40" s="11"/>
      <c r="C40" s="29" t="s">
        <v>50</v>
      </c>
      <c r="D40" s="12">
        <v>0</v>
      </c>
      <c r="E40" s="9">
        <v>0</v>
      </c>
      <c r="F40" s="40">
        <f t="shared" si="11"/>
        <v>0</v>
      </c>
      <c r="G40" s="24">
        <v>0</v>
      </c>
      <c r="H40" s="8">
        <v>0</v>
      </c>
      <c r="I40" s="7">
        <f t="shared" si="10"/>
        <v>0</v>
      </c>
    </row>
    <row r="41" spans="1:9" ht="25.5" customHeight="1" x14ac:dyDescent="0.25">
      <c r="A41" s="35"/>
      <c r="B41" s="11"/>
      <c r="C41" s="29" t="s">
        <v>49</v>
      </c>
      <c r="D41" s="12">
        <v>0</v>
      </c>
      <c r="E41" s="9">
        <v>0</v>
      </c>
      <c r="F41" s="40">
        <f t="shared" si="11"/>
        <v>0</v>
      </c>
      <c r="G41" s="24">
        <v>0</v>
      </c>
      <c r="H41" s="8">
        <v>0</v>
      </c>
      <c r="I41" s="7">
        <f t="shared" si="10"/>
        <v>0</v>
      </c>
    </row>
    <row r="42" spans="1:9" ht="25.5" customHeight="1" x14ac:dyDescent="0.25">
      <c r="A42" s="35"/>
      <c r="B42" s="17"/>
      <c r="C42" s="36" t="s">
        <v>48</v>
      </c>
      <c r="D42" s="10">
        <v>0</v>
      </c>
      <c r="E42" s="25">
        <v>0</v>
      </c>
      <c r="F42" s="41">
        <f t="shared" si="11"/>
        <v>0</v>
      </c>
      <c r="G42" s="44">
        <v>0</v>
      </c>
      <c r="H42" s="26">
        <v>0</v>
      </c>
      <c r="I42" s="16">
        <f t="shared" si="10"/>
        <v>0</v>
      </c>
    </row>
    <row r="43" spans="1:9" ht="25.5" customHeight="1" x14ac:dyDescent="0.25">
      <c r="A43" s="35"/>
      <c r="B43" s="11"/>
      <c r="C43" s="29" t="s">
        <v>47</v>
      </c>
      <c r="D43" s="12">
        <v>0</v>
      </c>
      <c r="E43" s="9">
        <v>0</v>
      </c>
      <c r="F43" s="40">
        <f t="shared" si="11"/>
        <v>0</v>
      </c>
      <c r="G43" s="24">
        <v>0</v>
      </c>
      <c r="H43" s="8">
        <v>0</v>
      </c>
      <c r="I43" s="7">
        <f t="shared" si="10"/>
        <v>0</v>
      </c>
    </row>
    <row r="44" spans="1:9" ht="25.5" customHeight="1" x14ac:dyDescent="0.25">
      <c r="A44" s="35"/>
      <c r="B44" s="11"/>
      <c r="C44" s="29" t="s">
        <v>46</v>
      </c>
      <c r="D44" s="12">
        <v>0</v>
      </c>
      <c r="E44" s="9">
        <v>0</v>
      </c>
      <c r="F44" s="40">
        <f t="shared" si="11"/>
        <v>0</v>
      </c>
      <c r="G44" s="24">
        <v>0</v>
      </c>
      <c r="H44" s="8">
        <v>0</v>
      </c>
      <c r="I44" s="7">
        <f t="shared" si="10"/>
        <v>0</v>
      </c>
    </row>
    <row r="45" spans="1:9" ht="25.5" customHeight="1" x14ac:dyDescent="0.25">
      <c r="A45" s="35"/>
      <c r="B45" s="11"/>
      <c r="C45" s="29" t="s">
        <v>45</v>
      </c>
      <c r="D45" s="12">
        <v>0</v>
      </c>
      <c r="E45" s="9">
        <v>0</v>
      </c>
      <c r="F45" s="40">
        <f t="shared" si="11"/>
        <v>0</v>
      </c>
      <c r="G45" s="24">
        <v>0</v>
      </c>
      <c r="H45" s="8">
        <v>0</v>
      </c>
      <c r="I45" s="7">
        <f t="shared" si="10"/>
        <v>0</v>
      </c>
    </row>
    <row r="46" spans="1:9" ht="25.5" customHeight="1" x14ac:dyDescent="0.25">
      <c r="A46" s="35"/>
      <c r="B46" s="11"/>
      <c r="C46" s="29" t="s">
        <v>44</v>
      </c>
      <c r="D46" s="12">
        <v>0</v>
      </c>
      <c r="E46" s="9">
        <v>0</v>
      </c>
      <c r="F46" s="40">
        <f t="shared" si="11"/>
        <v>0</v>
      </c>
      <c r="G46" s="24">
        <v>0</v>
      </c>
      <c r="H46" s="8">
        <v>0</v>
      </c>
      <c r="I46" s="7">
        <f t="shared" si="10"/>
        <v>0</v>
      </c>
    </row>
    <row r="47" spans="1:9" ht="25.5" customHeight="1" x14ac:dyDescent="0.25">
      <c r="A47" s="35"/>
      <c r="B47" s="58" t="s">
        <v>43</v>
      </c>
      <c r="C47" s="59"/>
      <c r="D47" s="14">
        <f>SUM(D48:D56)</f>
        <v>498735.6</v>
      </c>
      <c r="E47" s="14">
        <f t="shared" ref="E47:I47" si="12">SUM(E48:E56)</f>
        <v>182694.88</v>
      </c>
      <c r="F47" s="39">
        <f t="shared" si="12"/>
        <v>681430.48</v>
      </c>
      <c r="G47" s="31">
        <f t="shared" si="12"/>
        <v>680361.37</v>
      </c>
      <c r="H47" s="13">
        <f t="shared" si="12"/>
        <v>680361.37</v>
      </c>
      <c r="I47" s="14">
        <f t="shared" si="12"/>
        <v>1069.1100000000006</v>
      </c>
    </row>
    <row r="48" spans="1:9" ht="25.5" customHeight="1" x14ac:dyDescent="0.25">
      <c r="A48" s="35"/>
      <c r="B48" s="11"/>
      <c r="C48" s="29" t="s">
        <v>42</v>
      </c>
      <c r="D48" s="30">
        <v>72000</v>
      </c>
      <c r="E48" s="9">
        <v>-38260.81</v>
      </c>
      <c r="F48" s="38">
        <f>D48+E48</f>
        <v>33739.19</v>
      </c>
      <c r="G48" s="30">
        <v>32670.080000000002</v>
      </c>
      <c r="H48" s="40">
        <v>32670.080000000002</v>
      </c>
      <c r="I48" s="18">
        <f t="shared" ref="I48:I56" si="13">F48-G48</f>
        <v>1069.1100000000006</v>
      </c>
    </row>
    <row r="49" spans="1:9" ht="25.5" customHeight="1" x14ac:dyDescent="0.25">
      <c r="A49" s="35"/>
      <c r="B49" s="11"/>
      <c r="C49" s="29" t="s">
        <v>41</v>
      </c>
      <c r="D49" s="12">
        <v>0</v>
      </c>
      <c r="E49" s="9">
        <v>0</v>
      </c>
      <c r="F49" s="40">
        <f t="shared" ref="F49:F56" si="14">D49+E49</f>
        <v>0</v>
      </c>
      <c r="G49" s="30">
        <v>0</v>
      </c>
      <c r="H49" s="40">
        <v>0</v>
      </c>
      <c r="I49" s="18">
        <f t="shared" si="13"/>
        <v>0</v>
      </c>
    </row>
    <row r="50" spans="1:9" ht="25.5" customHeight="1" x14ac:dyDescent="0.25">
      <c r="A50" s="35"/>
      <c r="B50" s="11"/>
      <c r="C50" s="29" t="s">
        <v>40</v>
      </c>
      <c r="D50" s="12">
        <v>0</v>
      </c>
      <c r="E50" s="9">
        <v>0</v>
      </c>
      <c r="F50" s="40">
        <f t="shared" si="14"/>
        <v>0</v>
      </c>
      <c r="G50" s="30">
        <v>0</v>
      </c>
      <c r="H50" s="40">
        <v>0</v>
      </c>
      <c r="I50" s="18">
        <f t="shared" si="13"/>
        <v>0</v>
      </c>
    </row>
    <row r="51" spans="1:9" ht="25.5" customHeight="1" x14ac:dyDescent="0.25">
      <c r="A51" s="35"/>
      <c r="B51" s="11"/>
      <c r="C51" s="29" t="s">
        <v>39</v>
      </c>
      <c r="D51" s="12">
        <v>0</v>
      </c>
      <c r="E51" s="9">
        <v>0</v>
      </c>
      <c r="F51" s="40">
        <f t="shared" si="14"/>
        <v>0</v>
      </c>
      <c r="G51" s="30">
        <v>0</v>
      </c>
      <c r="H51" s="40">
        <v>0</v>
      </c>
      <c r="I51" s="18">
        <f t="shared" si="13"/>
        <v>0</v>
      </c>
    </row>
    <row r="52" spans="1:9" ht="25.5" customHeight="1" x14ac:dyDescent="0.25">
      <c r="A52" s="35"/>
      <c r="B52" s="11"/>
      <c r="C52" s="29" t="s">
        <v>38</v>
      </c>
      <c r="D52" s="12">
        <v>0</v>
      </c>
      <c r="E52" s="9">
        <v>0</v>
      </c>
      <c r="F52" s="40">
        <f t="shared" si="14"/>
        <v>0</v>
      </c>
      <c r="G52" s="30">
        <v>0</v>
      </c>
      <c r="H52" s="40">
        <v>0</v>
      </c>
      <c r="I52" s="18">
        <f t="shared" si="13"/>
        <v>0</v>
      </c>
    </row>
    <row r="53" spans="1:9" ht="25.5" customHeight="1" x14ac:dyDescent="0.25">
      <c r="A53" s="35"/>
      <c r="B53" s="11"/>
      <c r="C53" s="29" t="s">
        <v>37</v>
      </c>
      <c r="D53" s="12">
        <v>426735.6</v>
      </c>
      <c r="E53" s="9">
        <v>220955.69</v>
      </c>
      <c r="F53" s="40">
        <f t="shared" si="14"/>
        <v>647691.29</v>
      </c>
      <c r="G53" s="30">
        <v>647691.29</v>
      </c>
      <c r="H53" s="40">
        <v>647691.29</v>
      </c>
      <c r="I53" s="18">
        <f t="shared" si="13"/>
        <v>0</v>
      </c>
    </row>
    <row r="54" spans="1:9" ht="25.5" customHeight="1" x14ac:dyDescent="0.25">
      <c r="A54" s="35"/>
      <c r="B54" s="11"/>
      <c r="C54" s="29" t="s">
        <v>36</v>
      </c>
      <c r="D54" s="12">
        <v>0</v>
      </c>
      <c r="E54" s="9">
        <v>0</v>
      </c>
      <c r="F54" s="40">
        <f t="shared" si="14"/>
        <v>0</v>
      </c>
      <c r="G54" s="30">
        <v>0</v>
      </c>
      <c r="H54" s="40">
        <v>0</v>
      </c>
      <c r="I54" s="18">
        <f t="shared" si="13"/>
        <v>0</v>
      </c>
    </row>
    <row r="55" spans="1:9" ht="25.5" customHeight="1" x14ac:dyDescent="0.25">
      <c r="A55" s="35"/>
      <c r="B55" s="11"/>
      <c r="C55" s="29" t="s">
        <v>35</v>
      </c>
      <c r="D55" s="12">
        <v>0</v>
      </c>
      <c r="E55" s="9">
        <v>0</v>
      </c>
      <c r="F55" s="40">
        <f t="shared" si="14"/>
        <v>0</v>
      </c>
      <c r="G55" s="30">
        <v>0</v>
      </c>
      <c r="H55" s="40">
        <v>0</v>
      </c>
      <c r="I55" s="18">
        <f t="shared" si="13"/>
        <v>0</v>
      </c>
    </row>
    <row r="56" spans="1:9" ht="25.5" customHeight="1" x14ac:dyDescent="0.25">
      <c r="A56" s="35"/>
      <c r="B56" s="11"/>
      <c r="C56" s="29" t="s">
        <v>34</v>
      </c>
      <c r="D56" s="12">
        <v>0</v>
      </c>
      <c r="E56" s="9">
        <v>0</v>
      </c>
      <c r="F56" s="40">
        <f t="shared" si="14"/>
        <v>0</v>
      </c>
      <c r="G56" s="30">
        <v>0</v>
      </c>
      <c r="H56" s="40">
        <v>0</v>
      </c>
      <c r="I56" s="18">
        <f t="shared" si="13"/>
        <v>0</v>
      </c>
    </row>
    <row r="57" spans="1:9" ht="25.5" customHeight="1" x14ac:dyDescent="0.25">
      <c r="A57" s="35"/>
      <c r="B57" s="58" t="s">
        <v>33</v>
      </c>
      <c r="C57" s="59"/>
      <c r="D57" s="14">
        <f>SUM(D58:D60)</f>
        <v>2407655.56</v>
      </c>
      <c r="E57" s="14">
        <f t="shared" ref="E57:I57" si="15">SUM(E58:E60)</f>
        <v>-2407655.56</v>
      </c>
      <c r="F57" s="39">
        <f t="shared" si="15"/>
        <v>0</v>
      </c>
      <c r="G57" s="31">
        <f t="shared" si="15"/>
        <v>0</v>
      </c>
      <c r="H57" s="13">
        <f t="shared" si="15"/>
        <v>0</v>
      </c>
      <c r="I57" s="14">
        <f t="shared" si="15"/>
        <v>0</v>
      </c>
    </row>
    <row r="58" spans="1:9" ht="25.5" customHeight="1" x14ac:dyDescent="0.25">
      <c r="A58" s="35"/>
      <c r="B58" s="11"/>
      <c r="C58" s="29" t="s">
        <v>32</v>
      </c>
      <c r="D58" s="12">
        <v>0</v>
      </c>
      <c r="E58" s="9">
        <v>0</v>
      </c>
      <c r="F58" s="40">
        <f>SUM(D58+E58)</f>
        <v>0</v>
      </c>
      <c r="G58" s="24">
        <v>0</v>
      </c>
      <c r="H58" s="8">
        <v>0</v>
      </c>
      <c r="I58" s="7">
        <f>F58-G58</f>
        <v>0</v>
      </c>
    </row>
    <row r="59" spans="1:9" ht="25.5" customHeight="1" x14ac:dyDescent="0.25">
      <c r="A59" s="35"/>
      <c r="B59" s="17"/>
      <c r="C59" s="36" t="s">
        <v>31</v>
      </c>
      <c r="D59" s="10">
        <v>2407655.56</v>
      </c>
      <c r="E59" s="25">
        <v>-2407655.56</v>
      </c>
      <c r="F59" s="41">
        <f t="shared" ref="F59:F60" si="16">SUM(D59+E59)</f>
        <v>0</v>
      </c>
      <c r="G59" s="44">
        <v>0</v>
      </c>
      <c r="H59" s="26">
        <v>0</v>
      </c>
      <c r="I59" s="16">
        <f>F59-G59</f>
        <v>0</v>
      </c>
    </row>
    <row r="60" spans="1:9" ht="25.5" customHeight="1" x14ac:dyDescent="0.25">
      <c r="A60" s="35"/>
      <c r="B60" s="11"/>
      <c r="C60" s="29" t="s">
        <v>30</v>
      </c>
      <c r="D60" s="12">
        <v>0</v>
      </c>
      <c r="E60" s="9">
        <v>0</v>
      </c>
      <c r="F60" s="40">
        <f t="shared" si="16"/>
        <v>0</v>
      </c>
      <c r="G60" s="24">
        <v>0</v>
      </c>
      <c r="H60" s="8">
        <v>0</v>
      </c>
      <c r="I60" s="7">
        <f>F60-G60</f>
        <v>0</v>
      </c>
    </row>
    <row r="61" spans="1:9" ht="25.5" customHeight="1" x14ac:dyDescent="0.25">
      <c r="A61" s="35"/>
      <c r="B61" s="58" t="s">
        <v>29</v>
      </c>
      <c r="C61" s="59"/>
      <c r="D61" s="14">
        <f>SUM(D62:D68)</f>
        <v>0</v>
      </c>
      <c r="E61" s="14">
        <f t="shared" ref="E61:I61" si="17">SUM(E62:E68)</f>
        <v>0</v>
      </c>
      <c r="F61" s="39">
        <f t="shared" si="17"/>
        <v>0</v>
      </c>
      <c r="G61" s="31">
        <f t="shared" si="17"/>
        <v>0</v>
      </c>
      <c r="H61" s="13">
        <f t="shared" si="17"/>
        <v>0</v>
      </c>
      <c r="I61" s="14">
        <f t="shared" si="17"/>
        <v>0</v>
      </c>
    </row>
    <row r="62" spans="1:9" ht="25.5" customHeight="1" x14ac:dyDescent="0.25">
      <c r="A62" s="35"/>
      <c r="B62" s="11"/>
      <c r="C62" s="29" t="s">
        <v>28</v>
      </c>
      <c r="D62" s="12">
        <v>0</v>
      </c>
      <c r="E62" s="9">
        <v>0</v>
      </c>
      <c r="F62" s="40">
        <f>D62+E62</f>
        <v>0</v>
      </c>
      <c r="G62" s="24">
        <v>0</v>
      </c>
      <c r="H62" s="8">
        <v>0</v>
      </c>
      <c r="I62" s="7">
        <f t="shared" ref="I62:I68" si="18">F62-G62</f>
        <v>0</v>
      </c>
    </row>
    <row r="63" spans="1:9" ht="25.5" customHeight="1" x14ac:dyDescent="0.25">
      <c r="A63" s="35"/>
      <c r="B63" s="11"/>
      <c r="C63" s="29" t="s">
        <v>27</v>
      </c>
      <c r="D63" s="12">
        <v>0</v>
      </c>
      <c r="E63" s="9">
        <v>0</v>
      </c>
      <c r="F63" s="40">
        <f t="shared" ref="F63:F68" si="19">D63+E63</f>
        <v>0</v>
      </c>
      <c r="G63" s="24">
        <v>0</v>
      </c>
      <c r="H63" s="8">
        <v>0</v>
      </c>
      <c r="I63" s="7">
        <f t="shared" si="18"/>
        <v>0</v>
      </c>
    </row>
    <row r="64" spans="1:9" ht="25.5" customHeight="1" x14ac:dyDescent="0.25">
      <c r="A64" s="35"/>
      <c r="B64" s="11"/>
      <c r="C64" s="29" t="s">
        <v>26</v>
      </c>
      <c r="D64" s="12">
        <v>0</v>
      </c>
      <c r="E64" s="9">
        <v>0</v>
      </c>
      <c r="F64" s="40">
        <f t="shared" si="19"/>
        <v>0</v>
      </c>
      <c r="G64" s="24">
        <v>0</v>
      </c>
      <c r="H64" s="8">
        <v>0</v>
      </c>
      <c r="I64" s="7">
        <f t="shared" si="18"/>
        <v>0</v>
      </c>
    </row>
    <row r="65" spans="1:9" ht="25.5" customHeight="1" x14ac:dyDescent="0.25">
      <c r="A65" s="35"/>
      <c r="B65" s="11"/>
      <c r="C65" s="29" t="s">
        <v>25</v>
      </c>
      <c r="D65" s="12">
        <v>0</v>
      </c>
      <c r="E65" s="9">
        <v>0</v>
      </c>
      <c r="F65" s="40">
        <f t="shared" si="19"/>
        <v>0</v>
      </c>
      <c r="G65" s="24">
        <v>0</v>
      </c>
      <c r="H65" s="8">
        <v>0</v>
      </c>
      <c r="I65" s="7">
        <f t="shared" si="18"/>
        <v>0</v>
      </c>
    </row>
    <row r="66" spans="1:9" ht="25.5" customHeight="1" x14ac:dyDescent="0.25">
      <c r="A66" s="35"/>
      <c r="B66" s="11"/>
      <c r="C66" s="29" t="s">
        <v>24</v>
      </c>
      <c r="D66" s="12">
        <v>0</v>
      </c>
      <c r="E66" s="9">
        <v>0</v>
      </c>
      <c r="F66" s="40">
        <f t="shared" si="19"/>
        <v>0</v>
      </c>
      <c r="G66" s="24">
        <v>0</v>
      </c>
      <c r="H66" s="8">
        <v>0</v>
      </c>
      <c r="I66" s="7">
        <f t="shared" si="18"/>
        <v>0</v>
      </c>
    </row>
    <row r="67" spans="1:9" ht="25.5" customHeight="1" x14ac:dyDescent="0.25">
      <c r="A67" s="35"/>
      <c r="B67" s="11"/>
      <c r="C67" s="29" t="s">
        <v>23</v>
      </c>
      <c r="D67" s="30">
        <v>0</v>
      </c>
      <c r="E67" s="30">
        <v>0</v>
      </c>
      <c r="F67" s="38">
        <f t="shared" si="19"/>
        <v>0</v>
      </c>
      <c r="G67" s="24">
        <v>0</v>
      </c>
      <c r="H67" s="32">
        <v>0</v>
      </c>
      <c r="I67" s="34">
        <f t="shared" si="18"/>
        <v>0</v>
      </c>
    </row>
    <row r="68" spans="1:9" ht="25.5" customHeight="1" x14ac:dyDescent="0.25">
      <c r="A68" s="35"/>
      <c r="B68" s="11"/>
      <c r="C68" s="29" t="s">
        <v>22</v>
      </c>
      <c r="D68" s="30">
        <v>0</v>
      </c>
      <c r="E68" s="30">
        <v>0</v>
      </c>
      <c r="F68" s="38">
        <f t="shared" si="19"/>
        <v>0</v>
      </c>
      <c r="G68" s="24">
        <v>0</v>
      </c>
      <c r="H68" s="32">
        <v>0</v>
      </c>
      <c r="I68" s="34">
        <f t="shared" si="18"/>
        <v>0</v>
      </c>
    </row>
    <row r="69" spans="1:9" ht="25.5" customHeight="1" x14ac:dyDescent="0.25">
      <c r="A69" s="35"/>
      <c r="B69" s="58" t="s">
        <v>21</v>
      </c>
      <c r="C69" s="59"/>
      <c r="D69" s="31">
        <f>SUM(D70:D72)</f>
        <v>0</v>
      </c>
      <c r="E69" s="31">
        <f t="shared" ref="E69:I69" si="20">SUM(E70:E72)</f>
        <v>0</v>
      </c>
      <c r="F69" s="39">
        <f t="shared" si="20"/>
        <v>0</v>
      </c>
      <c r="G69" s="31">
        <f t="shared" si="20"/>
        <v>0</v>
      </c>
      <c r="H69" s="33">
        <f t="shared" si="20"/>
        <v>0</v>
      </c>
      <c r="I69" s="33">
        <f t="shared" si="20"/>
        <v>0</v>
      </c>
    </row>
    <row r="70" spans="1:9" ht="25.5" customHeight="1" x14ac:dyDescent="0.25">
      <c r="A70" s="35"/>
      <c r="B70" s="11"/>
      <c r="C70" s="29" t="s">
        <v>20</v>
      </c>
      <c r="D70" s="30">
        <v>0</v>
      </c>
      <c r="E70" s="30">
        <v>0</v>
      </c>
      <c r="F70" s="38">
        <f>D70+E70</f>
        <v>0</v>
      </c>
      <c r="G70" s="24">
        <v>0</v>
      </c>
      <c r="H70" s="32">
        <v>0</v>
      </c>
      <c r="I70" s="34">
        <f>F70-G70</f>
        <v>0</v>
      </c>
    </row>
    <row r="71" spans="1:9" ht="25.5" customHeight="1" x14ac:dyDescent="0.25">
      <c r="A71" s="35"/>
      <c r="B71" s="11"/>
      <c r="C71" s="29" t="s">
        <v>19</v>
      </c>
      <c r="D71" s="30">
        <v>0</v>
      </c>
      <c r="E71" s="30">
        <v>0</v>
      </c>
      <c r="F71" s="38">
        <f t="shared" ref="F71:F72" si="21">D71+E71</f>
        <v>0</v>
      </c>
      <c r="G71" s="24">
        <v>0</v>
      </c>
      <c r="H71" s="32">
        <v>0</v>
      </c>
      <c r="I71" s="34">
        <f>F71-G71</f>
        <v>0</v>
      </c>
    </row>
    <row r="72" spans="1:9" ht="25.5" customHeight="1" x14ac:dyDescent="0.25">
      <c r="A72" s="35"/>
      <c r="B72" s="11"/>
      <c r="C72" s="29" t="s">
        <v>18</v>
      </c>
      <c r="D72" s="12">
        <v>0</v>
      </c>
      <c r="E72" s="9">
        <v>0</v>
      </c>
      <c r="F72" s="40">
        <f t="shared" si="21"/>
        <v>0</v>
      </c>
      <c r="G72" s="24">
        <v>0</v>
      </c>
      <c r="H72" s="8">
        <v>0</v>
      </c>
      <c r="I72" s="7">
        <f>F72-G72</f>
        <v>0</v>
      </c>
    </row>
    <row r="73" spans="1:9" ht="25.5" customHeight="1" x14ac:dyDescent="0.25">
      <c r="A73" s="35"/>
      <c r="B73" s="58" t="s">
        <v>17</v>
      </c>
      <c r="C73" s="59"/>
      <c r="D73" s="14">
        <f>SUM(D74:D80)</f>
        <v>250000</v>
      </c>
      <c r="E73" s="14">
        <f t="shared" ref="E73:I73" si="22">SUM(E74:E80)</f>
        <v>0</v>
      </c>
      <c r="F73" s="39">
        <f t="shared" si="22"/>
        <v>250000</v>
      </c>
      <c r="G73" s="31">
        <f t="shared" si="22"/>
        <v>0</v>
      </c>
      <c r="H73" s="13">
        <f t="shared" si="22"/>
        <v>0</v>
      </c>
      <c r="I73" s="31">
        <f t="shared" si="22"/>
        <v>250000</v>
      </c>
    </row>
    <row r="74" spans="1:9" ht="25.5" customHeight="1" x14ac:dyDescent="0.25">
      <c r="A74" s="35"/>
      <c r="B74" s="11"/>
      <c r="C74" s="29" t="s">
        <v>16</v>
      </c>
      <c r="D74" s="12">
        <v>0</v>
      </c>
      <c r="E74" s="9">
        <v>0</v>
      </c>
      <c r="F74" s="40">
        <f>D74+E74</f>
        <v>0</v>
      </c>
      <c r="G74" s="24">
        <v>0</v>
      </c>
      <c r="H74" s="8">
        <v>0</v>
      </c>
      <c r="I74" s="7">
        <f t="shared" ref="I74:I80" si="23">F74-G74</f>
        <v>0</v>
      </c>
    </row>
    <row r="75" spans="1:9" ht="25.5" customHeight="1" x14ac:dyDescent="0.25">
      <c r="A75" s="35"/>
      <c r="B75" s="11"/>
      <c r="C75" s="29" t="s">
        <v>15</v>
      </c>
      <c r="D75" s="12">
        <v>0</v>
      </c>
      <c r="E75" s="9">
        <v>0</v>
      </c>
      <c r="F75" s="40">
        <f t="shared" ref="F75:F80" si="24">D75+E75</f>
        <v>0</v>
      </c>
      <c r="G75" s="24">
        <v>0</v>
      </c>
      <c r="H75" s="8">
        <v>0</v>
      </c>
      <c r="I75" s="7">
        <f t="shared" si="23"/>
        <v>0</v>
      </c>
    </row>
    <row r="76" spans="1:9" ht="25.5" customHeight="1" x14ac:dyDescent="0.25">
      <c r="A76" s="35"/>
      <c r="B76" s="17"/>
      <c r="C76" s="36" t="s">
        <v>14</v>
      </c>
      <c r="D76" s="10">
        <v>0</v>
      </c>
      <c r="E76" s="25">
        <v>0</v>
      </c>
      <c r="F76" s="41">
        <f t="shared" si="24"/>
        <v>0</v>
      </c>
      <c r="G76" s="44">
        <v>0</v>
      </c>
      <c r="H76" s="26">
        <v>0</v>
      </c>
      <c r="I76" s="16">
        <f t="shared" si="23"/>
        <v>0</v>
      </c>
    </row>
    <row r="77" spans="1:9" ht="25.5" customHeight="1" x14ac:dyDescent="0.25">
      <c r="A77" s="35"/>
      <c r="B77" s="11"/>
      <c r="C77" s="29" t="s">
        <v>13</v>
      </c>
      <c r="D77" s="12">
        <v>0</v>
      </c>
      <c r="E77" s="9">
        <v>0</v>
      </c>
      <c r="F77" s="40">
        <f t="shared" si="24"/>
        <v>0</v>
      </c>
      <c r="G77" s="24">
        <v>0</v>
      </c>
      <c r="H77" s="8">
        <v>0</v>
      </c>
      <c r="I77" s="7">
        <f t="shared" si="23"/>
        <v>0</v>
      </c>
    </row>
    <row r="78" spans="1:9" ht="25.5" customHeight="1" x14ac:dyDescent="0.25">
      <c r="A78" s="35"/>
      <c r="B78" s="11"/>
      <c r="C78" s="29" t="s">
        <v>12</v>
      </c>
      <c r="D78" s="12">
        <v>0</v>
      </c>
      <c r="E78" s="9">
        <v>0</v>
      </c>
      <c r="F78" s="40">
        <f t="shared" si="24"/>
        <v>0</v>
      </c>
      <c r="G78" s="24">
        <v>0</v>
      </c>
      <c r="H78" s="8">
        <v>0</v>
      </c>
      <c r="I78" s="7">
        <f t="shared" si="23"/>
        <v>0</v>
      </c>
    </row>
    <row r="79" spans="1:9" ht="25.5" customHeight="1" x14ac:dyDescent="0.25">
      <c r="A79" s="35"/>
      <c r="B79" s="11"/>
      <c r="C79" s="29" t="s">
        <v>11</v>
      </c>
      <c r="D79" s="12">
        <v>0</v>
      </c>
      <c r="E79" s="9">
        <v>0</v>
      </c>
      <c r="F79" s="40">
        <f t="shared" si="24"/>
        <v>0</v>
      </c>
      <c r="G79" s="24">
        <v>0</v>
      </c>
      <c r="H79" s="8">
        <v>0</v>
      </c>
      <c r="I79" s="7">
        <f t="shared" si="23"/>
        <v>0</v>
      </c>
    </row>
    <row r="80" spans="1:9" ht="25.5" customHeight="1" x14ac:dyDescent="0.25">
      <c r="A80" s="35"/>
      <c r="B80" s="17"/>
      <c r="C80" s="36" t="s">
        <v>10</v>
      </c>
      <c r="D80" s="10">
        <v>250000</v>
      </c>
      <c r="E80" s="9">
        <v>0</v>
      </c>
      <c r="F80" s="40">
        <f t="shared" si="24"/>
        <v>250000</v>
      </c>
      <c r="G80" s="44">
        <v>0</v>
      </c>
      <c r="H80" s="26">
        <v>0</v>
      </c>
      <c r="I80" s="7">
        <f t="shared" si="23"/>
        <v>250000</v>
      </c>
    </row>
    <row r="81" spans="2:9" ht="20.100000000000001" customHeight="1" x14ac:dyDescent="0.25">
      <c r="B81" s="6"/>
      <c r="C81" s="5" t="s">
        <v>9</v>
      </c>
      <c r="D81" s="4">
        <f t="shared" ref="D81:I81" si="25">D9+D17+D27+D37+D47+D57+D61+D69+D73</f>
        <v>68912691.390000001</v>
      </c>
      <c r="E81" s="4">
        <f t="shared" si="25"/>
        <v>10200222.240000002</v>
      </c>
      <c r="F81" s="4">
        <f t="shared" si="25"/>
        <v>79112913.629999995</v>
      </c>
      <c r="G81" s="4">
        <f t="shared" si="25"/>
        <v>76651170.469999999</v>
      </c>
      <c r="H81" s="4">
        <f t="shared" si="25"/>
        <v>76426420.270000011</v>
      </c>
      <c r="I81" s="4">
        <f t="shared" si="25"/>
        <v>2461743.1599999964</v>
      </c>
    </row>
    <row r="82" spans="2:9" x14ac:dyDescent="0.25">
      <c r="B82" s="3"/>
      <c r="C82" s="3"/>
      <c r="D82" s="3"/>
      <c r="E82" s="3"/>
      <c r="F82" s="3"/>
      <c r="G82" s="3"/>
      <c r="H82" s="3"/>
      <c r="I82" s="3"/>
    </row>
    <row r="83" spans="2:9" s="1" customFormat="1" x14ac:dyDescent="0.25"/>
    <row r="84" spans="2:9" s="1" customFormat="1" x14ac:dyDescent="0.25"/>
    <row r="87" spans="2:9" s="2" customFormat="1" ht="12.75" x14ac:dyDescent="0.2"/>
    <row r="88" spans="2:9" s="2" customFormat="1" ht="12.75" x14ac:dyDescent="0.2"/>
    <row r="89" spans="2:9" s="2" customFormat="1" ht="12.75" x14ac:dyDescent="0.2"/>
    <row r="90" spans="2:9" s="2" customFormat="1" ht="12.75" x14ac:dyDescent="0.2"/>
    <row r="91" spans="2:9" s="2" customFormat="1" ht="12.75" x14ac:dyDescent="0.2"/>
    <row r="92" spans="2:9" s="2" customFormat="1" ht="12.75" x14ac:dyDescent="0.2"/>
    <row r="93" spans="2:9" s="2" customFormat="1" ht="12.75" x14ac:dyDescent="0.2"/>
    <row r="94" spans="2:9" s="2" customFormat="1" ht="12.75" x14ac:dyDescent="0.2"/>
    <row r="95" spans="2:9" s="1" customFormat="1" x14ac:dyDescent="0.25"/>
  </sheetData>
  <mergeCells count="16">
    <mergeCell ref="B1:I1"/>
    <mergeCell ref="B2:I2"/>
    <mergeCell ref="B3:I3"/>
    <mergeCell ref="B4:I4"/>
    <mergeCell ref="B6:C8"/>
    <mergeCell ref="D6:H6"/>
    <mergeCell ref="I6:I7"/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</mergeCells>
  <printOptions horizontalCentered="1"/>
  <pageMargins left="0.39370078740157483" right="0.39370078740157483" top="0.39370078740157483" bottom="0.39370078740157483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2022-10-19T19:43:41Z</cp:lastPrinted>
  <dcterms:created xsi:type="dcterms:W3CDTF">2022-07-14T15:07:26Z</dcterms:created>
  <dcterms:modified xsi:type="dcterms:W3CDTF">2023-01-30T21:00:47Z</dcterms:modified>
</cp:coreProperties>
</file>