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udget\"/>
    </mc:Choice>
  </mc:AlternateContent>
  <xr:revisionPtr revIDLastSave="0" documentId="13_ncr:1_{BFEC60A7-A587-4CC8-988C-ACACB1C9AC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NERAL" sheetId="1" r:id="rId1"/>
    <sheet name="WATER&amp;SEWER" sheetId="2" r:id="rId2"/>
    <sheet name="Sheet3" sheetId="3" r:id="rId3"/>
  </sheets>
  <definedNames>
    <definedName name="_xlnm.Print_Area" localSheetId="0">GENERAL!$A$1:$O$326</definedName>
    <definedName name="_xlnm.Print_Area" localSheetId="1">'WATER&amp;SEWER'!$A$2:$P$175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6" i="1" l="1"/>
  <c r="I326" i="1"/>
  <c r="G326" i="1"/>
  <c r="E326" i="1"/>
  <c r="O181" i="1"/>
  <c r="M181" i="1"/>
  <c r="K181" i="1"/>
  <c r="I181" i="1"/>
  <c r="G181" i="1"/>
  <c r="E181" i="1"/>
  <c r="N174" i="2"/>
  <c r="L174" i="2"/>
  <c r="P37" i="2"/>
  <c r="O51" i="1"/>
  <c r="N37" i="2"/>
  <c r="N22" i="2"/>
  <c r="M165" i="1"/>
  <c r="M51" i="1"/>
  <c r="M39" i="1"/>
  <c r="M31" i="1"/>
  <c r="E280" i="1"/>
  <c r="K280" i="1"/>
  <c r="I280" i="1"/>
  <c r="K131" i="1" l="1"/>
  <c r="E165" i="1"/>
  <c r="G165" i="1"/>
  <c r="I165" i="1"/>
  <c r="K165" i="1"/>
  <c r="E175" i="1"/>
  <c r="G175" i="1"/>
  <c r="I175" i="1"/>
  <c r="K175" i="1"/>
  <c r="E190" i="1"/>
  <c r="G190" i="1"/>
  <c r="I190" i="1"/>
  <c r="K190" i="1"/>
  <c r="O175" i="1"/>
  <c r="E207" i="1"/>
  <c r="G207" i="1"/>
  <c r="I207" i="1"/>
  <c r="K207" i="1"/>
  <c r="E220" i="1"/>
  <c r="G220" i="1"/>
  <c r="I220" i="1"/>
  <c r="K220" i="1"/>
  <c r="E233" i="1"/>
  <c r="G233" i="1"/>
  <c r="I233" i="1"/>
  <c r="K233" i="1"/>
  <c r="M207" i="1"/>
  <c r="O207" i="1"/>
  <c r="M220" i="1"/>
  <c r="O220" i="1"/>
  <c r="E245" i="1"/>
  <c r="G245" i="1"/>
  <c r="I245" i="1"/>
  <c r="K245" i="1"/>
  <c r="G264" i="1"/>
  <c r="I264" i="1"/>
  <c r="K264" i="1"/>
  <c r="M245" i="1"/>
  <c r="O245" i="1"/>
  <c r="I291" i="1"/>
  <c r="K291" i="1"/>
  <c r="E307" i="1"/>
  <c r="G307" i="1"/>
  <c r="I307" i="1"/>
  <c r="K307" i="1"/>
  <c r="E313" i="1"/>
  <c r="G313" i="1"/>
  <c r="K75" i="1"/>
  <c r="K68" i="1"/>
  <c r="K51" i="1"/>
  <c r="I75" i="1"/>
  <c r="I68" i="1"/>
  <c r="G75" i="1"/>
  <c r="G68" i="1"/>
  <c r="E75" i="1"/>
  <c r="E68" i="1"/>
  <c r="E51" i="1"/>
  <c r="K39" i="1"/>
  <c r="K31" i="1"/>
  <c r="K25" i="1"/>
  <c r="K15" i="1"/>
  <c r="I39" i="1"/>
  <c r="I31" i="1"/>
  <c r="I25" i="1"/>
  <c r="I15" i="1"/>
  <c r="G39" i="1"/>
  <c r="G31" i="1"/>
  <c r="G25" i="1"/>
  <c r="G15" i="1"/>
  <c r="E39" i="1"/>
  <c r="E31" i="1"/>
  <c r="E25" i="1"/>
  <c r="E15" i="1"/>
  <c r="P41" i="2"/>
  <c r="O86" i="1"/>
  <c r="O75" i="1"/>
  <c r="O68" i="1"/>
  <c r="O25" i="1"/>
  <c r="O15" i="1"/>
  <c r="P144" i="2"/>
  <c r="L144" i="2"/>
  <c r="H37" i="2"/>
  <c r="F37" i="2"/>
  <c r="F41" i="2" s="1"/>
  <c r="H22" i="2"/>
  <c r="O131" i="1"/>
  <c r="K86" i="1"/>
  <c r="M15" i="1"/>
  <c r="P157" i="2"/>
  <c r="L37" i="2"/>
  <c r="L22" i="2"/>
  <c r="L41" i="2" s="1"/>
  <c r="O307" i="1"/>
  <c r="O291" i="1"/>
  <c r="O264" i="1"/>
  <c r="O233" i="1"/>
  <c r="O190" i="1"/>
  <c r="O165" i="1"/>
  <c r="M86" i="1"/>
  <c r="L157" i="2"/>
  <c r="H44" i="2" l="1"/>
  <c r="J44" i="2"/>
  <c r="O96" i="1"/>
  <c r="L44" i="2"/>
  <c r="H41" i="2"/>
  <c r="O280" i="1" l="1"/>
  <c r="O326" i="1" s="1"/>
  <c r="J157" i="2" l="1"/>
  <c r="F157" i="2" l="1"/>
  <c r="M264" i="1"/>
  <c r="M131" i="1" l="1"/>
  <c r="H157" i="2" l="1"/>
  <c r="N41" i="2"/>
  <c r="M313" i="1"/>
  <c r="M307" i="1"/>
  <c r="M291" i="1"/>
  <c r="M280" i="1"/>
  <c r="M233" i="1"/>
  <c r="M190" i="1"/>
  <c r="M75" i="1"/>
  <c r="M68" i="1"/>
  <c r="M25" i="1"/>
  <c r="J174" i="2" l="1"/>
  <c r="M326" i="1"/>
  <c r="M323" i="1"/>
</calcChain>
</file>

<file path=xl/sharedStrings.xml><?xml version="1.0" encoding="utf-8"?>
<sst xmlns="http://schemas.openxmlformats.org/spreadsheetml/2006/main" count="669" uniqueCount="289">
  <si>
    <t>Approved</t>
  </si>
  <si>
    <t>REVENUES</t>
  </si>
  <si>
    <t>Budget</t>
  </si>
  <si>
    <t>Property Taxes</t>
  </si>
  <si>
    <t>Current Taxes</t>
  </si>
  <si>
    <t>Delinquent Taxes</t>
  </si>
  <si>
    <t>Personal Property Taxes</t>
  </si>
  <si>
    <t>Homestead Exemptions</t>
  </si>
  <si>
    <t xml:space="preserve">Local Option Sales Tax </t>
  </si>
  <si>
    <t>Motor Carriers Tax</t>
  </si>
  <si>
    <t>State Shared Funds</t>
  </si>
  <si>
    <t>Local Government</t>
  </si>
  <si>
    <t>Merchants Inventory Adjustment</t>
  </si>
  <si>
    <t xml:space="preserve">Manufacturing Deprecation Reimb </t>
  </si>
  <si>
    <t>Festival Funds</t>
  </si>
  <si>
    <t>Fines and Forfeitures</t>
  </si>
  <si>
    <t>Municipal Court</t>
  </si>
  <si>
    <t>Victim Assistance</t>
  </si>
  <si>
    <t>Licenses; Permits; and Fees</t>
  </si>
  <si>
    <t>Business &amp; Professional</t>
  </si>
  <si>
    <t>Franchise Revenues</t>
  </si>
  <si>
    <t>Sandhills-Capital Credit</t>
  </si>
  <si>
    <t>Lynches River Electric Coop.</t>
  </si>
  <si>
    <t>Other Revenues</t>
  </si>
  <si>
    <t>Miscellaneous</t>
  </si>
  <si>
    <t>Building Rental - First Health</t>
  </si>
  <si>
    <t>SCDOT TEA 21 Streetscape/Sidewalk Project</t>
  </si>
  <si>
    <t>Interest Income</t>
  </si>
  <si>
    <t xml:space="preserve">Unobligated Fund Balance </t>
  </si>
  <si>
    <t>Chesterfield Co Council - Fire Dept. Grant</t>
  </si>
  <si>
    <t>GYM RENTAL</t>
  </si>
  <si>
    <t>Community Pride Grant</t>
  </si>
  <si>
    <t>Park Revenues</t>
  </si>
  <si>
    <t>Park Rentals</t>
  </si>
  <si>
    <t>Community Center Revenues</t>
  </si>
  <si>
    <t>Community Center Donations</t>
  </si>
  <si>
    <t>Comm. Center Rental</t>
  </si>
  <si>
    <t>TOTAL REVENUES……………..................……………….</t>
  </si>
  <si>
    <t>TOTAL PROJECTED REVENUES…………………………………………………………………………</t>
  </si>
  <si>
    <t>Notes:</t>
  </si>
  <si>
    <t>WATER &amp; SEWER FUND</t>
  </si>
  <si>
    <t xml:space="preserve">WATER </t>
  </si>
  <si>
    <t>Penalties, Late Charges</t>
  </si>
  <si>
    <t>Water Meter Connect Fee</t>
  </si>
  <si>
    <t>Sandhill Capital Credit</t>
  </si>
  <si>
    <t>Unobligated Fund Balance</t>
  </si>
  <si>
    <t>Gen. Fund Loan #2</t>
  </si>
  <si>
    <t>Excess Equipment Sale (2 Reservoir pumps)</t>
  </si>
  <si>
    <t>Interest</t>
  </si>
  <si>
    <t xml:space="preserve">WATER  REVENUES........……………… </t>
  </si>
  <si>
    <t>Note:</t>
  </si>
  <si>
    <t>SEWER</t>
  </si>
  <si>
    <t>SEWER  REVENUES........……………………….</t>
  </si>
  <si>
    <t>TOTAL REVENUES……..................……………….</t>
  </si>
  <si>
    <t>TOTAL PROJECTED REVENUES………………….</t>
  </si>
  <si>
    <t>EXPENDITURES</t>
  </si>
  <si>
    <t>Administration</t>
  </si>
  <si>
    <t xml:space="preserve">Social Security </t>
  </si>
  <si>
    <t>Retirement Contributions</t>
  </si>
  <si>
    <t>Postage</t>
  </si>
  <si>
    <t>Office Expense</t>
  </si>
  <si>
    <t>Advertising</t>
  </si>
  <si>
    <t>Dues, Community Relations</t>
  </si>
  <si>
    <t>Auto Allowance-Town Clerk</t>
  </si>
  <si>
    <t>Mayor's Expense</t>
  </si>
  <si>
    <t>Conferences &amp; Meetings</t>
  </si>
  <si>
    <t>Police</t>
  </si>
  <si>
    <t>Bonuses</t>
  </si>
  <si>
    <t>Prisoner Care</t>
  </si>
  <si>
    <t>Medical</t>
  </si>
  <si>
    <t>Supplies</t>
  </si>
  <si>
    <t xml:space="preserve">Uniforms </t>
  </si>
  <si>
    <t>Training</t>
  </si>
  <si>
    <t>Dues to SCLEOA</t>
  </si>
  <si>
    <t>Vehicle - Insurance</t>
  </si>
  <si>
    <t>Vehicle - Gas, Oil, Grease</t>
  </si>
  <si>
    <t>Radio - Maintenance</t>
  </si>
  <si>
    <t>Radio - Dispatcher</t>
  </si>
  <si>
    <t>Radio - Radar Maintenance</t>
  </si>
  <si>
    <t>Communication (Ph/Pagers)</t>
  </si>
  <si>
    <t>Traffic Enforcement Enhancement</t>
  </si>
  <si>
    <t>Fire</t>
  </si>
  <si>
    <t>Vehicle Maintenance</t>
  </si>
  <si>
    <t>Vehicle Gas &amp; Oil</t>
  </si>
  <si>
    <t>Utilities</t>
  </si>
  <si>
    <t>Capital Outlay</t>
  </si>
  <si>
    <t>Library</t>
  </si>
  <si>
    <t>Maintenance</t>
  </si>
  <si>
    <t>Insurance</t>
  </si>
  <si>
    <t>Social Security</t>
  </si>
  <si>
    <t>Jury Fees</t>
  </si>
  <si>
    <t>State Accident Insurance</t>
  </si>
  <si>
    <t>Tort Liability Insurance</t>
  </si>
  <si>
    <t>Retirement Contribution</t>
  </si>
  <si>
    <t>Street Cleaning</t>
  </si>
  <si>
    <t>Repairs, Maintenance</t>
  </si>
  <si>
    <t>Street Lights</t>
  </si>
  <si>
    <t>Parks/Recreation</t>
  </si>
  <si>
    <t>Park Improvements (PARD 80/20)</t>
  </si>
  <si>
    <t>Community Center</t>
  </si>
  <si>
    <t>Renovations</t>
  </si>
  <si>
    <t>Hdcp. Parking Space</t>
  </si>
  <si>
    <t xml:space="preserve">Retirement Contributions </t>
  </si>
  <si>
    <t>Non-Departmental</t>
  </si>
  <si>
    <t>Elections</t>
  </si>
  <si>
    <t>Tax Notices</t>
  </si>
  <si>
    <t>Sales Tax</t>
  </si>
  <si>
    <t>Christmas Dinner</t>
  </si>
  <si>
    <t>Vehicles</t>
  </si>
  <si>
    <t>Unemployment</t>
  </si>
  <si>
    <t>Misc</t>
  </si>
  <si>
    <t>TOTAL EXPENDITURES............………………</t>
  </si>
  <si>
    <t>TOTAL PROJECTED EXPENDITURES...................................................................................…………………………………………….</t>
  </si>
  <si>
    <t>TOTAL PROJECTED REVENUES……....................................................................................……………………………………………</t>
  </si>
  <si>
    <t>DIFFERENCE</t>
  </si>
  <si>
    <t>GENERAL FUND EXPENSES</t>
  </si>
  <si>
    <t>GENERAL FUND REVENUE</t>
  </si>
  <si>
    <t>Water</t>
  </si>
  <si>
    <t>Miscellaneous Labor</t>
  </si>
  <si>
    <t>Professional Fees (2)</t>
  </si>
  <si>
    <t>Laboratory Fees</t>
  </si>
  <si>
    <t>Freight</t>
  </si>
  <si>
    <t>Plant Supplies</t>
  </si>
  <si>
    <t>Chemicals</t>
  </si>
  <si>
    <t>Dues and Subscriptions</t>
  </si>
  <si>
    <t>DHEC Lab Fees</t>
  </si>
  <si>
    <t>Travel Expense</t>
  </si>
  <si>
    <t>Vehicle-Maintenance</t>
  </si>
  <si>
    <t>Equip-Gas.Fuel,Oil,Grease</t>
  </si>
  <si>
    <t>Vehicle-Gas, Oil, Grease</t>
  </si>
  <si>
    <t>R &amp; M River Site</t>
  </si>
  <si>
    <t>Repair &amp; Maint-Equipment</t>
  </si>
  <si>
    <t>Repair &amp; Maint-Pumps</t>
  </si>
  <si>
    <t>Grass Cutting - Water Tank</t>
  </si>
  <si>
    <t>Repair &amp; Maint-Meters, Lines</t>
  </si>
  <si>
    <t>Repair &amp; Maint-Lab Equip.</t>
  </si>
  <si>
    <t>Water Purchase(Residen.)CCRWC</t>
  </si>
  <si>
    <t>TOTAL WATER EXPENDITURES</t>
  </si>
  <si>
    <t>Sewer</t>
  </si>
  <si>
    <t>Salaries (1)</t>
  </si>
  <si>
    <t>Social Security (FICA)</t>
  </si>
  <si>
    <t>Repair &amp; Maint-Plants</t>
  </si>
  <si>
    <t>Professional Fees</t>
  </si>
  <si>
    <t>TOTAL SEWER EXPENDITURES</t>
  </si>
  <si>
    <t>Performance Bond</t>
  </si>
  <si>
    <t>Cushion Fund</t>
  </si>
  <si>
    <t>Debt Payments to GECC</t>
  </si>
  <si>
    <t>Debt Repay to General Fund</t>
  </si>
  <si>
    <t>Interest Payment to GECC</t>
  </si>
  <si>
    <t>CIP Projects (L-T-D)</t>
  </si>
  <si>
    <t>TOTAL EXPENDITURES...........………….</t>
  </si>
  <si>
    <t>WATER &amp; SEWER FUND EXPENSES</t>
  </si>
  <si>
    <t>TOTAL PROJECTED REVENUES--------………………………………………………………</t>
  </si>
  <si>
    <r>
      <t xml:space="preserve">Accommodation </t>
    </r>
    <r>
      <rPr>
        <sz val="12"/>
        <rFont val="Arial"/>
        <family val="2"/>
      </rPr>
      <t>(Tourism)</t>
    </r>
  </si>
  <si>
    <r>
      <t xml:space="preserve">PARD Grant-Park Improvements </t>
    </r>
    <r>
      <rPr>
        <sz val="12"/>
        <rFont val="Arial"/>
        <family val="2"/>
      </rPr>
      <t>(80/20) (1)</t>
    </r>
  </si>
  <si>
    <r>
      <t>RELT Grant-Rec. Complex Land</t>
    </r>
    <r>
      <rPr>
        <sz val="12"/>
        <rFont val="Arial"/>
        <family val="2"/>
      </rPr>
      <t xml:space="preserve"> (50/50)</t>
    </r>
  </si>
  <si>
    <r>
      <t>USDA Rural Dev. Grant-Comm. Ctr.</t>
    </r>
    <r>
      <rPr>
        <sz val="12"/>
        <rFont val="Arial"/>
        <family val="2"/>
      </rPr>
      <t>(35/65)</t>
    </r>
  </si>
  <si>
    <r>
      <t xml:space="preserve">Salaries  </t>
    </r>
    <r>
      <rPr>
        <sz val="12"/>
        <rFont val="Arial"/>
        <family val="2"/>
      </rPr>
      <t>(1)</t>
    </r>
  </si>
  <si>
    <r>
      <t xml:space="preserve">Professional Services  </t>
    </r>
    <r>
      <rPr>
        <sz val="12"/>
        <rFont val="Arial"/>
        <family val="2"/>
      </rPr>
      <t>(2)</t>
    </r>
  </si>
  <si>
    <r>
      <t xml:space="preserve">Capital Outlay </t>
    </r>
    <r>
      <rPr>
        <sz val="12"/>
        <rFont val="Arial"/>
        <family val="2"/>
      </rPr>
      <t>(3)</t>
    </r>
  </si>
  <si>
    <r>
      <t xml:space="preserve">Travel </t>
    </r>
    <r>
      <rPr>
        <sz val="12"/>
        <rFont val="Arial"/>
        <family val="2"/>
      </rPr>
      <t>(Auto Allowance &amp; Lodging)</t>
    </r>
  </si>
  <si>
    <t xml:space="preserve">Capital Outlay </t>
  </si>
  <si>
    <r>
      <t xml:space="preserve">Salaries </t>
    </r>
    <r>
      <rPr>
        <sz val="12"/>
        <rFont val="Arial"/>
        <family val="2"/>
      </rPr>
      <t xml:space="preserve">(1) </t>
    </r>
  </si>
  <si>
    <r>
      <t xml:space="preserve">Water Sales </t>
    </r>
    <r>
      <rPr>
        <sz val="12"/>
        <rFont val="Arial"/>
        <family val="2"/>
      </rPr>
      <t>(1)</t>
    </r>
  </si>
  <si>
    <r>
      <t xml:space="preserve">Sewer Charges </t>
    </r>
    <r>
      <rPr>
        <sz val="12"/>
        <rFont val="Arial"/>
        <family val="2"/>
      </rPr>
      <t>(1)</t>
    </r>
  </si>
  <si>
    <t>TOTAL PROJECTED EXPENDITURES………….</t>
  </si>
  <si>
    <t>Streetscape Project</t>
  </si>
  <si>
    <t>Telecommunications (Cable &amp; SHTC)</t>
  </si>
  <si>
    <t>Insurance  - P&amp;C (pro-rata)</t>
  </si>
  <si>
    <t>Insurance - Employee Health Ins (pro-rata)</t>
  </si>
  <si>
    <t>Insurance - P&amp;C</t>
  </si>
  <si>
    <t>Small Equipment</t>
  </si>
  <si>
    <t>Cemetery Donations &amp; Plot Sales</t>
  </si>
  <si>
    <t>Insurance - P &amp; C (bldgs &amp; contents)</t>
  </si>
  <si>
    <t>Insurance - Tort Liability &amp; WC (pro-rata)</t>
  </si>
  <si>
    <t>Insurance - Park &amp; Rec Complex</t>
  </si>
  <si>
    <t>Ins - Tort</t>
  </si>
  <si>
    <t>Fire Insurance (3)</t>
  </si>
  <si>
    <t>Health Ins (3)</t>
  </si>
  <si>
    <t>Vehicle Ins (3)</t>
  </si>
  <si>
    <t>State Acc Fund (Workmans Comp) (3)</t>
  </si>
  <si>
    <t>Tort Liability Ins (3)</t>
  </si>
  <si>
    <t>(3)  Costs shared with Sewer Dept.</t>
  </si>
  <si>
    <t>Salaries  (1)</t>
  </si>
  <si>
    <t>Streets &amp; Sanitation</t>
  </si>
  <si>
    <t>Peformance Bond</t>
  </si>
  <si>
    <t>Cemetery</t>
  </si>
  <si>
    <t>Salary</t>
  </si>
  <si>
    <t>Soc. Sec.</t>
  </si>
  <si>
    <t>Retirement</t>
  </si>
  <si>
    <t>Workers Comp</t>
  </si>
  <si>
    <t>Loan to W &amp; S</t>
  </si>
  <si>
    <t>Workers' Comp Ins</t>
  </si>
  <si>
    <t>SC Rural Infrastructure Authoriy Grant</t>
  </si>
  <si>
    <t>Contingencies</t>
  </si>
  <si>
    <t>YTD</t>
  </si>
  <si>
    <t>Insurance - Tort Liability (pro-rata)</t>
  </si>
  <si>
    <t>* Not balanced.  Options are: cut expenses, raise revenues, borrow from general fund, or a combination of these.</t>
  </si>
  <si>
    <t>Capital Outlay (50% cost of new software)</t>
  </si>
  <si>
    <r>
      <t>SC Share - Fines Collected</t>
    </r>
    <r>
      <rPr>
        <sz val="12"/>
        <rFont val="Arial"/>
        <family val="2"/>
      </rPr>
      <t xml:space="preserve"> (appox 65%)</t>
    </r>
  </si>
  <si>
    <t xml:space="preserve">Beautification </t>
  </si>
  <si>
    <t xml:space="preserve">Duke Energy Progress Fee </t>
  </si>
  <si>
    <t>DRAFT</t>
  </si>
  <si>
    <t>Garbage Fees (2)</t>
  </si>
  <si>
    <t>Bank Draft Fee</t>
  </si>
  <si>
    <t xml:space="preserve">Maintenance </t>
  </si>
  <si>
    <t>Performance Bond (shared)</t>
  </si>
  <si>
    <t>Performance Bond (every 3 Years) (shared)</t>
  </si>
  <si>
    <t>RIA Grant (sewer system improvements)</t>
  </si>
  <si>
    <t>unobligated (for RIA Grant local match)</t>
  </si>
  <si>
    <t>Sewer Systems upgrade RIA GRANT</t>
  </si>
  <si>
    <t xml:space="preserve">Salaries </t>
  </si>
  <si>
    <t>Victims Assistance-Fines Coll. (12%)  (1)</t>
  </si>
  <si>
    <t>(1) Paid to Chesterfield County Sherrif Department for victims assistance</t>
  </si>
  <si>
    <t>(2) 1/2 engineering fees, 1/4 town admin &amp; audit</t>
  </si>
  <si>
    <t>Accommodation Tax Grant</t>
  </si>
  <si>
    <t>(2) incl. 50% town admin, 1/2 audit, sullivan, burch</t>
  </si>
  <si>
    <t>Garbage Contract (1)</t>
  </si>
  <si>
    <t>Gym Maintenance</t>
  </si>
  <si>
    <t>Bonus for deputies instead of raise</t>
  </si>
  <si>
    <t>Truck Insurance</t>
  </si>
  <si>
    <t>Truck Maintenance</t>
  </si>
  <si>
    <t>Truck gas &amp; oil</t>
  </si>
  <si>
    <t>Medical Clinic Building Maintenance</t>
  </si>
  <si>
    <t>Equipment Maintenance</t>
  </si>
  <si>
    <t>Salaries</t>
  </si>
  <si>
    <t>Truck insurance 1/3 cost of vehicle insurance</t>
  </si>
  <si>
    <t>Water Tank Renovation (SRF) Grant</t>
  </si>
  <si>
    <t>Water Tank Renovation (SRF Grant)</t>
  </si>
  <si>
    <t>Building Maintenance  (1)</t>
  </si>
  <si>
    <t>1. Includes: New unit &amp; repairs to building</t>
  </si>
  <si>
    <t>FY 20-21</t>
  </si>
  <si>
    <t>Clinic Ins. P &amp; C</t>
  </si>
  <si>
    <t xml:space="preserve">3. included Southern Software updates </t>
  </si>
  <si>
    <t xml:space="preserve">Sandhill Fire Dept. Contract </t>
  </si>
  <si>
    <t xml:space="preserve">Insurance - Health </t>
  </si>
  <si>
    <t>Repairs and Maintenance (2)</t>
  </si>
  <si>
    <t>Connection Fees-Sewer New Taps</t>
  </si>
  <si>
    <t>Connection Fees-Water New Taps</t>
  </si>
  <si>
    <t>Social Security (1)</t>
  </si>
  <si>
    <t>Retirement Contributions (1)</t>
  </si>
  <si>
    <t>Training (1)</t>
  </si>
  <si>
    <t>lift stations</t>
  </si>
  <si>
    <t>Accommodations Tax Grant</t>
  </si>
  <si>
    <t>Equipment (LawTrak)</t>
  </si>
  <si>
    <t>utilities (phone &amp; internet)</t>
  </si>
  <si>
    <t>Duke Energy Progress</t>
  </si>
  <si>
    <t>FY-21-22</t>
  </si>
  <si>
    <t xml:space="preserve">Fire </t>
  </si>
  <si>
    <t xml:space="preserve">Health </t>
  </si>
  <si>
    <t xml:space="preserve">Workers Compensation </t>
  </si>
  <si>
    <t xml:space="preserve">Tort Liability </t>
  </si>
  <si>
    <t xml:space="preserve"> Bonuses (1)</t>
  </si>
  <si>
    <t>SRF Grant - Sewer Plant Study</t>
  </si>
  <si>
    <t>SRF- GENERATOR</t>
  </si>
  <si>
    <t>(2) 1/2 engineering fees &amp; Eugene Newman, 1/4 town admin &amp; audit</t>
  </si>
  <si>
    <t>SRFGRANT for Sewer Plant Study</t>
  </si>
  <si>
    <t>SRF GRANT GENERATOR</t>
  </si>
  <si>
    <t>FY 22-23</t>
  </si>
  <si>
    <t xml:space="preserve">Contractual - Sheriff's Dept  </t>
  </si>
  <si>
    <t>New Equipment/ (Lawn mower &amp; skid steer)</t>
  </si>
  <si>
    <t>(2) includes painting office</t>
  </si>
  <si>
    <t>APR DISTRIBUTION</t>
  </si>
  <si>
    <t>ARP EXPENSE</t>
  </si>
  <si>
    <t>Health Ins (1)</t>
  </si>
  <si>
    <t>FY 23-24</t>
  </si>
  <si>
    <t>Telecommunication Tax</t>
  </si>
  <si>
    <t>Insurance Tax Program</t>
  </si>
  <si>
    <t>2. Includes $1.13 per cart increase per council meeting</t>
  </si>
  <si>
    <t>TW and RR</t>
  </si>
  <si>
    <t>1. Includes per council meeting to increase 1.13 per cart</t>
  </si>
  <si>
    <t>Christmas Expense incl Lighting (2)</t>
  </si>
  <si>
    <t>2. includes new christmas lights</t>
  </si>
  <si>
    <t>Retirement dinner &amp; gift</t>
  </si>
  <si>
    <t>insurance includes new increase &amp; 1.13% employer</t>
  </si>
  <si>
    <t>(1) Tammy, Tommy &amp; Rachel</t>
  </si>
  <si>
    <t>1. Includes CPI Increase 3% per town code</t>
  </si>
  <si>
    <t>(1) includes 3% CPI increase per town code</t>
  </si>
  <si>
    <t>(3)  Costs shared with Water increase 3.7% health employer</t>
  </si>
  <si>
    <t>(1) Roy Trotter increase  3% + 1.00 per hour raise inc 3.7% employer insurance</t>
  </si>
  <si>
    <t xml:space="preserve">Equipment- 1/4 steer skid &amp; pump              </t>
  </si>
  <si>
    <t>Equipment 1/4 steer skid, pump</t>
  </si>
  <si>
    <t>1 includes Scott 3% + 1.00 per hour raise, Mayor &amp; 1 Councilmember</t>
  </si>
  <si>
    <t>1. All office Administration put back into General along with 3 council members 5% raise for TW &amp; DN.</t>
  </si>
  <si>
    <t>1. includes increase &amp; 3% + 1.00 per hour raise</t>
  </si>
  <si>
    <t>Uniform Maintenance</t>
  </si>
  <si>
    <t>FY 24-25</t>
  </si>
  <si>
    <t>Dominion Energy</t>
  </si>
  <si>
    <t>Downtown Waterline Upgrade 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</si>
</sst>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30" x14ac:knownFonts="1">
    <font>
      <sz val="11"/>
      <color theme="1"/>
      <name val="Calibri"/>
      <family val="2"/>
      <scheme val="minor"/>
    </font>
    <font>
      <b/>
      <i/>
      <u val="double"/>
      <sz val="12"/>
      <name val="Arial"/>
      <family val="2"/>
    </font>
    <font>
      <b/>
      <i/>
      <u/>
      <sz val="12"/>
      <name val="Arial"/>
      <family val="2"/>
    </font>
    <font>
      <sz val="12"/>
      <color theme="1"/>
      <name val="Calibri"/>
      <family val="2"/>
      <scheme val="minor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indexed="10"/>
      <name val="Arial"/>
      <family val="2"/>
    </font>
    <font>
      <b/>
      <sz val="12"/>
      <color theme="1"/>
      <name val="Calibri"/>
      <family val="2"/>
      <scheme val="minor"/>
    </font>
    <font>
      <b/>
      <i/>
      <sz val="12"/>
      <name val="Arial"/>
      <family val="2"/>
    </font>
    <font>
      <sz val="12"/>
      <color indexed="17"/>
      <name val="Arial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3" fillId="3" borderId="0" applyNumberFormat="0" applyBorder="0" applyAlignment="0" applyProtection="0"/>
  </cellStyleXfs>
  <cellXfs count="116">
    <xf numFmtId="0" fontId="0" fillId="0" borderId="0" xfId="0"/>
    <xf numFmtId="3" fontId="1" fillId="0" borderId="0" xfId="0" applyNumberFormat="1" applyFont="1" applyAlignment="1">
      <alignment horizontal="center"/>
    </xf>
    <xf numFmtId="3" fontId="2" fillId="0" borderId="0" xfId="0" applyNumberFormat="1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3" fontId="3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Border="1" applyAlignment="1">
      <alignment horizontal="left"/>
    </xf>
    <xf numFmtId="3" fontId="5" fillId="0" borderId="4" xfId="0" applyNumberFormat="1" applyFont="1" applyBorder="1"/>
    <xf numFmtId="0" fontId="4" fillId="0" borderId="0" xfId="0" applyFont="1" applyAlignment="1">
      <alignment horizontal="left"/>
    </xf>
    <xf numFmtId="3" fontId="5" fillId="0" borderId="0" xfId="0" applyNumberFormat="1" applyFont="1" applyBorder="1"/>
    <xf numFmtId="0" fontId="8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5" fillId="0" borderId="0" xfId="0" quotePrefix="1" applyFont="1" applyBorder="1" applyAlignment="1">
      <alignment horizontal="left"/>
    </xf>
    <xf numFmtId="3" fontId="5" fillId="0" borderId="5" xfId="0" applyNumberFormat="1" applyFont="1" applyBorder="1"/>
    <xf numFmtId="0" fontId="7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/>
    <xf numFmtId="0" fontId="3" fillId="0" borderId="4" xfId="0" applyFont="1" applyBorder="1" applyAlignment="1">
      <alignment horizontal="left"/>
    </xf>
    <xf numFmtId="164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center"/>
    </xf>
    <xf numFmtId="3" fontId="3" fillId="0" borderId="0" xfId="0" applyNumberFormat="1" applyFont="1" applyBorder="1"/>
    <xf numFmtId="3" fontId="1" fillId="0" borderId="0" xfId="0" quotePrefix="1" applyNumberFormat="1" applyFont="1" applyAlignment="1">
      <alignment horizontal="center"/>
    </xf>
    <xf numFmtId="0" fontId="7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0" fontId="5" fillId="0" borderId="0" xfId="0" applyFont="1" applyFill="1" applyBorder="1"/>
    <xf numFmtId="3" fontId="2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left"/>
    </xf>
    <xf numFmtId="1" fontId="12" fillId="0" borderId="0" xfId="0" applyNumberFormat="1" applyFont="1" applyBorder="1" applyAlignment="1">
      <alignment horizontal="left"/>
    </xf>
    <xf numFmtId="1" fontId="7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3" fontId="14" fillId="0" borderId="5" xfId="0" applyNumberFormat="1" applyFont="1" applyBorder="1"/>
    <xf numFmtId="3" fontId="15" fillId="0" borderId="0" xfId="0" applyNumberFormat="1" applyFont="1"/>
    <xf numFmtId="0" fontId="15" fillId="0" borderId="0" xfId="0" applyFont="1"/>
    <xf numFmtId="0" fontId="16" fillId="0" borderId="0" xfId="0" applyFont="1"/>
    <xf numFmtId="0" fontId="18" fillId="0" borderId="0" xfId="0" applyFont="1"/>
    <xf numFmtId="0" fontId="15" fillId="0" borderId="0" xfId="0" applyFont="1" applyAlignment="1">
      <alignment horizontal="left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0" fillId="0" borderId="0" xfId="0" applyFont="1" applyBorder="1"/>
    <xf numFmtId="3" fontId="10" fillId="0" borderId="0" xfId="0" applyNumberFormat="1" applyFont="1" applyBorder="1"/>
    <xf numFmtId="3" fontId="7" fillId="0" borderId="0" xfId="0" applyNumberFormat="1" applyFont="1" applyBorder="1"/>
    <xf numFmtId="3" fontId="0" fillId="0" borderId="0" xfId="0" applyNumberFormat="1"/>
    <xf numFmtId="0" fontId="19" fillId="0" borderId="0" xfId="0" applyFont="1" applyBorder="1" applyAlignment="1">
      <alignment horizontal="center"/>
    </xf>
    <xf numFmtId="3" fontId="0" fillId="0" borderId="0" xfId="0" applyNumberFormat="1" applyBorder="1"/>
    <xf numFmtId="3" fontId="13" fillId="0" borderId="0" xfId="0" applyNumberFormat="1" applyFont="1" applyBorder="1"/>
    <xf numFmtId="0" fontId="18" fillId="0" borderId="0" xfId="0" applyFont="1" applyBorder="1"/>
    <xf numFmtId="0" fontId="0" fillId="0" borderId="0" xfId="0" applyFont="1"/>
    <xf numFmtId="0" fontId="21" fillId="0" borderId="0" xfId="0" applyFont="1"/>
    <xf numFmtId="4" fontId="0" fillId="0" borderId="0" xfId="0" applyNumberFormat="1"/>
    <xf numFmtId="3" fontId="19" fillId="0" borderId="0" xfId="0" applyNumberFormat="1" applyFont="1"/>
    <xf numFmtId="0" fontId="22" fillId="2" borderId="0" xfId="0" applyFont="1" applyFill="1"/>
    <xf numFmtId="0" fontId="0" fillId="0" borderId="0" xfId="0" applyNumberFormat="1"/>
    <xf numFmtId="3" fontId="0" fillId="0" borderId="0" xfId="0" applyNumberFormat="1" applyFont="1"/>
    <xf numFmtId="14" fontId="19" fillId="0" borderId="3" xfId="0" applyNumberFormat="1" applyFont="1" applyBorder="1" applyAlignment="1">
      <alignment horizontal="center"/>
    </xf>
    <xf numFmtId="0" fontId="23" fillId="2" borderId="0" xfId="1" applyFill="1"/>
    <xf numFmtId="0" fontId="3" fillId="4" borderId="0" xfId="0" applyFont="1" applyFill="1"/>
    <xf numFmtId="0" fontId="22" fillId="0" borderId="0" xfId="0" applyFont="1"/>
    <xf numFmtId="0" fontId="22" fillId="0" borderId="0" xfId="0" applyFont="1" applyAlignment="1">
      <alignment horizontal="left"/>
    </xf>
    <xf numFmtId="0" fontId="24" fillId="0" borderId="0" xfId="0" applyFont="1"/>
    <xf numFmtId="0" fontId="16" fillId="0" borderId="0" xfId="0" applyFont="1" applyAlignment="1">
      <alignment horizontal="left"/>
    </xf>
    <xf numFmtId="0" fontId="25" fillId="0" borderId="0" xfId="0" quotePrefix="1" applyFont="1" applyAlignment="1">
      <alignment horizontal="left"/>
    </xf>
    <xf numFmtId="3" fontId="10" fillId="0" borderId="0" xfId="0" applyNumberFormat="1" applyFont="1"/>
    <xf numFmtId="0" fontId="3" fillId="2" borderId="0" xfId="0" applyFont="1" applyFill="1"/>
    <xf numFmtId="0" fontId="24" fillId="4" borderId="0" xfId="0" applyFont="1" applyFill="1"/>
    <xf numFmtId="0" fontId="22" fillId="4" borderId="0" xfId="0" applyFont="1" applyFill="1"/>
    <xf numFmtId="3" fontId="0" fillId="2" borderId="0" xfId="0" applyNumberFormat="1" applyFill="1"/>
    <xf numFmtId="4" fontId="0" fillId="2" borderId="0" xfId="0" applyNumberFormat="1" applyFill="1"/>
    <xf numFmtId="0" fontId="26" fillId="0" borderId="5" xfId="0" applyFont="1" applyBorder="1"/>
    <xf numFmtId="0" fontId="0" fillId="0" borderId="6" xfId="0" applyBorder="1"/>
    <xf numFmtId="0" fontId="0" fillId="0" borderId="7" xfId="0" applyBorder="1"/>
    <xf numFmtId="4" fontId="26" fillId="0" borderId="5" xfId="0" applyNumberFormat="1" applyFont="1" applyBorder="1"/>
    <xf numFmtId="0" fontId="7" fillId="4" borderId="0" xfId="0" quotePrefix="1" applyFont="1" applyFill="1" applyAlignment="1">
      <alignment horizontal="left"/>
    </xf>
    <xf numFmtId="0" fontId="0" fillId="4" borderId="0" xfId="0" applyFill="1"/>
    <xf numFmtId="0" fontId="7" fillId="4" borderId="0" xfId="0" applyFont="1" applyFill="1" applyAlignment="1">
      <alignment horizontal="left"/>
    </xf>
    <xf numFmtId="0" fontId="0" fillId="4" borderId="0" xfId="0" applyFont="1" applyFill="1"/>
    <xf numFmtId="0" fontId="0" fillId="0" borderId="8" xfId="0" applyBorder="1"/>
    <xf numFmtId="0" fontId="16" fillId="4" borderId="0" xfId="0" applyFont="1" applyFill="1"/>
    <xf numFmtId="0" fontId="3" fillId="2" borderId="0" xfId="0" applyFont="1" applyFill="1" applyBorder="1" applyAlignment="1">
      <alignment horizontal="center"/>
    </xf>
    <xf numFmtId="0" fontId="7" fillId="2" borderId="0" xfId="0" applyFont="1" applyFill="1"/>
    <xf numFmtId="0" fontId="0" fillId="0" borderId="0" xfId="0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0" fontId="0" fillId="0" borderId="0" xfId="0" applyFill="1" applyBorder="1"/>
    <xf numFmtId="0" fontId="0" fillId="0" borderId="9" xfId="0" applyBorder="1"/>
    <xf numFmtId="0" fontId="0" fillId="0" borderId="10" xfId="0" applyBorder="1"/>
    <xf numFmtId="3" fontId="17" fillId="0" borderId="5" xfId="0" applyNumberFormat="1" applyFont="1" applyBorder="1"/>
    <xf numFmtId="3" fontId="28" fillId="0" borderId="0" xfId="0" applyNumberFormat="1" applyFont="1" applyAlignment="1">
      <alignment horizontal="center"/>
    </xf>
    <xf numFmtId="3" fontId="28" fillId="0" borderId="0" xfId="0" applyNumberFormat="1" applyFont="1"/>
    <xf numFmtId="3" fontId="28" fillId="0" borderId="5" xfId="0" applyNumberFormat="1" applyFont="1" applyBorder="1"/>
    <xf numFmtId="0" fontId="28" fillId="0" borderId="5" xfId="0" applyFont="1" applyBorder="1"/>
    <xf numFmtId="0" fontId="29" fillId="0" borderId="5" xfId="0" applyFont="1" applyBorder="1"/>
    <xf numFmtId="4" fontId="28" fillId="0" borderId="5" xfId="0" applyNumberFormat="1" applyFont="1" applyBorder="1"/>
    <xf numFmtId="3" fontId="0" fillId="0" borderId="0" xfId="0" applyNumberFormat="1" applyFont="1" applyBorder="1"/>
    <xf numFmtId="0" fontId="0" fillId="0" borderId="0" xfId="0" applyFont="1" applyBorder="1"/>
  </cellXfs>
  <cellStyles count="2">
    <cellStyle name="Bad" xfId="1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2"/>
  <sheetViews>
    <sheetView tabSelected="1" view="pageLayout" zoomScale="80" zoomScaleNormal="100" zoomScalePageLayoutView="80" workbookViewId="0"/>
  </sheetViews>
  <sheetFormatPr defaultColWidth="2.7109375" defaultRowHeight="15" x14ac:dyDescent="0.25"/>
  <cols>
    <col min="1" max="1" width="9.85546875" bestFit="1" customWidth="1"/>
    <col min="2" max="2" width="9.5703125" customWidth="1"/>
    <col min="3" max="3" width="47.5703125" bestFit="1" customWidth="1"/>
    <col min="4" max="4" width="3.7109375" customWidth="1"/>
    <col min="5" max="5" width="11.5703125" bestFit="1" customWidth="1"/>
    <col min="6" max="6" width="3.7109375" customWidth="1"/>
    <col min="7" max="7" width="13.42578125" bestFit="1" customWidth="1"/>
    <col min="8" max="8" width="3.5703125" customWidth="1"/>
    <col min="9" max="9" width="12.7109375" bestFit="1" customWidth="1"/>
    <col min="10" max="10" width="2.7109375" customWidth="1"/>
    <col min="11" max="11" width="11.28515625" bestFit="1" customWidth="1"/>
    <col min="13" max="13" width="13.42578125" bestFit="1" customWidth="1"/>
    <col min="14" max="14" width="3.28515625" bestFit="1" customWidth="1"/>
    <col min="15" max="15" width="11.28515625" customWidth="1"/>
  </cols>
  <sheetData>
    <row r="1" spans="1:15" ht="15.75" x14ac:dyDescent="0.25">
      <c r="A1" s="4"/>
      <c r="B1" s="4"/>
      <c r="C1" s="5"/>
      <c r="D1" s="5"/>
      <c r="E1" s="5"/>
    </row>
    <row r="2" spans="1:15" ht="15.75" x14ac:dyDescent="0.25">
      <c r="A2" s="4"/>
      <c r="B2" s="4"/>
      <c r="C2" s="3" t="s">
        <v>116</v>
      </c>
      <c r="D2" s="5"/>
      <c r="E2" s="5"/>
    </row>
    <row r="3" spans="1:15" ht="15.75" x14ac:dyDescent="0.25">
      <c r="A3" s="6"/>
      <c r="B3" s="6"/>
      <c r="C3" s="5"/>
      <c r="D3" s="5"/>
      <c r="E3" s="100" t="s">
        <v>0</v>
      </c>
      <c r="G3" s="53" t="s">
        <v>0</v>
      </c>
      <c r="I3" s="53" t="s">
        <v>0</v>
      </c>
      <c r="J3" s="58"/>
      <c r="K3" s="53" t="s">
        <v>0</v>
      </c>
      <c r="M3" s="53" t="s">
        <v>286</v>
      </c>
      <c r="O3" s="53" t="s">
        <v>286</v>
      </c>
    </row>
    <row r="4" spans="1:15" ht="15.75" x14ac:dyDescent="0.25">
      <c r="A4" s="7"/>
      <c r="B4" s="7"/>
      <c r="C4" s="7" t="s">
        <v>1</v>
      </c>
      <c r="D4" s="5"/>
      <c r="E4" s="101" t="s">
        <v>2</v>
      </c>
      <c r="G4" s="101" t="s">
        <v>2</v>
      </c>
      <c r="I4" s="101" t="s">
        <v>2</v>
      </c>
      <c r="J4" s="58"/>
      <c r="K4" s="101" t="s">
        <v>2</v>
      </c>
      <c r="M4" s="54" t="s">
        <v>195</v>
      </c>
      <c r="O4" s="54" t="s">
        <v>202</v>
      </c>
    </row>
    <row r="5" spans="1:15" ht="15.75" x14ac:dyDescent="0.25">
      <c r="A5" s="4"/>
      <c r="B5" s="4"/>
      <c r="C5" s="5"/>
      <c r="D5" s="5"/>
      <c r="E5" s="55" t="s">
        <v>231</v>
      </c>
      <c r="G5" s="55" t="s">
        <v>247</v>
      </c>
      <c r="I5" s="55" t="s">
        <v>258</v>
      </c>
      <c r="J5" s="58"/>
      <c r="K5" s="55" t="s">
        <v>265</v>
      </c>
      <c r="M5" s="73">
        <v>45412</v>
      </c>
      <c r="O5" s="55" t="s">
        <v>2</v>
      </c>
    </row>
    <row r="6" spans="1:15" ht="15.75" x14ac:dyDescent="0.25">
      <c r="A6" s="4"/>
      <c r="B6" s="4"/>
      <c r="C6" s="8" t="s">
        <v>3</v>
      </c>
      <c r="D6" s="5"/>
    </row>
    <row r="7" spans="1:15" ht="15.75" x14ac:dyDescent="0.25">
      <c r="A7" s="4"/>
      <c r="B7" s="4"/>
      <c r="C7" s="5"/>
      <c r="D7" s="5"/>
    </row>
    <row r="8" spans="1:15" ht="15.75" x14ac:dyDescent="0.25">
      <c r="A8" s="4">
        <v>31210</v>
      </c>
      <c r="B8" s="4"/>
      <c r="C8" s="5" t="s">
        <v>4</v>
      </c>
      <c r="D8" s="9"/>
      <c r="E8" s="61">
        <v>35500</v>
      </c>
      <c r="G8" s="61">
        <v>40500</v>
      </c>
      <c r="I8" s="61">
        <v>45000</v>
      </c>
      <c r="J8" s="9"/>
      <c r="K8" s="68">
        <v>45000</v>
      </c>
      <c r="M8" s="61">
        <v>21204</v>
      </c>
      <c r="O8" s="68">
        <v>45000</v>
      </c>
    </row>
    <row r="9" spans="1:15" ht="15.75" x14ac:dyDescent="0.25">
      <c r="A9" s="4">
        <v>31310</v>
      </c>
      <c r="B9" s="4"/>
      <c r="C9" s="5" t="s">
        <v>5</v>
      </c>
      <c r="D9" s="9"/>
      <c r="E9" s="71">
        <v>2200</v>
      </c>
      <c r="G9" s="61">
        <v>4400</v>
      </c>
      <c r="I9" s="61">
        <v>3000</v>
      </c>
      <c r="J9" s="9"/>
      <c r="K9" s="68">
        <v>6000</v>
      </c>
      <c r="M9" s="61">
        <v>2615</v>
      </c>
      <c r="O9" s="68">
        <v>6000</v>
      </c>
    </row>
    <row r="10" spans="1:15" ht="15.75" x14ac:dyDescent="0.25">
      <c r="A10" s="4">
        <v>31410</v>
      </c>
      <c r="B10" s="4"/>
      <c r="C10" s="5" t="s">
        <v>6</v>
      </c>
      <c r="D10" s="9"/>
      <c r="E10" s="71">
        <v>6000</v>
      </c>
      <c r="G10" s="61">
        <v>8000</v>
      </c>
      <c r="I10" s="68">
        <v>10500</v>
      </c>
      <c r="J10" s="9"/>
      <c r="K10" s="68">
        <v>13000</v>
      </c>
      <c r="M10" s="61">
        <v>9199</v>
      </c>
      <c r="O10" s="68">
        <v>13000</v>
      </c>
    </row>
    <row r="11" spans="1:15" ht="15.75" x14ac:dyDescent="0.25">
      <c r="A11" s="4">
        <v>31510</v>
      </c>
      <c r="B11" s="4"/>
      <c r="C11" s="5" t="s">
        <v>7</v>
      </c>
      <c r="D11" s="9"/>
      <c r="E11" s="61">
        <v>11500</v>
      </c>
      <c r="G11" s="61">
        <v>11500</v>
      </c>
      <c r="I11" s="68">
        <v>11300</v>
      </c>
      <c r="J11" s="9"/>
      <c r="K11" s="68">
        <v>11300</v>
      </c>
      <c r="M11" s="61">
        <v>10908</v>
      </c>
      <c r="O11" s="68">
        <v>11300</v>
      </c>
    </row>
    <row r="12" spans="1:15" ht="15.75" x14ac:dyDescent="0.25">
      <c r="A12" s="10">
        <v>31710</v>
      </c>
      <c r="B12" s="10"/>
      <c r="C12" s="11" t="s">
        <v>8</v>
      </c>
      <c r="D12" s="9"/>
      <c r="E12" s="85">
        <v>110000</v>
      </c>
      <c r="G12" s="61">
        <v>115000</v>
      </c>
      <c r="I12" s="68">
        <v>120000</v>
      </c>
      <c r="J12" s="9"/>
      <c r="K12" s="68">
        <v>140000</v>
      </c>
      <c r="M12" s="61">
        <v>148892</v>
      </c>
      <c r="O12" s="68">
        <v>140000</v>
      </c>
    </row>
    <row r="13" spans="1:15" ht="15.75" x14ac:dyDescent="0.25">
      <c r="A13" s="10">
        <v>31810</v>
      </c>
      <c r="B13" s="10"/>
      <c r="C13" s="4" t="s">
        <v>9</v>
      </c>
      <c r="D13" s="9"/>
      <c r="E13" s="61">
        <v>35000</v>
      </c>
      <c r="G13" s="61">
        <v>55000</v>
      </c>
      <c r="I13" s="68">
        <v>61500</v>
      </c>
      <c r="J13" s="9"/>
      <c r="K13" s="68">
        <v>71500</v>
      </c>
      <c r="M13" s="61">
        <v>97689</v>
      </c>
      <c r="O13" s="68">
        <v>71500</v>
      </c>
    </row>
    <row r="14" spans="1:15" ht="16.5" thickBot="1" x14ac:dyDescent="0.3">
      <c r="A14" s="10"/>
      <c r="B14" s="10"/>
      <c r="C14" s="5"/>
      <c r="D14" s="9"/>
      <c r="E14" s="71"/>
      <c r="I14" s="89"/>
      <c r="J14" s="9"/>
      <c r="M14" s="37"/>
    </row>
    <row r="15" spans="1:15" ht="18.75" thickBot="1" x14ac:dyDescent="0.3">
      <c r="A15" s="12"/>
      <c r="B15" s="12"/>
      <c r="C15" s="5"/>
      <c r="D15" s="9"/>
      <c r="E15" s="107">
        <f>SUM(E8:E14)</f>
        <v>200200</v>
      </c>
      <c r="G15" s="22">
        <f>SUM(G7:G14)</f>
        <v>234400</v>
      </c>
      <c r="I15" s="112">
        <f>SUM(I8:I14)</f>
        <v>251300</v>
      </c>
      <c r="J15" s="15"/>
      <c r="K15" s="22">
        <f>SUM(K7:K14)</f>
        <v>286800</v>
      </c>
      <c r="M15" s="22">
        <f>SUM(M7:M14)</f>
        <v>290507</v>
      </c>
      <c r="N15" s="88"/>
      <c r="O15" s="22">
        <f>SUM(O7:O14)</f>
        <v>286800</v>
      </c>
    </row>
    <row r="16" spans="1:15" ht="15.75" x14ac:dyDescent="0.25">
      <c r="A16" s="10"/>
      <c r="B16" s="10"/>
      <c r="C16" s="14" t="s">
        <v>10</v>
      </c>
      <c r="D16" s="9"/>
      <c r="E16" s="71"/>
      <c r="J16" s="9"/>
      <c r="M16" s="9"/>
    </row>
    <row r="17" spans="1:15" ht="15.75" x14ac:dyDescent="0.25">
      <c r="A17" s="10"/>
      <c r="B17" s="10"/>
      <c r="C17" s="5"/>
      <c r="D17" s="9"/>
      <c r="J17" s="9"/>
      <c r="M17" s="9"/>
    </row>
    <row r="18" spans="1:15" ht="15.75" x14ac:dyDescent="0.25">
      <c r="A18" s="10">
        <v>32110</v>
      </c>
      <c r="B18" s="10"/>
      <c r="C18" s="5" t="s">
        <v>11</v>
      </c>
      <c r="D18" s="9"/>
      <c r="E18" s="72">
        <v>18500</v>
      </c>
      <c r="G18" s="61">
        <v>17850</v>
      </c>
      <c r="I18" s="68">
        <v>18093</v>
      </c>
      <c r="J18" s="9"/>
      <c r="K18" s="68">
        <v>18093</v>
      </c>
      <c r="M18" s="61">
        <v>14246</v>
      </c>
      <c r="O18" s="68">
        <v>19947</v>
      </c>
    </row>
    <row r="19" spans="1:15" ht="15.75" x14ac:dyDescent="0.25">
      <c r="A19" s="10">
        <v>32810</v>
      </c>
      <c r="B19" s="10"/>
      <c r="C19" s="5" t="s">
        <v>153</v>
      </c>
      <c r="D19" s="9"/>
      <c r="E19" s="66">
        <v>2600</v>
      </c>
      <c r="G19" s="61">
        <v>2400</v>
      </c>
      <c r="I19">
        <v>0</v>
      </c>
      <c r="J19" s="9"/>
      <c r="K19">
        <v>0</v>
      </c>
      <c r="M19" s="61">
        <v>2202</v>
      </c>
    </row>
    <row r="20" spans="1:15" ht="15.75" x14ac:dyDescent="0.25">
      <c r="A20" s="10">
        <v>33110</v>
      </c>
      <c r="B20" s="10"/>
      <c r="C20" s="5" t="s">
        <v>12</v>
      </c>
      <c r="D20" s="9"/>
      <c r="E20" s="66">
        <v>2600</v>
      </c>
      <c r="G20" s="61">
        <v>2600</v>
      </c>
      <c r="I20">
        <v>2600</v>
      </c>
      <c r="J20" s="9"/>
      <c r="K20" s="68">
        <v>2600</v>
      </c>
      <c r="M20" s="61">
        <v>2693</v>
      </c>
      <c r="O20" s="68">
        <v>2600</v>
      </c>
    </row>
    <row r="21" spans="1:15" ht="15.75" x14ac:dyDescent="0.25">
      <c r="A21" s="10">
        <v>33210</v>
      </c>
      <c r="B21" s="10"/>
      <c r="C21" s="5" t="s">
        <v>13</v>
      </c>
      <c r="D21" s="9"/>
      <c r="E21" s="66">
        <v>55</v>
      </c>
      <c r="I21">
        <v>45</v>
      </c>
      <c r="J21" s="9"/>
      <c r="K21">
        <v>600</v>
      </c>
      <c r="M21" s="61">
        <v>3</v>
      </c>
      <c r="O21">
        <v>600</v>
      </c>
    </row>
    <row r="22" spans="1:15" ht="15.75" x14ac:dyDescent="0.25">
      <c r="A22" s="10">
        <v>33310</v>
      </c>
      <c r="B22" s="10"/>
      <c r="C22" s="5" t="s">
        <v>14</v>
      </c>
      <c r="D22" s="9"/>
      <c r="E22" s="66">
        <v>0</v>
      </c>
      <c r="J22" s="9"/>
      <c r="M22" s="61">
        <v>1000</v>
      </c>
    </row>
    <row r="23" spans="1:15" ht="15.75" x14ac:dyDescent="0.25">
      <c r="A23" s="10"/>
      <c r="B23" s="10"/>
      <c r="C23" s="5"/>
      <c r="D23" s="9"/>
      <c r="E23" s="66"/>
      <c r="J23" s="9"/>
    </row>
    <row r="24" spans="1:15" ht="16.5" thickBot="1" x14ac:dyDescent="0.3">
      <c r="A24" s="10"/>
      <c r="B24" s="10"/>
      <c r="C24" s="5"/>
      <c r="D24" s="9"/>
      <c r="E24" s="66"/>
      <c r="I24" s="89"/>
      <c r="J24" s="9"/>
    </row>
    <row r="25" spans="1:15" ht="18.75" thickBot="1" x14ac:dyDescent="0.3">
      <c r="A25" s="12"/>
      <c r="B25" s="12"/>
      <c r="C25" s="5"/>
      <c r="D25" s="9"/>
      <c r="E25" s="107">
        <f>SUM(E18:E24)</f>
        <v>23755</v>
      </c>
      <c r="G25" s="22">
        <f>SUM(G17:G24)</f>
        <v>22850</v>
      </c>
      <c r="I25" s="112">
        <f>SUM(I18:I24)</f>
        <v>20738</v>
      </c>
      <c r="J25" s="15"/>
      <c r="K25" s="22">
        <f>SUM(K17:K24)</f>
        <v>21293</v>
      </c>
      <c r="M25" s="22">
        <f>SUM(M17:M24)</f>
        <v>20144</v>
      </c>
      <c r="N25" s="88"/>
      <c r="O25" s="22">
        <f>SUM(O17:O24)</f>
        <v>23147</v>
      </c>
    </row>
    <row r="26" spans="1:15" ht="15.75" x14ac:dyDescent="0.25">
      <c r="A26" s="10"/>
      <c r="B26" s="10"/>
      <c r="C26" s="8" t="s">
        <v>15</v>
      </c>
      <c r="D26" s="9"/>
      <c r="J26" s="9"/>
      <c r="M26" s="9"/>
    </row>
    <row r="27" spans="1:15" ht="15.75" x14ac:dyDescent="0.25">
      <c r="A27" s="10"/>
      <c r="B27" s="10"/>
      <c r="C27" s="5"/>
      <c r="D27" s="9"/>
      <c r="J27" s="9"/>
      <c r="M27" s="9"/>
    </row>
    <row r="28" spans="1:15" ht="15.75" x14ac:dyDescent="0.25">
      <c r="A28" s="10">
        <v>34210</v>
      </c>
      <c r="B28" s="10"/>
      <c r="C28" s="5" t="s">
        <v>16</v>
      </c>
      <c r="D28" s="9"/>
      <c r="E28" s="68">
        <v>155000</v>
      </c>
      <c r="G28" s="61">
        <v>105000</v>
      </c>
      <c r="I28" s="68">
        <v>105000</v>
      </c>
      <c r="J28" s="9"/>
      <c r="K28" s="68">
        <v>125000</v>
      </c>
      <c r="M28" s="61">
        <v>84198</v>
      </c>
      <c r="O28" s="68">
        <v>125000</v>
      </c>
    </row>
    <row r="29" spans="1:15" ht="15.75" x14ac:dyDescent="0.25">
      <c r="A29" s="10">
        <v>34310</v>
      </c>
      <c r="B29" s="10"/>
      <c r="C29" s="11" t="s">
        <v>17</v>
      </c>
      <c r="D29" s="9"/>
      <c r="E29" s="68">
        <v>10000</v>
      </c>
      <c r="G29" s="61">
        <v>6000</v>
      </c>
      <c r="I29" s="68">
        <v>6000</v>
      </c>
      <c r="J29" s="9"/>
      <c r="K29" s="68">
        <v>7000</v>
      </c>
      <c r="M29" s="37">
        <v>7000</v>
      </c>
      <c r="O29" s="68">
        <v>7000</v>
      </c>
    </row>
    <row r="30" spans="1:15" ht="16.5" thickBot="1" x14ac:dyDescent="0.3">
      <c r="A30" s="10"/>
      <c r="B30" s="10"/>
      <c r="C30" s="5"/>
      <c r="D30" s="9"/>
      <c r="I30" s="89"/>
      <c r="J30" s="9"/>
      <c r="M30" s="37"/>
    </row>
    <row r="31" spans="1:15" ht="16.5" thickBot="1" x14ac:dyDescent="0.3">
      <c r="A31" s="10"/>
      <c r="B31" s="10"/>
      <c r="C31" s="5"/>
      <c r="D31" s="9"/>
      <c r="E31" s="107">
        <f>SUM(E28:E30)</f>
        <v>165000</v>
      </c>
      <c r="G31" s="22">
        <f>SUM(G28:G30)</f>
        <v>111000</v>
      </c>
      <c r="I31" s="113">
        <f>SUM(I28:I30)</f>
        <v>111000</v>
      </c>
      <c r="J31" s="15"/>
      <c r="K31" s="22">
        <f>SUM(K28:K30)</f>
        <v>132000</v>
      </c>
      <c r="M31" s="22">
        <f>SUM(M28:M30)</f>
        <v>91198</v>
      </c>
      <c r="N31" s="88"/>
      <c r="O31" s="22">
        <v>132000</v>
      </c>
    </row>
    <row r="32" spans="1:15" ht="15.75" x14ac:dyDescent="0.25">
      <c r="A32" s="10"/>
      <c r="B32" s="10"/>
      <c r="C32" s="8" t="s">
        <v>18</v>
      </c>
      <c r="D32" s="9"/>
      <c r="J32" s="9"/>
      <c r="M32" s="9"/>
    </row>
    <row r="33" spans="1:15" ht="15.75" x14ac:dyDescent="0.25">
      <c r="A33" s="10"/>
      <c r="B33" s="10"/>
      <c r="C33" s="5"/>
      <c r="D33" s="9"/>
      <c r="J33" s="9"/>
      <c r="M33" s="9"/>
    </row>
    <row r="34" spans="1:15" ht="15.75" x14ac:dyDescent="0.25">
      <c r="A34" s="10">
        <v>35210</v>
      </c>
      <c r="B34" s="10"/>
      <c r="C34" s="5" t="s">
        <v>19</v>
      </c>
      <c r="D34" s="9"/>
      <c r="E34" s="71">
        <v>70000</v>
      </c>
      <c r="G34" s="61">
        <v>70000</v>
      </c>
      <c r="I34" s="68">
        <v>95000</v>
      </c>
      <c r="J34" s="9"/>
      <c r="K34" s="68">
        <v>9500</v>
      </c>
      <c r="M34" s="61">
        <v>10548</v>
      </c>
      <c r="O34" s="68">
        <v>15105</v>
      </c>
    </row>
    <row r="35" spans="1:15" ht="15.75" x14ac:dyDescent="0.25">
      <c r="A35" s="10">
        <v>35310</v>
      </c>
      <c r="B35" s="10"/>
      <c r="C35" s="5" t="s">
        <v>266</v>
      </c>
      <c r="D35" s="9"/>
      <c r="J35" s="9"/>
      <c r="K35">
        <v>750</v>
      </c>
      <c r="M35" s="61"/>
      <c r="O35">
        <v>705</v>
      </c>
    </row>
    <row r="36" spans="1:15" ht="15.75" x14ac:dyDescent="0.25">
      <c r="A36" s="10">
        <v>35410</v>
      </c>
      <c r="B36" s="10"/>
      <c r="C36" s="5" t="s">
        <v>267</v>
      </c>
      <c r="D36" s="9"/>
      <c r="I36" s="68">
        <v>87500</v>
      </c>
      <c r="J36" s="9"/>
      <c r="K36" s="68">
        <v>84500</v>
      </c>
      <c r="M36" s="61">
        <v>10754.15</v>
      </c>
      <c r="O36" s="68">
        <v>84500</v>
      </c>
    </row>
    <row r="37" spans="1:15" ht="15.75" x14ac:dyDescent="0.25">
      <c r="A37" s="56">
        <v>35510</v>
      </c>
      <c r="B37" s="56"/>
      <c r="C37" s="65" t="s">
        <v>203</v>
      </c>
      <c r="D37" s="9"/>
      <c r="E37" s="86">
        <v>66350</v>
      </c>
      <c r="G37" s="61">
        <v>80000</v>
      </c>
      <c r="I37" s="68"/>
      <c r="J37" s="9"/>
      <c r="K37" s="68">
        <v>91000</v>
      </c>
      <c r="M37" s="61">
        <v>79779</v>
      </c>
      <c r="O37" s="68">
        <v>91000</v>
      </c>
    </row>
    <row r="38" spans="1:15" ht="16.5" thickBot="1" x14ac:dyDescent="0.3">
      <c r="A38" s="10"/>
      <c r="B38" s="10"/>
      <c r="C38" s="5"/>
      <c r="D38" s="9"/>
      <c r="I38" s="89"/>
      <c r="J38" s="9"/>
      <c r="M38" s="37"/>
    </row>
    <row r="39" spans="1:15" ht="16.5" thickBot="1" x14ac:dyDescent="0.3">
      <c r="A39" s="12"/>
      <c r="B39" s="12"/>
      <c r="C39" s="5"/>
      <c r="D39" s="9"/>
      <c r="E39" s="107">
        <f>SUM(E34:E38)</f>
        <v>136350</v>
      </c>
      <c r="G39" s="22">
        <f>SUM(G33:G38)</f>
        <v>150000</v>
      </c>
      <c r="I39" s="113">
        <f>SUM(I34:I38)</f>
        <v>182500</v>
      </c>
      <c r="J39" s="15"/>
      <c r="K39" s="22">
        <f>SUM(K33:K38)</f>
        <v>185750</v>
      </c>
      <c r="M39" s="22">
        <f>SUM(M34:M38)</f>
        <v>101081.15</v>
      </c>
      <c r="N39" s="88"/>
      <c r="O39" s="22">
        <v>191355</v>
      </c>
    </row>
    <row r="40" spans="1:15" ht="15.75" x14ac:dyDescent="0.25">
      <c r="A40" s="12"/>
      <c r="B40" s="12"/>
      <c r="C40" s="83" t="s">
        <v>268</v>
      </c>
      <c r="D40" s="9"/>
      <c r="G40" s="99"/>
      <c r="J40" s="9"/>
      <c r="M40" s="9"/>
    </row>
    <row r="41" spans="1:15" ht="15.75" x14ac:dyDescent="0.25">
      <c r="A41" s="12"/>
      <c r="B41" s="12"/>
      <c r="C41" s="5"/>
      <c r="D41" s="9"/>
      <c r="E41" s="100" t="s">
        <v>0</v>
      </c>
      <c r="G41" s="53" t="s">
        <v>0</v>
      </c>
      <c r="I41" s="53" t="s">
        <v>0</v>
      </c>
      <c r="J41" s="58"/>
      <c r="K41" s="53" t="s">
        <v>0</v>
      </c>
      <c r="M41" s="53" t="s">
        <v>286</v>
      </c>
      <c r="O41" s="53" t="s">
        <v>286</v>
      </c>
    </row>
    <row r="42" spans="1:15" ht="15.75" x14ac:dyDescent="0.25">
      <c r="A42" s="12"/>
      <c r="B42" s="12"/>
      <c r="C42" s="5"/>
      <c r="D42" s="9"/>
      <c r="E42" s="101" t="s">
        <v>2</v>
      </c>
      <c r="G42" s="101" t="s">
        <v>2</v>
      </c>
      <c r="I42" s="101" t="s">
        <v>2</v>
      </c>
      <c r="J42" s="58"/>
      <c r="K42" s="101" t="s">
        <v>2</v>
      </c>
      <c r="M42" s="54" t="s">
        <v>195</v>
      </c>
      <c r="O42" s="54" t="s">
        <v>202</v>
      </c>
    </row>
    <row r="43" spans="1:15" ht="15.75" x14ac:dyDescent="0.25">
      <c r="A43" s="10"/>
      <c r="B43" s="10"/>
      <c r="C43" s="8" t="s">
        <v>20</v>
      </c>
      <c r="D43" s="9"/>
      <c r="E43" s="55" t="s">
        <v>231</v>
      </c>
      <c r="G43" s="55" t="s">
        <v>247</v>
      </c>
      <c r="I43" s="55" t="s">
        <v>258</v>
      </c>
      <c r="J43" s="58"/>
      <c r="K43" s="55" t="s">
        <v>265</v>
      </c>
      <c r="M43" s="73">
        <v>45412</v>
      </c>
      <c r="O43" s="55" t="s">
        <v>2</v>
      </c>
    </row>
    <row r="44" spans="1:15" ht="15.75" x14ac:dyDescent="0.25">
      <c r="A44" s="10"/>
      <c r="B44" s="10"/>
      <c r="C44" s="5"/>
      <c r="D44" s="9"/>
      <c r="I44" s="62"/>
      <c r="J44" s="9"/>
      <c r="M44" s="9"/>
    </row>
    <row r="45" spans="1:15" ht="15.75" x14ac:dyDescent="0.25">
      <c r="A45" s="10">
        <v>36210</v>
      </c>
      <c r="B45" s="10"/>
      <c r="C45" s="4" t="s">
        <v>246</v>
      </c>
      <c r="D45" s="9"/>
      <c r="E45" s="61">
        <v>29000</v>
      </c>
      <c r="G45" s="61">
        <v>32700</v>
      </c>
      <c r="I45" s="68">
        <v>32700</v>
      </c>
      <c r="J45" s="9"/>
      <c r="K45" s="68">
        <v>26000</v>
      </c>
      <c r="O45" s="68">
        <v>26000</v>
      </c>
    </row>
    <row r="46" spans="1:15" ht="15.75" x14ac:dyDescent="0.25">
      <c r="A46" s="10">
        <v>36310</v>
      </c>
      <c r="B46" s="10"/>
      <c r="C46" s="51" t="s">
        <v>167</v>
      </c>
      <c r="D46" s="9"/>
      <c r="E46">
        <v>2500</v>
      </c>
      <c r="G46" s="61">
        <v>2300</v>
      </c>
      <c r="I46">
        <v>2800</v>
      </c>
      <c r="J46" s="9"/>
      <c r="K46" s="68">
        <v>2800</v>
      </c>
      <c r="M46" s="61">
        <v>2570</v>
      </c>
      <c r="O46" s="68">
        <v>2800</v>
      </c>
    </row>
    <row r="47" spans="1:15" ht="15.75" x14ac:dyDescent="0.25">
      <c r="A47" s="10">
        <v>36410</v>
      </c>
      <c r="B47" s="10"/>
      <c r="C47" s="11" t="s">
        <v>21</v>
      </c>
      <c r="D47" s="9"/>
      <c r="E47">
        <v>1000</v>
      </c>
      <c r="G47" s="61">
        <v>1200</v>
      </c>
      <c r="I47">
        <v>500</v>
      </c>
      <c r="J47" s="9"/>
      <c r="K47">
        <v>500</v>
      </c>
      <c r="M47" s="61"/>
      <c r="O47">
        <v>500</v>
      </c>
    </row>
    <row r="48" spans="1:15" ht="15.75" x14ac:dyDescent="0.25">
      <c r="A48" s="10">
        <v>36610</v>
      </c>
      <c r="B48" s="10"/>
      <c r="C48" s="5" t="s">
        <v>287</v>
      </c>
      <c r="D48" s="9"/>
      <c r="E48">
        <v>5400</v>
      </c>
      <c r="G48" s="61">
        <v>5000</v>
      </c>
      <c r="I48">
        <v>5000</v>
      </c>
      <c r="J48" s="9"/>
      <c r="K48" s="68">
        <v>5000</v>
      </c>
      <c r="O48" s="68">
        <v>5000</v>
      </c>
    </row>
    <row r="49" spans="1:15" ht="15.75" x14ac:dyDescent="0.25">
      <c r="A49" s="10">
        <v>36810</v>
      </c>
      <c r="B49" s="10"/>
      <c r="C49" s="5" t="s">
        <v>22</v>
      </c>
      <c r="D49" s="9"/>
      <c r="E49">
        <v>3000</v>
      </c>
      <c r="G49" s="61">
        <v>3000</v>
      </c>
      <c r="I49">
        <v>3000</v>
      </c>
      <c r="J49" s="9"/>
      <c r="K49" s="68">
        <v>3000</v>
      </c>
      <c r="M49" s="61">
        <v>3324</v>
      </c>
      <c r="O49" s="68">
        <v>3000</v>
      </c>
    </row>
    <row r="50" spans="1:15" ht="16.5" thickBot="1" x14ac:dyDescent="0.3">
      <c r="A50" s="10"/>
      <c r="B50" s="10"/>
      <c r="C50" s="5"/>
      <c r="D50" s="9"/>
      <c r="I50" s="89"/>
      <c r="J50" s="9"/>
    </row>
    <row r="51" spans="1:15" ht="19.5" thickBot="1" x14ac:dyDescent="0.35">
      <c r="A51" s="10"/>
      <c r="B51" s="10"/>
      <c r="C51" s="5"/>
      <c r="D51" s="9"/>
      <c r="E51" s="107">
        <f>SUM(E45:E50)</f>
        <v>40900</v>
      </c>
      <c r="G51" s="22">
        <v>44200</v>
      </c>
      <c r="I51" s="90">
        <v>44000</v>
      </c>
      <c r="J51" s="15"/>
      <c r="K51" s="22">
        <f>SUM(K44:K50)</f>
        <v>37300</v>
      </c>
      <c r="M51" s="22">
        <f>SUM(M46:M50)</f>
        <v>5894</v>
      </c>
      <c r="N51" s="88"/>
      <c r="O51" s="22">
        <f>SUM(O44:O50)</f>
        <v>37300</v>
      </c>
    </row>
    <row r="52" spans="1:15" ht="15.75" x14ac:dyDescent="0.25">
      <c r="A52" s="10"/>
      <c r="B52" s="10"/>
      <c r="C52" s="8" t="s">
        <v>23</v>
      </c>
      <c r="D52" s="9"/>
      <c r="J52" s="9"/>
      <c r="M52" s="9"/>
    </row>
    <row r="53" spans="1:15" ht="15.75" x14ac:dyDescent="0.25">
      <c r="A53" s="10"/>
      <c r="B53" s="10"/>
      <c r="C53" s="5"/>
      <c r="D53" s="9"/>
      <c r="J53" s="9"/>
      <c r="M53" s="9"/>
    </row>
    <row r="54" spans="1:15" ht="15.75" x14ac:dyDescent="0.25">
      <c r="A54" s="10"/>
      <c r="B54" s="10"/>
      <c r="C54" s="5"/>
      <c r="D54" s="9"/>
      <c r="J54" s="9"/>
    </row>
    <row r="55" spans="1:15" ht="15.75" x14ac:dyDescent="0.25">
      <c r="A55" s="10">
        <v>37210</v>
      </c>
      <c r="B55" s="10"/>
      <c r="C55" s="5" t="s">
        <v>24</v>
      </c>
      <c r="D55" s="9"/>
      <c r="E55">
        <v>600</v>
      </c>
      <c r="G55">
        <v>600</v>
      </c>
      <c r="I55">
        <v>1000</v>
      </c>
      <c r="J55" s="9"/>
      <c r="K55" s="68">
        <v>1000</v>
      </c>
      <c r="M55">
        <v>16937</v>
      </c>
      <c r="O55" s="68">
        <v>15457</v>
      </c>
    </row>
    <row r="56" spans="1:15" ht="15.75" x14ac:dyDescent="0.25">
      <c r="A56" s="56">
        <v>37310</v>
      </c>
      <c r="B56" s="16"/>
      <c r="C56" s="5"/>
      <c r="D56" s="9"/>
      <c r="J56" s="9"/>
    </row>
    <row r="57" spans="1:15" ht="15.75" x14ac:dyDescent="0.25">
      <c r="A57" s="10">
        <v>37510</v>
      </c>
      <c r="B57" s="10"/>
      <c r="C57" s="5" t="s">
        <v>25</v>
      </c>
      <c r="D57" s="9"/>
      <c r="E57">
        <v>6000</v>
      </c>
      <c r="G57" s="61">
        <v>6000</v>
      </c>
      <c r="I57">
        <v>6000</v>
      </c>
      <c r="J57" s="9"/>
      <c r="K57" s="68">
        <v>6000</v>
      </c>
      <c r="M57" s="61">
        <v>4500</v>
      </c>
      <c r="O57" s="68">
        <v>6000</v>
      </c>
    </row>
    <row r="58" spans="1:15" ht="15.75" x14ac:dyDescent="0.25">
      <c r="A58" s="10">
        <v>37410</v>
      </c>
      <c r="B58" s="10"/>
      <c r="C58" s="5" t="s">
        <v>26</v>
      </c>
      <c r="D58" s="9"/>
      <c r="J58" s="9"/>
    </row>
    <row r="59" spans="1:15" ht="15.75" x14ac:dyDescent="0.25">
      <c r="A59" s="10">
        <v>37610</v>
      </c>
      <c r="B59" s="10"/>
      <c r="C59" s="5"/>
      <c r="D59" s="9"/>
      <c r="J59" s="9"/>
    </row>
    <row r="60" spans="1:15" ht="15.75" x14ac:dyDescent="0.25">
      <c r="A60" s="10">
        <v>38010</v>
      </c>
      <c r="B60" s="10"/>
      <c r="C60" s="20" t="s">
        <v>27</v>
      </c>
      <c r="D60" s="9"/>
      <c r="E60" s="61">
        <v>15000</v>
      </c>
      <c r="G60" s="61">
        <v>15000</v>
      </c>
      <c r="I60">
        <v>15000</v>
      </c>
      <c r="J60" s="9"/>
      <c r="K60" s="68">
        <v>18000</v>
      </c>
      <c r="M60" s="68">
        <v>27454</v>
      </c>
      <c r="O60" s="68">
        <v>18000</v>
      </c>
    </row>
    <row r="61" spans="1:15" ht="15.75" x14ac:dyDescent="0.25">
      <c r="A61" s="10">
        <v>37910</v>
      </c>
      <c r="B61" s="10"/>
      <c r="C61" s="5" t="s">
        <v>28</v>
      </c>
      <c r="D61" s="9"/>
      <c r="J61" s="9"/>
    </row>
    <row r="62" spans="1:15" ht="15.75" x14ac:dyDescent="0.25">
      <c r="A62" s="10">
        <v>38310</v>
      </c>
      <c r="B62" s="10"/>
      <c r="C62" s="5" t="s">
        <v>29</v>
      </c>
      <c r="D62" s="9"/>
      <c r="E62">
        <v>15000</v>
      </c>
      <c r="G62" s="61">
        <v>15000</v>
      </c>
      <c r="I62">
        <v>15000</v>
      </c>
      <c r="J62" s="9"/>
      <c r="K62" s="68">
        <v>15000</v>
      </c>
      <c r="M62">
        <v>15000</v>
      </c>
      <c r="O62" s="68">
        <v>15000</v>
      </c>
    </row>
    <row r="63" spans="1:15" ht="15.75" x14ac:dyDescent="0.25">
      <c r="A63" s="10">
        <v>38510</v>
      </c>
      <c r="B63" s="10"/>
      <c r="C63" s="5" t="s">
        <v>30</v>
      </c>
      <c r="D63" s="9"/>
      <c r="E63">
        <v>0</v>
      </c>
      <c r="G63">
        <v>0</v>
      </c>
      <c r="J63" s="9"/>
    </row>
    <row r="64" spans="1:15" ht="15.75" x14ac:dyDescent="0.25">
      <c r="A64" s="10">
        <v>38610</v>
      </c>
      <c r="B64" s="10"/>
      <c r="C64" s="5" t="s">
        <v>31</v>
      </c>
      <c r="D64" s="9"/>
      <c r="J64" s="9"/>
    </row>
    <row r="65" spans="1:15" ht="15.75" x14ac:dyDescent="0.25">
      <c r="A65" s="10">
        <v>37710</v>
      </c>
      <c r="B65" s="10"/>
      <c r="C65" s="5" t="s">
        <v>215</v>
      </c>
      <c r="D65" s="9"/>
      <c r="E65">
        <v>0</v>
      </c>
      <c r="I65">
        <v>0</v>
      </c>
      <c r="J65" s="9"/>
      <c r="K65" s="68">
        <v>3400</v>
      </c>
      <c r="O65" s="68"/>
    </row>
    <row r="66" spans="1:15" ht="15.75" x14ac:dyDescent="0.25">
      <c r="A66" s="10">
        <v>38810</v>
      </c>
      <c r="B66" s="10"/>
      <c r="C66" s="5" t="s">
        <v>172</v>
      </c>
      <c r="D66" s="9"/>
      <c r="E66">
        <v>6500</v>
      </c>
      <c r="G66" s="61">
        <v>6500</v>
      </c>
      <c r="I66">
        <v>6500</v>
      </c>
      <c r="J66" s="9"/>
      <c r="K66">
        <v>6500</v>
      </c>
      <c r="M66">
        <v>5225</v>
      </c>
      <c r="O66">
        <v>6500</v>
      </c>
    </row>
    <row r="67" spans="1:15" ht="16.5" thickBot="1" x14ac:dyDescent="0.3">
      <c r="A67" s="10">
        <v>33000</v>
      </c>
      <c r="B67" s="10"/>
      <c r="C67" s="5"/>
      <c r="D67" s="9"/>
      <c r="I67" s="89"/>
      <c r="J67" s="9"/>
      <c r="M67" s="37"/>
    </row>
    <row r="68" spans="1:15" ht="19.5" thickBot="1" x14ac:dyDescent="0.35">
      <c r="A68" s="10"/>
      <c r="B68" s="10"/>
      <c r="C68" s="5"/>
      <c r="D68" s="9"/>
      <c r="E68" s="107">
        <f>SUM(E55:E67)</f>
        <v>43100</v>
      </c>
      <c r="G68" s="22">
        <f>SUM(G53:G67)</f>
        <v>43100</v>
      </c>
      <c r="I68" s="87">
        <f>SUM(I55:I67)</f>
        <v>43500</v>
      </c>
      <c r="J68" s="15"/>
      <c r="K68" s="22">
        <f>SUM(K53:K67)</f>
        <v>49900</v>
      </c>
      <c r="M68" s="22">
        <f>SUM(M53:M67)</f>
        <v>69116</v>
      </c>
      <c r="N68" s="88"/>
      <c r="O68" s="22">
        <f>SUM(O53:O67)</f>
        <v>60957</v>
      </c>
    </row>
    <row r="69" spans="1:15" ht="15.75" x14ac:dyDescent="0.25">
      <c r="A69" s="10"/>
      <c r="B69" s="10"/>
      <c r="C69" s="8" t="s">
        <v>32</v>
      </c>
      <c r="D69" s="9"/>
      <c r="J69" s="9"/>
      <c r="M69" s="9"/>
    </row>
    <row r="70" spans="1:15" ht="15.75" x14ac:dyDescent="0.25">
      <c r="A70" s="10"/>
      <c r="B70" s="10"/>
      <c r="C70" s="5"/>
      <c r="D70" s="9"/>
      <c r="J70" s="9"/>
    </row>
    <row r="71" spans="1:15" ht="15.75" x14ac:dyDescent="0.25">
      <c r="A71" s="10">
        <v>39110</v>
      </c>
      <c r="B71" s="10"/>
      <c r="C71" s="5" t="s">
        <v>33</v>
      </c>
      <c r="D71" s="9"/>
      <c r="E71">
        <v>500</v>
      </c>
      <c r="G71">
        <v>500</v>
      </c>
      <c r="I71">
        <v>700</v>
      </c>
      <c r="J71" s="9"/>
      <c r="K71">
        <v>500</v>
      </c>
      <c r="M71">
        <v>675</v>
      </c>
      <c r="O71">
        <v>500</v>
      </c>
    </row>
    <row r="72" spans="1:15" ht="15.75" x14ac:dyDescent="0.25">
      <c r="A72" s="4">
        <v>39210</v>
      </c>
      <c r="B72" s="4"/>
      <c r="C72" s="5" t="s">
        <v>154</v>
      </c>
      <c r="D72" s="9"/>
      <c r="E72" s="86">
        <v>20000</v>
      </c>
      <c r="G72" s="61">
        <v>20000</v>
      </c>
      <c r="I72" s="68">
        <v>24000</v>
      </c>
      <c r="J72" s="9"/>
      <c r="K72" s="68">
        <v>26220</v>
      </c>
      <c r="M72" s="37">
        <v>0</v>
      </c>
      <c r="O72" s="68">
        <v>26220</v>
      </c>
    </row>
    <row r="73" spans="1:15" ht="15.75" x14ac:dyDescent="0.25">
      <c r="A73" s="4">
        <v>39410</v>
      </c>
      <c r="B73" s="4"/>
      <c r="C73" s="5" t="s">
        <v>155</v>
      </c>
      <c r="D73" s="9"/>
      <c r="J73" s="9"/>
      <c r="M73" s="37"/>
    </row>
    <row r="74" spans="1:15" ht="16.5" thickBot="1" x14ac:dyDescent="0.3">
      <c r="A74" s="10"/>
      <c r="B74" s="10"/>
      <c r="C74" s="5"/>
      <c r="D74" s="9"/>
      <c r="J74" s="9"/>
      <c r="M74" s="37"/>
    </row>
    <row r="75" spans="1:15" ht="18.75" thickBot="1" x14ac:dyDescent="0.3">
      <c r="A75" s="19"/>
      <c r="B75" s="19"/>
      <c r="C75" s="5"/>
      <c r="D75" s="9"/>
      <c r="E75" s="107">
        <f>SUM(E71:E74)</f>
        <v>20500</v>
      </c>
      <c r="G75" s="22">
        <f>SUM(G70:G74)</f>
        <v>20500</v>
      </c>
      <c r="I75" s="112">
        <f>SUM(I71:I74)</f>
        <v>24700</v>
      </c>
      <c r="J75" s="15"/>
      <c r="K75" s="22">
        <f>SUM(K70:K74)</f>
        <v>26720</v>
      </c>
      <c r="M75" s="22">
        <f>SUM(M70:M74)</f>
        <v>675</v>
      </c>
      <c r="N75" s="88"/>
      <c r="O75" s="22">
        <f>SUM(O70:O74)</f>
        <v>26720</v>
      </c>
    </row>
    <row r="76" spans="1:15" ht="15.75" x14ac:dyDescent="0.25">
      <c r="A76" s="19"/>
      <c r="B76" s="19"/>
      <c r="C76" s="5"/>
      <c r="D76" s="9"/>
      <c r="J76" s="9"/>
      <c r="M76" s="9"/>
    </row>
    <row r="77" spans="1:15" ht="15.75" x14ac:dyDescent="0.25">
      <c r="A77" s="19"/>
      <c r="B77" s="19"/>
      <c r="C77" s="5"/>
      <c r="D77" s="9"/>
      <c r="E77" s="100" t="s">
        <v>0</v>
      </c>
      <c r="G77" s="53" t="s">
        <v>0</v>
      </c>
      <c r="I77" s="53" t="s">
        <v>0</v>
      </c>
      <c r="J77" s="58"/>
      <c r="K77" s="53" t="s">
        <v>0</v>
      </c>
      <c r="M77" s="53" t="s">
        <v>286</v>
      </c>
      <c r="O77" s="53" t="s">
        <v>286</v>
      </c>
    </row>
    <row r="78" spans="1:15" ht="15.75" x14ac:dyDescent="0.25">
      <c r="A78" s="19"/>
      <c r="B78" s="19"/>
      <c r="C78" s="5"/>
      <c r="D78" s="9"/>
      <c r="E78" s="101" t="s">
        <v>2</v>
      </c>
      <c r="G78" s="101" t="s">
        <v>2</v>
      </c>
      <c r="I78" s="101" t="s">
        <v>2</v>
      </c>
      <c r="J78" s="58"/>
      <c r="K78" s="101" t="s">
        <v>2</v>
      </c>
      <c r="M78" s="54" t="s">
        <v>195</v>
      </c>
      <c r="O78" s="54" t="s">
        <v>202</v>
      </c>
    </row>
    <row r="79" spans="1:15" ht="15.75" x14ac:dyDescent="0.25">
      <c r="A79" s="19"/>
      <c r="B79" s="19"/>
      <c r="C79" s="5"/>
      <c r="D79" s="9"/>
      <c r="E79" s="55" t="s">
        <v>231</v>
      </c>
      <c r="G79" s="55" t="s">
        <v>247</v>
      </c>
      <c r="I79" s="55" t="s">
        <v>258</v>
      </c>
      <c r="J79" s="58"/>
      <c r="K79" s="55" t="s">
        <v>265</v>
      </c>
      <c r="M79" s="73">
        <v>45412</v>
      </c>
      <c r="O79" s="55" t="s">
        <v>2</v>
      </c>
    </row>
    <row r="80" spans="1:15" ht="15.75" x14ac:dyDescent="0.25">
      <c r="A80" s="19"/>
      <c r="B80" s="19"/>
      <c r="C80" s="8" t="s">
        <v>34</v>
      </c>
      <c r="D80" s="9"/>
      <c r="J80" s="9"/>
      <c r="M80" s="9"/>
    </row>
    <row r="81" spans="1:15" ht="15.75" x14ac:dyDescent="0.25">
      <c r="A81" s="19"/>
      <c r="B81" s="19"/>
      <c r="C81" s="5"/>
      <c r="D81" s="9"/>
      <c r="E81" s="5"/>
      <c r="G81" s="5"/>
      <c r="J81" s="9"/>
      <c r="M81" s="9"/>
    </row>
    <row r="82" spans="1:15" ht="15.75" x14ac:dyDescent="0.25">
      <c r="A82" s="10">
        <v>40010</v>
      </c>
      <c r="B82" s="10"/>
      <c r="C82" s="5" t="s">
        <v>35</v>
      </c>
      <c r="D82" s="9"/>
      <c r="E82" s="19"/>
      <c r="J82" s="9"/>
      <c r="M82" s="37"/>
    </row>
    <row r="83" spans="1:15" ht="15.75" x14ac:dyDescent="0.25">
      <c r="A83" s="10">
        <v>40110</v>
      </c>
      <c r="B83" s="10"/>
      <c r="C83" s="19" t="s">
        <v>36</v>
      </c>
      <c r="D83" s="9"/>
      <c r="E83">
        <v>4500</v>
      </c>
      <c r="G83">
        <v>4500</v>
      </c>
      <c r="I83">
        <v>8000</v>
      </c>
      <c r="J83" s="9"/>
      <c r="K83">
        <v>8500</v>
      </c>
      <c r="M83" s="37">
        <v>7353</v>
      </c>
      <c r="O83">
        <v>8500</v>
      </c>
    </row>
    <row r="84" spans="1:15" ht="15.75" x14ac:dyDescent="0.25">
      <c r="A84" s="10">
        <v>40210</v>
      </c>
      <c r="B84" s="10"/>
      <c r="C84" s="20" t="s">
        <v>156</v>
      </c>
      <c r="D84" s="9"/>
      <c r="J84" s="9"/>
      <c r="M84" s="37"/>
    </row>
    <row r="85" spans="1:15" ht="16.5" thickBot="1" x14ac:dyDescent="0.3">
      <c r="A85" s="10"/>
      <c r="B85" s="10"/>
      <c r="C85" s="5"/>
      <c r="D85" s="9"/>
      <c r="J85" s="9"/>
      <c r="K85" s="89"/>
      <c r="M85" s="37"/>
    </row>
    <row r="86" spans="1:15" ht="19.5" thickBot="1" x14ac:dyDescent="0.35">
      <c r="A86" s="19"/>
      <c r="B86" s="19"/>
      <c r="C86" s="5"/>
      <c r="D86" s="9"/>
      <c r="E86" s="22">
        <v>4500</v>
      </c>
      <c r="G86" s="22">
        <v>4500</v>
      </c>
      <c r="I86" s="22">
        <v>8000</v>
      </c>
      <c r="J86" s="15"/>
      <c r="K86" s="87">
        <f>SUM(K83:K85)</f>
        <v>8500</v>
      </c>
      <c r="M86" s="22">
        <f>SUM(M81:M85)</f>
        <v>7353</v>
      </c>
      <c r="N86" s="88"/>
      <c r="O86" s="22">
        <f>SUM(O81:O85)</f>
        <v>8500</v>
      </c>
    </row>
    <row r="87" spans="1:15" ht="15.75" x14ac:dyDescent="0.25">
      <c r="A87" s="19"/>
      <c r="B87" s="19"/>
      <c r="C87" s="5"/>
      <c r="D87" s="9"/>
      <c r="J87" s="9"/>
      <c r="M87" s="9"/>
    </row>
    <row r="88" spans="1:15" ht="15.75" x14ac:dyDescent="0.25">
      <c r="A88" s="19"/>
      <c r="B88" s="19"/>
      <c r="C88" s="5"/>
      <c r="D88" s="9"/>
      <c r="J88" s="9"/>
      <c r="M88" s="81"/>
    </row>
    <row r="89" spans="1:15" ht="15.75" x14ac:dyDescent="0.25">
      <c r="A89" s="19"/>
      <c r="B89" s="19"/>
      <c r="C89" s="5"/>
      <c r="D89" s="5"/>
      <c r="E89" s="100" t="s">
        <v>0</v>
      </c>
      <c r="G89" s="53" t="s">
        <v>0</v>
      </c>
      <c r="I89" s="53" t="s">
        <v>0</v>
      </c>
      <c r="J89" s="58"/>
      <c r="K89" s="53" t="s">
        <v>0</v>
      </c>
      <c r="M89" s="53" t="s">
        <v>286</v>
      </c>
      <c r="O89" s="53" t="s">
        <v>286</v>
      </c>
    </row>
    <row r="90" spans="1:15" ht="15.75" x14ac:dyDescent="0.25">
      <c r="A90" s="19"/>
      <c r="B90" s="19"/>
      <c r="C90" s="5"/>
      <c r="D90" s="5"/>
      <c r="E90" s="101" t="s">
        <v>2</v>
      </c>
      <c r="G90" s="101" t="s">
        <v>2</v>
      </c>
      <c r="I90" s="101" t="s">
        <v>2</v>
      </c>
      <c r="J90" s="58"/>
      <c r="K90" s="101" t="s">
        <v>2</v>
      </c>
      <c r="M90" s="54" t="s">
        <v>195</v>
      </c>
      <c r="O90" s="54" t="s">
        <v>202</v>
      </c>
    </row>
    <row r="91" spans="1:15" ht="15.75" x14ac:dyDescent="0.25">
      <c r="A91" s="19"/>
      <c r="B91" s="19"/>
      <c r="C91" s="5"/>
      <c r="D91" s="5"/>
      <c r="E91" s="55" t="s">
        <v>231</v>
      </c>
      <c r="G91" s="55" t="s">
        <v>247</v>
      </c>
      <c r="I91" s="55" t="s">
        <v>258</v>
      </c>
      <c r="J91" s="58"/>
      <c r="K91" s="55" t="s">
        <v>265</v>
      </c>
      <c r="M91" s="73">
        <v>45412</v>
      </c>
      <c r="O91" s="55" t="s">
        <v>2</v>
      </c>
    </row>
    <row r="92" spans="1:15" ht="16.5" thickBot="1" x14ac:dyDescent="0.3">
      <c r="A92" s="19"/>
      <c r="B92" s="19"/>
      <c r="C92" s="5"/>
      <c r="D92" s="9"/>
      <c r="J92" s="9"/>
      <c r="K92" s="9"/>
      <c r="M92" s="9"/>
    </row>
    <row r="93" spans="1:15" ht="16.5" thickBot="1" x14ac:dyDescent="0.3">
      <c r="A93" s="21" t="s">
        <v>37</v>
      </c>
      <c r="B93" s="21"/>
      <c r="C93" s="5"/>
      <c r="D93" s="9"/>
      <c r="E93" s="22">
        <v>634305</v>
      </c>
      <c r="G93" s="22">
        <v>630550</v>
      </c>
      <c r="I93" s="22">
        <v>685738</v>
      </c>
      <c r="J93" s="15"/>
      <c r="K93" s="22">
        <v>748263</v>
      </c>
      <c r="M93" s="22">
        <v>578965</v>
      </c>
      <c r="O93" s="111">
        <v>766779</v>
      </c>
    </row>
    <row r="94" spans="1:15" ht="15.75" x14ac:dyDescent="0.25">
      <c r="A94" s="21"/>
      <c r="B94" s="21"/>
      <c r="C94" s="5"/>
      <c r="D94" s="9"/>
      <c r="J94" s="9"/>
      <c r="K94" s="9"/>
      <c r="M94" s="9"/>
    </row>
    <row r="95" spans="1:15" ht="16.5" thickBot="1" x14ac:dyDescent="0.3">
      <c r="A95" s="21"/>
      <c r="B95" s="21"/>
      <c r="C95" s="5"/>
      <c r="D95" s="9"/>
      <c r="J95" s="9"/>
      <c r="K95" s="9"/>
      <c r="M95" s="9"/>
    </row>
    <row r="96" spans="1:15" ht="16.5" thickBot="1" x14ac:dyDescent="0.3">
      <c r="A96" s="12" t="s">
        <v>38</v>
      </c>
      <c r="B96" s="12"/>
      <c r="C96" s="5"/>
      <c r="D96" s="9"/>
      <c r="E96" s="22">
        <v>634305</v>
      </c>
      <c r="G96" s="22">
        <v>630550</v>
      </c>
      <c r="I96" s="22">
        <v>685738</v>
      </c>
      <c r="J96" s="15"/>
      <c r="K96" s="22">
        <v>748263</v>
      </c>
      <c r="M96" s="22">
        <v>578965</v>
      </c>
      <c r="O96" s="22">
        <f>+O15+O25+O31+O39+O51+O68+O75+O86</f>
        <v>766779</v>
      </c>
    </row>
    <row r="97" spans="1:15" ht="15.75" x14ac:dyDescent="0.25">
      <c r="A97" s="21"/>
      <c r="B97" s="21"/>
      <c r="C97" s="5"/>
      <c r="D97" s="5"/>
      <c r="E97" s="5"/>
      <c r="J97" s="9"/>
      <c r="M97" s="9"/>
    </row>
    <row r="98" spans="1:15" ht="15.75" x14ac:dyDescent="0.25">
      <c r="A98" s="12" t="s">
        <v>39</v>
      </c>
      <c r="B98" s="12"/>
      <c r="C98" s="23"/>
      <c r="D98" s="5"/>
      <c r="E98" s="5"/>
      <c r="J98" s="9"/>
      <c r="M98" s="9"/>
    </row>
    <row r="99" spans="1:15" ht="15.75" x14ac:dyDescent="0.25">
      <c r="A99" s="21"/>
      <c r="B99" s="21"/>
      <c r="C99" s="78"/>
      <c r="D99" s="5"/>
      <c r="E99" s="5"/>
      <c r="J99" s="9"/>
      <c r="M99" s="9"/>
    </row>
    <row r="100" spans="1:15" ht="15.75" x14ac:dyDescent="0.25">
      <c r="A100" s="24"/>
      <c r="B100" s="24"/>
      <c r="D100" s="5"/>
      <c r="E100" s="5"/>
      <c r="J100" s="9"/>
      <c r="M100" s="9"/>
    </row>
    <row r="101" spans="1:15" ht="15.75" x14ac:dyDescent="0.25">
      <c r="A101" s="21"/>
      <c r="B101" s="21"/>
      <c r="D101" s="5"/>
      <c r="E101" s="5"/>
      <c r="J101" s="9"/>
      <c r="M101" s="9"/>
    </row>
    <row r="102" spans="1:15" ht="15.75" x14ac:dyDescent="0.25">
      <c r="A102" s="5"/>
      <c r="B102" s="5"/>
      <c r="C102" s="5"/>
      <c r="D102" s="5"/>
      <c r="E102" s="5"/>
      <c r="J102" s="9"/>
      <c r="M102" s="9"/>
    </row>
    <row r="103" spans="1:15" ht="15.75" x14ac:dyDescent="0.25">
      <c r="A103" s="5"/>
      <c r="B103" s="5"/>
      <c r="C103" s="5"/>
      <c r="D103" s="5"/>
      <c r="E103" s="5"/>
      <c r="J103" s="9"/>
      <c r="M103" s="9"/>
    </row>
    <row r="104" spans="1:15" ht="15.75" x14ac:dyDescent="0.25">
      <c r="A104" s="5"/>
      <c r="B104" s="5"/>
      <c r="C104" s="3" t="s">
        <v>115</v>
      </c>
      <c r="D104" s="5"/>
      <c r="E104" s="5"/>
      <c r="J104" s="9"/>
      <c r="M104" s="9"/>
    </row>
    <row r="105" spans="1:15" ht="15.75" x14ac:dyDescent="0.25">
      <c r="A105" s="8"/>
      <c r="B105" s="8"/>
      <c r="C105" s="5"/>
      <c r="D105" s="25"/>
      <c r="E105" s="100" t="s">
        <v>0</v>
      </c>
      <c r="G105" s="53" t="s">
        <v>0</v>
      </c>
      <c r="I105" s="53" t="s">
        <v>0</v>
      </c>
      <c r="J105" s="58"/>
      <c r="K105" s="53" t="s">
        <v>0</v>
      </c>
      <c r="M105" s="53" t="s">
        <v>286</v>
      </c>
      <c r="O105" s="53" t="s">
        <v>286</v>
      </c>
    </row>
    <row r="106" spans="1:15" ht="15.75" x14ac:dyDescent="0.25">
      <c r="A106" s="5"/>
      <c r="B106" s="5"/>
      <c r="C106" s="7" t="s">
        <v>55</v>
      </c>
      <c r="D106" s="25"/>
      <c r="E106" s="101" t="s">
        <v>2</v>
      </c>
      <c r="G106" s="101" t="s">
        <v>2</v>
      </c>
      <c r="I106" s="101" t="s">
        <v>2</v>
      </c>
      <c r="J106" s="58"/>
      <c r="K106" s="101" t="s">
        <v>2</v>
      </c>
      <c r="M106" s="54" t="s">
        <v>195</v>
      </c>
      <c r="O106" s="54" t="s">
        <v>202</v>
      </c>
    </row>
    <row r="107" spans="1:15" ht="15.75" x14ac:dyDescent="0.25">
      <c r="A107" s="8"/>
      <c r="B107" s="8"/>
      <c r="C107" s="8"/>
      <c r="D107" s="25"/>
      <c r="E107" s="55" t="s">
        <v>231</v>
      </c>
      <c r="G107" s="55" t="s">
        <v>247</v>
      </c>
      <c r="I107" s="55" t="s">
        <v>258</v>
      </c>
      <c r="J107" s="58"/>
      <c r="K107" s="55" t="s">
        <v>265</v>
      </c>
      <c r="M107" s="73">
        <v>45412</v>
      </c>
      <c r="O107" s="55" t="s">
        <v>2</v>
      </c>
    </row>
    <row r="108" spans="1:15" ht="15.75" x14ac:dyDescent="0.25">
      <c r="A108" s="5"/>
      <c r="B108" s="5"/>
      <c r="C108" s="5"/>
      <c r="D108" s="5"/>
      <c r="J108" s="9"/>
      <c r="M108" s="9"/>
    </row>
    <row r="109" spans="1:15" ht="15.75" x14ac:dyDescent="0.25">
      <c r="A109" s="5"/>
      <c r="B109" s="5"/>
      <c r="C109" s="8" t="s">
        <v>56</v>
      </c>
      <c r="D109" s="5"/>
      <c r="J109" s="9"/>
      <c r="M109" s="9"/>
    </row>
    <row r="110" spans="1:15" ht="15.75" x14ac:dyDescent="0.25">
      <c r="A110" s="5"/>
      <c r="B110" s="5"/>
      <c r="C110" s="8"/>
      <c r="D110" s="5"/>
      <c r="J110" s="9"/>
      <c r="M110" s="9"/>
    </row>
    <row r="111" spans="1:15" ht="15.75" x14ac:dyDescent="0.25">
      <c r="A111" s="4">
        <v>51210</v>
      </c>
      <c r="B111" s="4"/>
      <c r="C111" s="5" t="s">
        <v>157</v>
      </c>
      <c r="D111" s="9"/>
      <c r="E111">
        <v>55000</v>
      </c>
      <c r="G111" s="71">
        <v>56200</v>
      </c>
      <c r="I111" s="61">
        <v>58000</v>
      </c>
      <c r="J111" s="9"/>
      <c r="K111" s="61">
        <v>60000</v>
      </c>
      <c r="M111" s="61">
        <v>78664</v>
      </c>
      <c r="O111" s="68">
        <v>73216</v>
      </c>
    </row>
    <row r="112" spans="1:15" ht="15.75" x14ac:dyDescent="0.25">
      <c r="A112" s="4">
        <v>51310</v>
      </c>
      <c r="B112" s="4"/>
      <c r="C112" s="5" t="s">
        <v>57</v>
      </c>
      <c r="D112" s="9"/>
      <c r="E112">
        <v>4210</v>
      </c>
      <c r="G112">
        <v>4300</v>
      </c>
      <c r="I112">
        <v>4450</v>
      </c>
      <c r="J112" s="9"/>
      <c r="K112" s="61">
        <v>5400</v>
      </c>
      <c r="M112" s="61">
        <v>9365</v>
      </c>
      <c r="O112" s="68">
        <v>5600</v>
      </c>
    </row>
    <row r="113" spans="1:15" ht="15.75" x14ac:dyDescent="0.25">
      <c r="A113" s="4">
        <v>51410</v>
      </c>
      <c r="B113" s="4"/>
      <c r="C113" s="5" t="s">
        <v>158</v>
      </c>
      <c r="D113" s="9"/>
      <c r="E113">
        <v>15000</v>
      </c>
      <c r="G113" s="71">
        <v>15000</v>
      </c>
      <c r="I113" s="61">
        <v>15000</v>
      </c>
      <c r="J113" s="9"/>
      <c r="K113" s="61">
        <v>20000</v>
      </c>
      <c r="M113" s="61">
        <v>26919</v>
      </c>
      <c r="O113" s="68">
        <v>20000</v>
      </c>
    </row>
    <row r="114" spans="1:15" ht="15.75" x14ac:dyDescent="0.25">
      <c r="A114" s="4">
        <v>51510</v>
      </c>
      <c r="B114" s="4"/>
      <c r="C114" s="5" t="s">
        <v>58</v>
      </c>
      <c r="D114" s="9"/>
      <c r="E114">
        <v>9108</v>
      </c>
      <c r="G114" s="71">
        <v>8000</v>
      </c>
      <c r="I114" s="71">
        <v>8300</v>
      </c>
      <c r="J114" s="9"/>
      <c r="K114" s="61">
        <v>11500</v>
      </c>
      <c r="M114" s="61">
        <v>13831</v>
      </c>
      <c r="O114" s="68">
        <v>13589</v>
      </c>
    </row>
    <row r="115" spans="1:15" ht="15.75" x14ac:dyDescent="0.25">
      <c r="A115" s="4">
        <v>51610</v>
      </c>
      <c r="B115" s="4"/>
      <c r="C115" s="5" t="s">
        <v>170</v>
      </c>
      <c r="D115" s="9"/>
      <c r="E115">
        <v>4025</v>
      </c>
      <c r="G115">
        <v>3500</v>
      </c>
      <c r="I115">
        <v>3500</v>
      </c>
      <c r="J115" s="9"/>
      <c r="K115" s="61">
        <v>4300</v>
      </c>
      <c r="M115" s="61"/>
      <c r="O115" s="68">
        <v>4300</v>
      </c>
    </row>
    <row r="116" spans="1:15" ht="15.75" x14ac:dyDescent="0.25">
      <c r="A116" s="4">
        <v>51710</v>
      </c>
      <c r="B116" s="4"/>
      <c r="C116" s="5" t="s">
        <v>174</v>
      </c>
      <c r="D116" s="9"/>
      <c r="E116">
        <v>2500</v>
      </c>
      <c r="G116">
        <v>1000</v>
      </c>
      <c r="I116">
        <v>1000</v>
      </c>
      <c r="J116" s="9"/>
      <c r="K116" s="61">
        <v>1000</v>
      </c>
      <c r="M116" s="61">
        <v>445</v>
      </c>
      <c r="O116" s="68">
        <v>1000</v>
      </c>
    </row>
    <row r="117" spans="1:15" ht="15.75" x14ac:dyDescent="0.25">
      <c r="A117" s="4">
        <v>51810</v>
      </c>
      <c r="B117" s="4"/>
      <c r="C117" s="5" t="s">
        <v>59</v>
      </c>
      <c r="D117" s="9"/>
      <c r="E117">
        <v>700</v>
      </c>
      <c r="G117">
        <v>700</v>
      </c>
      <c r="I117">
        <v>500</v>
      </c>
      <c r="J117" s="9"/>
      <c r="K117" s="61">
        <v>800</v>
      </c>
      <c r="M117" s="61">
        <v>807</v>
      </c>
      <c r="O117" s="68">
        <v>800</v>
      </c>
    </row>
    <row r="118" spans="1:15" ht="15.75" x14ac:dyDescent="0.25">
      <c r="A118" s="4">
        <v>52010</v>
      </c>
      <c r="B118" s="4"/>
      <c r="C118" s="5" t="s">
        <v>60</v>
      </c>
      <c r="D118" s="9"/>
      <c r="E118">
        <v>2700</v>
      </c>
      <c r="G118">
        <v>2700</v>
      </c>
      <c r="I118">
        <v>2700</v>
      </c>
      <c r="J118" s="9"/>
      <c r="K118" s="61">
        <v>3000</v>
      </c>
      <c r="M118" s="61">
        <v>3932</v>
      </c>
      <c r="O118" s="68">
        <v>3000</v>
      </c>
    </row>
    <row r="119" spans="1:15" ht="15.75" x14ac:dyDescent="0.25">
      <c r="A119" s="4">
        <v>52210</v>
      </c>
      <c r="B119" s="4"/>
      <c r="C119" s="5" t="s">
        <v>61</v>
      </c>
      <c r="D119" s="9"/>
      <c r="E119">
        <v>700</v>
      </c>
      <c r="G119">
        <v>900</v>
      </c>
      <c r="I119">
        <v>900</v>
      </c>
      <c r="J119" s="9"/>
      <c r="K119" s="61">
        <v>900</v>
      </c>
      <c r="M119" s="61">
        <v>465</v>
      </c>
      <c r="O119" s="68">
        <v>900</v>
      </c>
    </row>
    <row r="120" spans="1:15" ht="15.75" x14ac:dyDescent="0.25">
      <c r="A120" s="4">
        <v>52310</v>
      </c>
      <c r="B120" s="4"/>
      <c r="C120" s="5" t="s">
        <v>185</v>
      </c>
      <c r="D120" s="9"/>
      <c r="E120">
        <v>210</v>
      </c>
      <c r="G120">
        <v>0</v>
      </c>
      <c r="I120">
        <v>0</v>
      </c>
      <c r="J120" s="9"/>
      <c r="K120" s="61">
        <v>0</v>
      </c>
      <c r="M120" s="61">
        <v>0</v>
      </c>
    </row>
    <row r="121" spans="1:15" ht="15.75" x14ac:dyDescent="0.25">
      <c r="A121" s="4">
        <v>52410</v>
      </c>
      <c r="B121" s="4"/>
      <c r="C121" s="5" t="s">
        <v>62</v>
      </c>
      <c r="D121" s="9"/>
      <c r="E121">
        <v>1500</v>
      </c>
      <c r="G121">
        <v>1500</v>
      </c>
      <c r="I121">
        <v>1500</v>
      </c>
      <c r="J121" s="9"/>
      <c r="K121" s="61">
        <v>3000</v>
      </c>
      <c r="M121" s="61">
        <v>2165</v>
      </c>
      <c r="O121" s="68">
        <v>3000</v>
      </c>
    </row>
    <row r="122" spans="1:15" ht="15.75" x14ac:dyDescent="0.25">
      <c r="A122" s="4">
        <v>52610</v>
      </c>
      <c r="B122" s="4"/>
      <c r="C122" s="5" t="s">
        <v>63</v>
      </c>
      <c r="D122" s="9"/>
      <c r="E122">
        <v>2000</v>
      </c>
      <c r="G122">
        <v>2000</v>
      </c>
      <c r="I122">
        <v>2300</v>
      </c>
      <c r="J122" s="9"/>
      <c r="K122" s="61">
        <v>2500</v>
      </c>
      <c r="M122" s="61">
        <v>2384</v>
      </c>
      <c r="O122" s="68">
        <v>2500</v>
      </c>
    </row>
    <row r="123" spans="1:15" ht="15.75" x14ac:dyDescent="0.25">
      <c r="A123" s="4">
        <v>52710</v>
      </c>
      <c r="B123" s="4"/>
      <c r="C123" s="5" t="s">
        <v>64</v>
      </c>
      <c r="D123" s="9"/>
      <c r="E123">
        <v>500</v>
      </c>
      <c r="G123">
        <v>500</v>
      </c>
      <c r="I123">
        <v>800</v>
      </c>
      <c r="J123" s="9"/>
      <c r="K123" s="61">
        <v>800</v>
      </c>
      <c r="M123" s="61">
        <v>375</v>
      </c>
      <c r="O123" s="68">
        <v>800</v>
      </c>
    </row>
    <row r="124" spans="1:15" ht="15.75" x14ac:dyDescent="0.25">
      <c r="A124" s="10">
        <v>52810</v>
      </c>
      <c r="B124" s="10"/>
      <c r="C124" s="5" t="s">
        <v>65</v>
      </c>
      <c r="D124" s="9"/>
      <c r="E124">
        <v>1000</v>
      </c>
      <c r="G124">
        <v>1000</v>
      </c>
      <c r="I124">
        <v>1400</v>
      </c>
      <c r="J124" s="9"/>
      <c r="K124" s="61">
        <v>1400</v>
      </c>
      <c r="M124" s="61">
        <v>1851</v>
      </c>
      <c r="O124" s="68">
        <v>1400</v>
      </c>
    </row>
    <row r="125" spans="1:15" ht="15.75" x14ac:dyDescent="0.25">
      <c r="A125" s="4">
        <v>52910</v>
      </c>
      <c r="B125" s="4"/>
      <c r="C125" s="5" t="s">
        <v>159</v>
      </c>
      <c r="D125" s="9"/>
      <c r="E125">
        <v>4700</v>
      </c>
      <c r="G125">
        <v>4700</v>
      </c>
      <c r="I125">
        <v>4700</v>
      </c>
      <c r="J125" s="9"/>
      <c r="K125" s="61">
        <v>4700</v>
      </c>
      <c r="M125" s="61">
        <v>5743</v>
      </c>
      <c r="O125" s="68">
        <v>4700</v>
      </c>
    </row>
    <row r="126" spans="1:15" ht="15.75" x14ac:dyDescent="0.25">
      <c r="A126" s="4"/>
      <c r="B126" s="4"/>
      <c r="C126" s="51" t="s">
        <v>173</v>
      </c>
      <c r="D126" s="9"/>
      <c r="J126" s="9"/>
    </row>
    <row r="127" spans="1:15" ht="15.75" x14ac:dyDescent="0.25">
      <c r="A127" s="4">
        <v>52110</v>
      </c>
      <c r="B127" s="4"/>
      <c r="C127" s="51" t="s">
        <v>196</v>
      </c>
      <c r="D127" s="9"/>
      <c r="E127">
        <v>0</v>
      </c>
      <c r="G127">
        <v>0</v>
      </c>
      <c r="J127" s="9"/>
      <c r="K127" s="61">
        <v>0</v>
      </c>
      <c r="M127" s="61"/>
    </row>
    <row r="128" spans="1:15" ht="15.75" x14ac:dyDescent="0.25">
      <c r="A128" s="4">
        <v>51910</v>
      </c>
      <c r="B128" s="4"/>
      <c r="C128" s="51" t="s">
        <v>169</v>
      </c>
      <c r="D128" s="9"/>
      <c r="E128">
        <v>14000</v>
      </c>
      <c r="G128" s="68">
        <v>12000</v>
      </c>
      <c r="I128" s="68">
        <v>13500</v>
      </c>
      <c r="J128" s="9"/>
      <c r="K128" s="61">
        <v>15000</v>
      </c>
      <c r="M128" s="61">
        <v>15089</v>
      </c>
      <c r="O128" s="68">
        <v>9105</v>
      </c>
    </row>
    <row r="129" spans="1:15" ht="15.75" x14ac:dyDescent="0.25">
      <c r="A129" s="4"/>
      <c r="B129" s="4"/>
      <c r="C129" s="51" t="s">
        <v>207</v>
      </c>
      <c r="D129" s="9"/>
      <c r="E129">
        <v>0</v>
      </c>
      <c r="J129" s="9"/>
      <c r="M129" s="61"/>
    </row>
    <row r="130" spans="1:15" ht="16.5" thickBot="1" x14ac:dyDescent="0.3">
      <c r="A130" s="4">
        <v>52410</v>
      </c>
      <c r="B130" s="4"/>
      <c r="C130" s="51" t="s">
        <v>72</v>
      </c>
      <c r="D130" s="9"/>
      <c r="E130" s="37">
        <v>700</v>
      </c>
      <c r="G130">
        <v>700</v>
      </c>
      <c r="I130">
        <v>700</v>
      </c>
      <c r="J130" s="9"/>
      <c r="K130" s="61">
        <v>700</v>
      </c>
      <c r="M130" s="61">
        <v>2165</v>
      </c>
      <c r="O130">
        <v>700</v>
      </c>
    </row>
    <row r="131" spans="1:15" ht="16.5" thickBot="1" x14ac:dyDescent="0.3">
      <c r="B131" s="14"/>
      <c r="C131" s="5"/>
      <c r="D131" s="9"/>
      <c r="E131" s="22">
        <v>118553</v>
      </c>
      <c r="G131" s="22">
        <v>114700</v>
      </c>
      <c r="I131" s="22">
        <v>119250</v>
      </c>
      <c r="J131" s="15"/>
      <c r="K131" s="22">
        <f>SUM(K111:K130)</f>
        <v>135000</v>
      </c>
      <c r="M131" s="22">
        <f>SUM(M111:M130)</f>
        <v>164200</v>
      </c>
      <c r="O131" s="22">
        <f>SUM(O111:O130)</f>
        <v>144610</v>
      </c>
    </row>
    <row r="132" spans="1:15" ht="15.75" x14ac:dyDescent="0.25">
      <c r="A132" s="14" t="s">
        <v>39</v>
      </c>
      <c r="B132" s="5"/>
      <c r="C132" s="76" t="s">
        <v>283</v>
      </c>
      <c r="D132" s="50"/>
      <c r="E132" s="50"/>
      <c r="F132" s="67"/>
      <c r="G132" s="67" t="s">
        <v>269</v>
      </c>
      <c r="H132" s="67"/>
      <c r="J132" s="9"/>
      <c r="M132" s="9"/>
    </row>
    <row r="133" spans="1:15" ht="15.75" x14ac:dyDescent="0.25">
      <c r="A133" s="5"/>
      <c r="B133" s="5"/>
      <c r="C133" s="77" t="s">
        <v>216</v>
      </c>
      <c r="D133" s="50"/>
      <c r="E133" s="50"/>
      <c r="F133" s="67"/>
      <c r="H133" s="67"/>
      <c r="J133" s="9"/>
      <c r="M133" s="9"/>
    </row>
    <row r="134" spans="1:15" ht="15.75" x14ac:dyDescent="0.25">
      <c r="A134" s="4"/>
      <c r="B134" s="4"/>
      <c r="C134" s="67" t="s">
        <v>233</v>
      </c>
      <c r="D134" s="50"/>
      <c r="E134" s="50"/>
      <c r="F134" s="67"/>
      <c r="H134" s="67"/>
      <c r="J134" s="9"/>
      <c r="M134" s="9"/>
    </row>
    <row r="135" spans="1:15" ht="15.75" x14ac:dyDescent="0.25">
      <c r="A135" s="4"/>
      <c r="B135" s="4"/>
      <c r="C135" s="78" t="s">
        <v>274</v>
      </c>
      <c r="D135" s="67"/>
      <c r="E135" s="50"/>
      <c r="F135" s="67"/>
      <c r="H135" s="67"/>
      <c r="J135" s="9"/>
      <c r="M135" s="9"/>
    </row>
    <row r="136" spans="1:15" ht="15.75" x14ac:dyDescent="0.25">
      <c r="A136" s="4"/>
      <c r="B136" s="4"/>
      <c r="C136" s="5"/>
      <c r="D136" s="5"/>
      <c r="E136" s="100" t="s">
        <v>0</v>
      </c>
      <c r="G136" s="53" t="s">
        <v>0</v>
      </c>
      <c r="I136" s="53" t="s">
        <v>0</v>
      </c>
      <c r="J136" s="58"/>
      <c r="K136" s="53" t="s">
        <v>0</v>
      </c>
      <c r="M136" s="53" t="s">
        <v>286</v>
      </c>
      <c r="O136" s="53" t="s">
        <v>286</v>
      </c>
    </row>
    <row r="137" spans="1:15" ht="15.75" x14ac:dyDescent="0.25">
      <c r="A137" s="4"/>
      <c r="B137" s="4"/>
      <c r="C137" s="8" t="s">
        <v>66</v>
      </c>
      <c r="D137" s="5"/>
      <c r="E137" s="101" t="s">
        <v>2</v>
      </c>
      <c r="G137" s="101" t="s">
        <v>2</v>
      </c>
      <c r="I137" s="101" t="s">
        <v>2</v>
      </c>
      <c r="J137" s="58"/>
      <c r="K137" s="101" t="s">
        <v>2</v>
      </c>
      <c r="M137" s="54" t="s">
        <v>195</v>
      </c>
      <c r="O137" s="54" t="s">
        <v>202</v>
      </c>
    </row>
    <row r="138" spans="1:15" ht="15.75" x14ac:dyDescent="0.25">
      <c r="A138" s="4"/>
      <c r="B138" s="4"/>
      <c r="C138" s="5"/>
      <c r="D138" s="5"/>
      <c r="E138" s="55" t="s">
        <v>231</v>
      </c>
      <c r="G138" s="55" t="s">
        <v>247</v>
      </c>
      <c r="I138" s="55" t="s">
        <v>258</v>
      </c>
      <c r="J138" s="58"/>
      <c r="K138" s="55" t="s">
        <v>265</v>
      </c>
      <c r="M138" s="73">
        <v>45412</v>
      </c>
      <c r="O138" s="55" t="s">
        <v>2</v>
      </c>
    </row>
    <row r="139" spans="1:15" ht="15.75" x14ac:dyDescent="0.25">
      <c r="A139" s="4">
        <v>53210</v>
      </c>
      <c r="B139" s="4"/>
      <c r="C139" s="5" t="s">
        <v>211</v>
      </c>
      <c r="D139" s="48"/>
      <c r="E139" s="37"/>
      <c r="G139" s="37"/>
      <c r="J139" s="9"/>
      <c r="M139" s="37"/>
    </row>
    <row r="140" spans="1:15" ht="15.75" x14ac:dyDescent="0.25">
      <c r="A140" s="4">
        <v>53410</v>
      </c>
      <c r="B140" s="4"/>
      <c r="C140" s="5" t="s">
        <v>89</v>
      </c>
      <c r="D140" s="48"/>
      <c r="E140" s="37"/>
      <c r="G140" s="37"/>
      <c r="J140" s="9"/>
      <c r="M140" s="37"/>
    </row>
    <row r="141" spans="1:15" ht="15.75" x14ac:dyDescent="0.25">
      <c r="A141" s="4">
        <v>53610</v>
      </c>
      <c r="B141" s="4"/>
      <c r="C141" s="5" t="s">
        <v>67</v>
      </c>
      <c r="D141" s="48"/>
      <c r="E141" s="37"/>
      <c r="G141" s="37"/>
      <c r="J141" s="9"/>
      <c r="M141" s="37"/>
    </row>
    <row r="142" spans="1:15" ht="15.75" x14ac:dyDescent="0.25">
      <c r="A142" s="4">
        <v>54010</v>
      </c>
      <c r="B142" s="4"/>
      <c r="C142" s="5" t="s">
        <v>68</v>
      </c>
      <c r="D142" s="48"/>
      <c r="E142" s="37"/>
      <c r="G142" s="37"/>
      <c r="J142" s="9"/>
      <c r="M142" s="37"/>
    </row>
    <row r="143" spans="1:15" ht="15.75" x14ac:dyDescent="0.25">
      <c r="A143" s="4">
        <v>54110</v>
      </c>
      <c r="B143" s="4"/>
      <c r="C143" s="5" t="s">
        <v>69</v>
      </c>
      <c r="D143" s="48"/>
      <c r="E143" s="37"/>
      <c r="G143" s="37"/>
      <c r="J143" s="9"/>
      <c r="M143" s="37"/>
    </row>
    <row r="144" spans="1:15" ht="15.75" x14ac:dyDescent="0.25">
      <c r="A144" s="4">
        <v>54210</v>
      </c>
      <c r="B144" s="4"/>
      <c r="C144" s="5" t="s">
        <v>58</v>
      </c>
      <c r="D144" s="48"/>
      <c r="E144" s="37"/>
      <c r="G144" s="37"/>
      <c r="J144" s="9"/>
      <c r="M144" s="37"/>
    </row>
    <row r="145" spans="1:15" ht="15.75" x14ac:dyDescent="0.25">
      <c r="A145" s="4">
        <v>54310</v>
      </c>
      <c r="B145" s="4"/>
      <c r="C145" s="5" t="s">
        <v>59</v>
      </c>
      <c r="D145" s="48"/>
      <c r="E145" s="37"/>
      <c r="G145" s="37"/>
      <c r="J145" s="9"/>
      <c r="M145" s="37"/>
    </row>
    <row r="146" spans="1:15" ht="15.75" x14ac:dyDescent="0.25">
      <c r="A146" s="4">
        <v>54610</v>
      </c>
      <c r="B146" s="4"/>
      <c r="C146" s="5" t="s">
        <v>245</v>
      </c>
      <c r="D146" s="48"/>
      <c r="E146" s="37">
        <v>1200</v>
      </c>
      <c r="G146">
        <v>1200</v>
      </c>
      <c r="I146">
        <v>1200</v>
      </c>
      <c r="J146" s="9"/>
      <c r="K146" s="61">
        <v>1200</v>
      </c>
      <c r="M146" s="37">
        <v>718</v>
      </c>
      <c r="O146" s="61">
        <v>1200</v>
      </c>
    </row>
    <row r="147" spans="1:15" ht="15.75" x14ac:dyDescent="0.25">
      <c r="A147" s="4">
        <v>54710</v>
      </c>
      <c r="B147" s="4"/>
      <c r="C147" s="5" t="s">
        <v>244</v>
      </c>
      <c r="D147" s="48"/>
      <c r="E147" s="37">
        <v>1500</v>
      </c>
      <c r="G147">
        <v>1500</v>
      </c>
      <c r="I147">
        <v>1500</v>
      </c>
      <c r="J147" s="9"/>
      <c r="K147" s="61">
        <v>1500</v>
      </c>
      <c r="M147" s="37">
        <v>0</v>
      </c>
      <c r="O147" s="61">
        <v>1500</v>
      </c>
    </row>
    <row r="148" spans="1:15" ht="15.75" x14ac:dyDescent="0.25">
      <c r="A148" s="4">
        <v>54810</v>
      </c>
      <c r="B148" s="4"/>
      <c r="C148" s="5" t="s">
        <v>71</v>
      </c>
      <c r="D148" s="48"/>
      <c r="E148" s="37"/>
      <c r="J148" s="9"/>
      <c r="M148" s="37"/>
    </row>
    <row r="149" spans="1:15" ht="15.75" x14ac:dyDescent="0.25">
      <c r="A149" s="4">
        <v>54910</v>
      </c>
      <c r="B149" s="4"/>
      <c r="C149" s="5" t="s">
        <v>72</v>
      </c>
      <c r="D149" s="48"/>
      <c r="E149" s="37"/>
      <c r="J149" s="9"/>
      <c r="M149" s="37"/>
    </row>
    <row r="150" spans="1:15" ht="15.75" x14ac:dyDescent="0.25">
      <c r="A150" s="4">
        <v>55010</v>
      </c>
      <c r="B150" s="4"/>
      <c r="C150" s="5" t="s">
        <v>73</v>
      </c>
      <c r="D150" s="48"/>
      <c r="E150" s="37"/>
      <c r="J150" s="9"/>
      <c r="M150" s="37"/>
    </row>
    <row r="151" spans="1:15" ht="15.75" x14ac:dyDescent="0.25">
      <c r="A151" s="4">
        <v>55110</v>
      </c>
      <c r="B151" s="4"/>
      <c r="C151" s="5" t="s">
        <v>61</v>
      </c>
      <c r="D151" s="48"/>
      <c r="E151" s="37"/>
      <c r="J151" s="9"/>
      <c r="M151" s="37"/>
    </row>
    <row r="152" spans="1:15" ht="15.75" x14ac:dyDescent="0.25">
      <c r="A152" s="4">
        <v>55410</v>
      </c>
      <c r="B152" s="4"/>
      <c r="C152" s="5" t="s">
        <v>160</v>
      </c>
      <c r="D152" s="48"/>
      <c r="E152" s="37"/>
      <c r="J152" s="9"/>
      <c r="M152" s="37"/>
    </row>
    <row r="153" spans="1:15" ht="15.75" x14ac:dyDescent="0.25">
      <c r="A153" s="4">
        <v>55610</v>
      </c>
      <c r="B153" s="4"/>
      <c r="C153" s="5" t="s">
        <v>74</v>
      </c>
      <c r="D153" s="48"/>
      <c r="E153" s="37"/>
      <c r="J153" s="9"/>
      <c r="M153" s="37"/>
    </row>
    <row r="154" spans="1:15" ht="15.75" x14ac:dyDescent="0.25">
      <c r="A154" s="4">
        <v>55810</v>
      </c>
      <c r="B154" s="4"/>
      <c r="C154" s="5" t="s">
        <v>75</v>
      </c>
      <c r="D154" s="48"/>
      <c r="E154" s="37"/>
      <c r="J154" s="9"/>
      <c r="M154" s="37"/>
    </row>
    <row r="155" spans="1:15" ht="15.75" x14ac:dyDescent="0.25">
      <c r="A155" s="4">
        <v>56010</v>
      </c>
      <c r="B155" s="4"/>
      <c r="C155" s="5" t="s">
        <v>76</v>
      </c>
      <c r="D155" s="48"/>
      <c r="E155" s="37"/>
      <c r="J155" s="9"/>
      <c r="M155" s="37"/>
    </row>
    <row r="156" spans="1:15" ht="15.75" x14ac:dyDescent="0.25">
      <c r="A156" s="4">
        <v>56110</v>
      </c>
      <c r="B156" s="4"/>
      <c r="C156" s="5" t="s">
        <v>77</v>
      </c>
      <c r="D156" s="48"/>
      <c r="E156" s="37"/>
      <c r="J156" s="9"/>
      <c r="M156" s="37"/>
    </row>
    <row r="157" spans="1:15" ht="15.75" x14ac:dyDescent="0.25">
      <c r="A157" s="4">
        <v>56210</v>
      </c>
      <c r="B157" s="4"/>
      <c r="C157" s="5" t="s">
        <v>78</v>
      </c>
      <c r="D157" s="48"/>
      <c r="E157" s="37"/>
      <c r="J157" s="9"/>
      <c r="M157" s="37"/>
    </row>
    <row r="158" spans="1:15" ht="15.75" x14ac:dyDescent="0.25">
      <c r="A158" s="4">
        <v>56310</v>
      </c>
      <c r="B158" s="4"/>
      <c r="C158" s="5" t="s">
        <v>199</v>
      </c>
      <c r="D158" s="48"/>
      <c r="E158">
        <v>100750</v>
      </c>
      <c r="G158" s="61">
        <v>68250</v>
      </c>
      <c r="I158" s="61">
        <v>68250</v>
      </c>
      <c r="J158" s="9"/>
      <c r="K158" s="61">
        <v>75000</v>
      </c>
      <c r="M158" s="63">
        <v>50915</v>
      </c>
      <c r="O158" s="61">
        <v>75000</v>
      </c>
    </row>
    <row r="159" spans="1:15" ht="15.75" x14ac:dyDescent="0.25">
      <c r="A159" s="4">
        <v>56410</v>
      </c>
      <c r="B159" s="4"/>
      <c r="C159" s="5" t="s">
        <v>161</v>
      </c>
      <c r="D159" s="48"/>
      <c r="J159" s="9"/>
      <c r="M159" s="37"/>
    </row>
    <row r="160" spans="1:15" ht="15.75" x14ac:dyDescent="0.25">
      <c r="A160" s="10">
        <v>56510</v>
      </c>
      <c r="B160" s="10"/>
      <c r="C160" s="19" t="s">
        <v>212</v>
      </c>
      <c r="D160" s="48"/>
      <c r="E160">
        <v>10000</v>
      </c>
      <c r="G160" s="61">
        <v>6000</v>
      </c>
      <c r="I160" s="61">
        <v>6000</v>
      </c>
      <c r="J160" s="9"/>
      <c r="K160" s="61">
        <v>7000</v>
      </c>
      <c r="M160" s="37">
        <v>5389</v>
      </c>
      <c r="O160" s="61">
        <v>7000</v>
      </c>
    </row>
    <row r="161" spans="1:15" ht="15.75" x14ac:dyDescent="0.25">
      <c r="A161" s="10">
        <v>56610</v>
      </c>
      <c r="B161" s="10"/>
      <c r="C161" s="20" t="s">
        <v>79</v>
      </c>
      <c r="D161" s="48"/>
      <c r="J161" s="9"/>
      <c r="M161" s="37"/>
    </row>
    <row r="162" spans="1:15" ht="15.75" x14ac:dyDescent="0.25">
      <c r="A162" s="10">
        <v>56710</v>
      </c>
      <c r="B162" s="10"/>
      <c r="C162" s="20" t="s">
        <v>80</v>
      </c>
      <c r="D162" s="48"/>
      <c r="J162" s="9"/>
      <c r="M162" s="37"/>
    </row>
    <row r="163" spans="1:15" ht="15.75" x14ac:dyDescent="0.25">
      <c r="A163" s="26">
        <v>56810</v>
      </c>
      <c r="B163" s="10"/>
      <c r="C163" s="20" t="s">
        <v>259</v>
      </c>
      <c r="D163" s="48"/>
      <c r="E163" s="68">
        <v>115000</v>
      </c>
      <c r="G163" s="68">
        <v>131063</v>
      </c>
      <c r="I163" s="68">
        <v>131063</v>
      </c>
      <c r="J163" s="9"/>
      <c r="K163" s="61">
        <v>131063</v>
      </c>
      <c r="M163" s="63">
        <v>98270</v>
      </c>
      <c r="O163" s="61">
        <v>131063</v>
      </c>
    </row>
    <row r="164" spans="1:15" ht="16.5" thickBot="1" x14ac:dyDescent="0.3">
      <c r="A164" s="4">
        <v>56910</v>
      </c>
      <c r="B164" s="4"/>
      <c r="C164" s="5" t="s">
        <v>219</v>
      </c>
      <c r="D164" s="9"/>
      <c r="E164" s="37">
        <v>500</v>
      </c>
      <c r="G164">
        <v>500</v>
      </c>
      <c r="I164">
        <v>500</v>
      </c>
      <c r="J164" s="9"/>
      <c r="K164">
        <v>500</v>
      </c>
      <c r="M164" s="37">
        <v>500</v>
      </c>
      <c r="O164">
        <v>500</v>
      </c>
    </row>
    <row r="165" spans="1:15" ht="16.5" thickBot="1" x14ac:dyDescent="0.3">
      <c r="A165" s="5"/>
      <c r="B165" s="5"/>
      <c r="C165" s="5"/>
      <c r="D165" s="9"/>
      <c r="E165" s="22">
        <f>SUM(E139:E164)</f>
        <v>228950</v>
      </c>
      <c r="G165" s="22">
        <f>SUM(G139:G164)</f>
        <v>208513</v>
      </c>
      <c r="I165" s="22">
        <f>SUM(I139:I164)</f>
        <v>208513</v>
      </c>
      <c r="J165" s="15"/>
      <c r="K165" s="22">
        <f>SUM(K139:K164)</f>
        <v>216263</v>
      </c>
      <c r="M165" s="22">
        <f>SUM(M139:M164)</f>
        <v>155792</v>
      </c>
      <c r="O165" s="22">
        <f>SUM(O139:O164)</f>
        <v>216263</v>
      </c>
    </row>
    <row r="166" spans="1:15" ht="15.75" x14ac:dyDescent="0.25">
      <c r="A166" s="14" t="s">
        <v>39</v>
      </c>
      <c r="B166" s="14"/>
      <c r="C166" s="76" t="s">
        <v>213</v>
      </c>
      <c r="D166" s="50"/>
      <c r="E166" s="5"/>
      <c r="J166" s="9"/>
      <c r="M166" s="9"/>
    </row>
    <row r="167" spans="1:15" ht="15.75" x14ac:dyDescent="0.25">
      <c r="A167" s="27"/>
      <c r="B167" s="27"/>
      <c r="C167" s="76"/>
      <c r="D167" s="5"/>
      <c r="E167" s="5"/>
      <c r="J167" s="9"/>
      <c r="M167" s="9"/>
    </row>
    <row r="168" spans="1:15" ht="15.75" x14ac:dyDescent="0.25">
      <c r="A168" s="4"/>
      <c r="B168" s="4"/>
      <c r="C168" s="5"/>
      <c r="D168" s="5"/>
      <c r="E168" s="100" t="s">
        <v>0</v>
      </c>
      <c r="G168" s="53" t="s">
        <v>0</v>
      </c>
      <c r="I168" s="53" t="s">
        <v>0</v>
      </c>
      <c r="J168" s="58"/>
      <c r="K168" s="53" t="s">
        <v>0</v>
      </c>
      <c r="M168" s="53" t="s">
        <v>286</v>
      </c>
      <c r="O168" s="53" t="s">
        <v>286</v>
      </c>
    </row>
    <row r="169" spans="1:15" ht="15.75" x14ac:dyDescent="0.25">
      <c r="A169" s="4"/>
      <c r="B169" s="4"/>
      <c r="C169" s="6" t="s">
        <v>81</v>
      </c>
      <c r="D169" s="5"/>
      <c r="E169" s="101" t="s">
        <v>2</v>
      </c>
      <c r="G169" s="101" t="s">
        <v>2</v>
      </c>
      <c r="I169" s="101" t="s">
        <v>2</v>
      </c>
      <c r="J169" s="58"/>
      <c r="K169" s="101" t="s">
        <v>2</v>
      </c>
      <c r="M169" s="54" t="s">
        <v>195</v>
      </c>
      <c r="O169" s="54" t="s">
        <v>202</v>
      </c>
    </row>
    <row r="170" spans="1:15" ht="15.75" x14ac:dyDescent="0.25">
      <c r="A170" s="4"/>
      <c r="B170" s="4"/>
      <c r="C170" s="5"/>
      <c r="D170" s="5"/>
      <c r="E170" s="55" t="s">
        <v>231</v>
      </c>
      <c r="G170" s="55" t="s">
        <v>247</v>
      </c>
      <c r="I170" s="55" t="s">
        <v>258</v>
      </c>
      <c r="J170" s="58"/>
      <c r="K170" s="55" t="s">
        <v>265</v>
      </c>
      <c r="M170" s="73">
        <v>45412</v>
      </c>
      <c r="O170" s="55" t="s">
        <v>2</v>
      </c>
    </row>
    <row r="171" spans="1:15" ht="15.75" x14ac:dyDescent="0.25">
      <c r="A171" s="4">
        <v>57710</v>
      </c>
      <c r="B171" s="4"/>
      <c r="C171" s="5" t="s">
        <v>229</v>
      </c>
      <c r="D171" s="9"/>
      <c r="E171">
        <v>4000</v>
      </c>
      <c r="G171">
        <v>4000</v>
      </c>
      <c r="I171">
        <v>4000</v>
      </c>
      <c r="J171" s="9"/>
      <c r="K171" s="61">
        <v>4000</v>
      </c>
      <c r="O171" s="61">
        <v>4000</v>
      </c>
    </row>
    <row r="172" spans="1:15" ht="15.75" x14ac:dyDescent="0.25">
      <c r="A172" s="4">
        <v>58110</v>
      </c>
      <c r="B172" s="4"/>
      <c r="C172" s="5" t="s">
        <v>234</v>
      </c>
      <c r="D172" s="9"/>
      <c r="E172">
        <v>28600</v>
      </c>
      <c r="G172">
        <v>28600</v>
      </c>
      <c r="I172">
        <v>28600</v>
      </c>
      <c r="J172" s="9"/>
      <c r="K172" s="61">
        <v>28600</v>
      </c>
      <c r="M172" s="61">
        <v>28600</v>
      </c>
      <c r="O172" s="61">
        <v>28600</v>
      </c>
    </row>
    <row r="173" spans="1:15" ht="15.75" x14ac:dyDescent="0.25">
      <c r="A173" s="4">
        <v>57910</v>
      </c>
      <c r="B173" s="4"/>
      <c r="C173" s="51" t="s">
        <v>168</v>
      </c>
      <c r="D173" s="9"/>
      <c r="E173">
        <v>550</v>
      </c>
      <c r="G173">
        <v>500</v>
      </c>
      <c r="I173">
        <v>620</v>
      </c>
      <c r="J173" s="9"/>
      <c r="K173">
        <v>620</v>
      </c>
      <c r="M173">
        <v>0</v>
      </c>
      <c r="O173">
        <v>620</v>
      </c>
    </row>
    <row r="174" spans="1:15" ht="16.5" thickBot="1" x14ac:dyDescent="0.3">
      <c r="A174" s="4"/>
      <c r="B174" s="4"/>
      <c r="C174" s="50"/>
      <c r="D174" s="9"/>
      <c r="E174" s="37"/>
      <c r="J174" s="9"/>
      <c r="M174" s="37"/>
    </row>
    <row r="175" spans="1:15" ht="16.5" thickBot="1" x14ac:dyDescent="0.3">
      <c r="A175" s="28"/>
      <c r="B175" s="28"/>
      <c r="C175" s="78" t="s">
        <v>230</v>
      </c>
      <c r="D175" s="9"/>
      <c r="E175" s="107">
        <f>SUM(E171:E174)</f>
        <v>33150</v>
      </c>
      <c r="G175" s="107">
        <f>SUM(G171:G174)</f>
        <v>33100</v>
      </c>
      <c r="I175" s="107">
        <f>SUM(I171:I174)</f>
        <v>33220</v>
      </c>
      <c r="J175" s="15"/>
      <c r="K175" s="107">
        <f>SUM(K171:K174)</f>
        <v>33220</v>
      </c>
      <c r="M175" s="107">
        <v>28600</v>
      </c>
      <c r="O175" s="107">
        <f>SUM(O171:O174)</f>
        <v>33220</v>
      </c>
    </row>
    <row r="176" spans="1:15" ht="15.75" x14ac:dyDescent="0.25">
      <c r="A176" s="5"/>
      <c r="B176" s="5"/>
      <c r="C176" s="78"/>
      <c r="D176" s="9"/>
      <c r="E176" s="9"/>
      <c r="J176" s="9"/>
      <c r="M176" s="9"/>
    </row>
    <row r="177" spans="1:15" ht="15.75" x14ac:dyDescent="0.25">
      <c r="A177" s="5"/>
      <c r="B177" s="5"/>
      <c r="C177" s="18"/>
      <c r="D177" s="9"/>
      <c r="E177" s="9"/>
      <c r="J177" s="9"/>
      <c r="M177" s="9"/>
    </row>
    <row r="178" spans="1:15" ht="15.75" x14ac:dyDescent="0.25">
      <c r="A178" s="4">
        <v>59110</v>
      </c>
      <c r="B178" s="4"/>
      <c r="C178" s="6" t="s">
        <v>223</v>
      </c>
      <c r="D178" s="9"/>
      <c r="E178" s="114">
        <v>250</v>
      </c>
      <c r="F178" s="115"/>
      <c r="G178" s="115">
        <v>250</v>
      </c>
      <c r="H178" s="115"/>
      <c r="I178" s="115">
        <v>350</v>
      </c>
      <c r="J178" s="114"/>
      <c r="K178" s="115">
        <v>350</v>
      </c>
      <c r="L178" s="115"/>
      <c r="M178" s="115"/>
      <c r="N178" s="115"/>
      <c r="O178" s="115">
        <v>350</v>
      </c>
    </row>
    <row r="179" spans="1:15" ht="15.75" x14ac:dyDescent="0.25">
      <c r="A179" s="4">
        <v>59210</v>
      </c>
      <c r="B179" s="4"/>
      <c r="C179" s="80" t="s">
        <v>232</v>
      </c>
      <c r="D179" s="5"/>
      <c r="E179" s="114"/>
      <c r="F179" s="115"/>
      <c r="G179" s="115">
        <v>250</v>
      </c>
      <c r="H179" s="115"/>
      <c r="I179" s="115">
        <v>370</v>
      </c>
      <c r="J179" s="114"/>
      <c r="K179" s="115">
        <v>370</v>
      </c>
      <c r="L179" s="115"/>
      <c r="M179" s="114">
        <v>564</v>
      </c>
      <c r="N179" s="115"/>
      <c r="O179" s="115">
        <v>370</v>
      </c>
    </row>
    <row r="180" spans="1:15" ht="15.75" thickBot="1" x14ac:dyDescent="0.3"/>
    <row r="181" spans="1:15" ht="16.5" thickBot="1" x14ac:dyDescent="0.3">
      <c r="E181" s="107">
        <f>SUM(E176:E180)</f>
        <v>250</v>
      </c>
      <c r="G181" s="107">
        <f>SUM(G176:G180)</f>
        <v>500</v>
      </c>
      <c r="I181" s="107">
        <f>SUM(I176:I180)</f>
        <v>720</v>
      </c>
      <c r="J181" s="15"/>
      <c r="K181" s="107">
        <f>SUM(K176:K180)</f>
        <v>720</v>
      </c>
      <c r="M181" s="107">
        <f>SUM(M176:M180)</f>
        <v>564</v>
      </c>
      <c r="O181" s="107">
        <f>SUM(O176:O180)</f>
        <v>720</v>
      </c>
    </row>
    <row r="182" spans="1:15" ht="15.75" x14ac:dyDescent="0.25">
      <c r="A182" s="4"/>
      <c r="B182" s="4"/>
      <c r="C182" s="80"/>
      <c r="D182" s="5"/>
      <c r="E182" s="63"/>
      <c r="F182" s="102"/>
      <c r="G182" s="102"/>
      <c r="H182" s="102"/>
      <c r="I182" s="102"/>
      <c r="J182" s="37"/>
      <c r="K182" s="102"/>
      <c r="L182" s="102"/>
      <c r="M182" s="37"/>
      <c r="N182" s="102"/>
      <c r="O182" s="102"/>
    </row>
    <row r="183" spans="1:15" ht="15.75" x14ac:dyDescent="0.25">
      <c r="A183" s="4"/>
      <c r="B183" s="4"/>
      <c r="C183" s="8" t="s">
        <v>86</v>
      </c>
      <c r="D183" s="5"/>
      <c r="E183" s="61"/>
      <c r="J183" s="9"/>
      <c r="M183" s="9"/>
    </row>
    <row r="184" spans="1:15" ht="15.75" x14ac:dyDescent="0.25">
      <c r="A184" s="4"/>
      <c r="B184" s="4"/>
      <c r="C184" s="5"/>
      <c r="D184" s="5"/>
      <c r="E184" s="61"/>
      <c r="J184" s="9"/>
      <c r="M184" s="9"/>
    </row>
    <row r="185" spans="1:15" ht="15.75" x14ac:dyDescent="0.25">
      <c r="A185" s="4">
        <v>59610</v>
      </c>
      <c r="B185" s="4"/>
      <c r="C185" s="5" t="s">
        <v>205</v>
      </c>
      <c r="D185" s="9"/>
      <c r="E185">
        <v>2500</v>
      </c>
      <c r="G185">
        <v>7500</v>
      </c>
      <c r="I185">
        <v>10500</v>
      </c>
      <c r="J185" s="9"/>
      <c r="K185" s="61">
        <v>10500</v>
      </c>
      <c r="M185">
        <v>1186</v>
      </c>
      <c r="O185" s="61">
        <v>10500</v>
      </c>
    </row>
    <row r="186" spans="1:15" ht="15.75" x14ac:dyDescent="0.25">
      <c r="A186" s="4">
        <v>59710</v>
      </c>
      <c r="B186" s="4"/>
      <c r="C186" s="5" t="s">
        <v>88</v>
      </c>
      <c r="D186" s="9"/>
      <c r="E186">
        <v>200</v>
      </c>
      <c r="G186">
        <v>300</v>
      </c>
      <c r="I186">
        <v>400</v>
      </c>
      <c r="J186" s="9"/>
      <c r="K186">
        <v>400</v>
      </c>
      <c r="M186">
        <v>0</v>
      </c>
      <c r="O186">
        <v>400</v>
      </c>
    </row>
    <row r="187" spans="1:15" ht="15.75" x14ac:dyDescent="0.25">
      <c r="A187" s="4">
        <v>59810</v>
      </c>
      <c r="B187" s="4"/>
      <c r="C187" s="5" t="s">
        <v>84</v>
      </c>
      <c r="D187" s="9"/>
      <c r="E187">
        <v>2100</v>
      </c>
      <c r="G187">
        <v>2100</v>
      </c>
      <c r="I187">
        <v>2700</v>
      </c>
      <c r="J187" s="9"/>
      <c r="K187" s="61">
        <v>2700</v>
      </c>
      <c r="M187" s="61">
        <v>2094</v>
      </c>
      <c r="O187" s="61">
        <v>2700</v>
      </c>
    </row>
    <row r="188" spans="1:15" ht="15.75" x14ac:dyDescent="0.25">
      <c r="A188" s="4">
        <v>59910</v>
      </c>
      <c r="B188" s="4"/>
      <c r="C188" s="5"/>
      <c r="D188" s="9"/>
      <c r="E188" s="37"/>
      <c r="J188" s="9"/>
      <c r="M188" s="37"/>
    </row>
    <row r="189" spans="1:15" ht="16.5" thickBot="1" x14ac:dyDescent="0.3">
      <c r="A189" s="4"/>
      <c r="B189" s="4"/>
      <c r="C189" s="50"/>
      <c r="D189" s="9"/>
      <c r="E189" s="37"/>
      <c r="J189" s="9"/>
      <c r="M189" s="37"/>
    </row>
    <row r="190" spans="1:15" ht="16.5" thickBot="1" x14ac:dyDescent="0.3">
      <c r="A190" s="4"/>
      <c r="B190" s="4"/>
      <c r="C190" s="5"/>
      <c r="D190" s="9"/>
      <c r="E190" s="107">
        <f>SUM(E185:E189)</f>
        <v>4800</v>
      </c>
      <c r="G190" s="107">
        <f>SUM(G185:G189)</f>
        <v>9900</v>
      </c>
      <c r="I190" s="107">
        <f>SUM(I185:I189)</f>
        <v>13600</v>
      </c>
      <c r="J190" s="15"/>
      <c r="K190" s="107">
        <f>SUM(K185:K189)</f>
        <v>13600</v>
      </c>
      <c r="M190" s="107">
        <f>SUM(M185:M189)</f>
        <v>3280</v>
      </c>
      <c r="O190" s="107">
        <f>SUM(O185:O189)</f>
        <v>13600</v>
      </c>
    </row>
    <row r="191" spans="1:15" ht="15.75" x14ac:dyDescent="0.25">
      <c r="A191" s="4"/>
      <c r="B191" s="4"/>
      <c r="C191" s="5"/>
      <c r="D191" s="9"/>
      <c r="E191" s="5"/>
      <c r="J191" s="9"/>
      <c r="M191" s="9"/>
    </row>
    <row r="192" spans="1:15" ht="15.75" x14ac:dyDescent="0.25">
      <c r="A192" s="4"/>
      <c r="B192" s="4"/>
      <c r="C192" s="5"/>
      <c r="D192" s="9"/>
      <c r="E192" s="5"/>
      <c r="J192" s="9"/>
      <c r="M192" s="9"/>
    </row>
    <row r="193" spans="1:15" ht="15.75" x14ac:dyDescent="0.25">
      <c r="A193" s="4"/>
      <c r="B193" s="4"/>
      <c r="C193" s="5"/>
      <c r="D193" s="9"/>
      <c r="E193" s="5"/>
      <c r="J193" s="9"/>
      <c r="M193" s="9"/>
    </row>
    <row r="194" spans="1:15" ht="15.75" x14ac:dyDescent="0.25">
      <c r="A194" s="4"/>
      <c r="B194" s="4"/>
      <c r="C194" s="5"/>
      <c r="D194" s="5"/>
      <c r="E194" s="100" t="s">
        <v>0</v>
      </c>
      <c r="G194" s="53" t="s">
        <v>0</v>
      </c>
      <c r="I194" s="53" t="s">
        <v>0</v>
      </c>
      <c r="J194" s="58"/>
      <c r="K194" s="53" t="s">
        <v>0</v>
      </c>
      <c r="M194" s="53" t="s">
        <v>286</v>
      </c>
      <c r="O194" s="53" t="s">
        <v>286</v>
      </c>
    </row>
    <row r="195" spans="1:15" ht="15.75" x14ac:dyDescent="0.25">
      <c r="A195" s="4"/>
      <c r="B195" s="4"/>
      <c r="C195" s="5"/>
      <c r="D195" s="5"/>
      <c r="E195" s="101" t="s">
        <v>2</v>
      </c>
      <c r="G195" s="101" t="s">
        <v>2</v>
      </c>
      <c r="I195" s="101" t="s">
        <v>2</v>
      </c>
      <c r="J195" s="58"/>
      <c r="K195" s="101" t="s">
        <v>2</v>
      </c>
      <c r="M195" s="54" t="s">
        <v>195</v>
      </c>
      <c r="O195" s="54" t="s">
        <v>202</v>
      </c>
    </row>
    <row r="196" spans="1:15" ht="15.75" x14ac:dyDescent="0.25">
      <c r="A196" s="4"/>
      <c r="B196" s="4"/>
      <c r="C196" s="5"/>
      <c r="D196" s="5"/>
      <c r="E196" s="55" t="s">
        <v>231</v>
      </c>
      <c r="G196" s="55" t="s">
        <v>247</v>
      </c>
      <c r="I196" s="55" t="s">
        <v>258</v>
      </c>
      <c r="J196" s="58"/>
      <c r="K196" s="55" t="s">
        <v>265</v>
      </c>
      <c r="M196" s="73">
        <v>45412</v>
      </c>
      <c r="O196" s="55" t="s">
        <v>2</v>
      </c>
    </row>
    <row r="197" spans="1:15" ht="15.75" x14ac:dyDescent="0.25">
      <c r="A197" s="4"/>
      <c r="B197" s="4"/>
      <c r="C197" s="8" t="s">
        <v>16</v>
      </c>
      <c r="D197" s="9"/>
      <c r="J197" s="9"/>
      <c r="M197" s="9"/>
    </row>
    <row r="198" spans="1:15" ht="15.75" x14ac:dyDescent="0.25">
      <c r="A198" s="4"/>
      <c r="B198" s="4"/>
      <c r="C198" s="5"/>
      <c r="D198" s="9"/>
      <c r="J198" s="9"/>
      <c r="M198" s="9"/>
    </row>
    <row r="199" spans="1:15" ht="15.75" x14ac:dyDescent="0.25">
      <c r="A199" s="4">
        <v>60210</v>
      </c>
      <c r="B199" s="4"/>
      <c r="C199" s="5" t="s">
        <v>225</v>
      </c>
      <c r="D199" s="9"/>
      <c r="E199">
        <v>4250</v>
      </c>
      <c r="G199">
        <v>5400</v>
      </c>
      <c r="I199">
        <v>4800</v>
      </c>
      <c r="J199" s="9"/>
      <c r="K199" s="61">
        <v>4800</v>
      </c>
      <c r="M199" s="61">
        <v>4000</v>
      </c>
      <c r="O199" s="61">
        <v>5400</v>
      </c>
    </row>
    <row r="200" spans="1:15" ht="15.75" x14ac:dyDescent="0.25">
      <c r="A200" s="4">
        <v>60310</v>
      </c>
      <c r="B200" s="4"/>
      <c r="C200" s="5" t="s">
        <v>89</v>
      </c>
      <c r="D200" s="9"/>
      <c r="E200">
        <v>325</v>
      </c>
      <c r="G200">
        <v>413</v>
      </c>
      <c r="J200" s="9"/>
      <c r="M200">
        <v>0</v>
      </c>
      <c r="O200">
        <v>413</v>
      </c>
    </row>
    <row r="201" spans="1:15" ht="15.75" x14ac:dyDescent="0.25">
      <c r="A201" s="4">
        <v>60410</v>
      </c>
      <c r="B201" s="4"/>
      <c r="C201" s="5" t="s">
        <v>90</v>
      </c>
      <c r="D201" s="9"/>
      <c r="E201">
        <v>500</v>
      </c>
      <c r="G201">
        <v>500</v>
      </c>
      <c r="I201">
        <v>500</v>
      </c>
      <c r="J201" s="9"/>
      <c r="K201">
        <v>500</v>
      </c>
      <c r="M201">
        <v>0</v>
      </c>
      <c r="O201">
        <v>500</v>
      </c>
    </row>
    <row r="202" spans="1:15" ht="15.75" x14ac:dyDescent="0.25">
      <c r="A202" s="10">
        <v>60510</v>
      </c>
      <c r="B202" s="10"/>
      <c r="C202" s="5" t="s">
        <v>91</v>
      </c>
      <c r="D202" s="9"/>
      <c r="E202">
        <v>26</v>
      </c>
      <c r="G202">
        <v>26</v>
      </c>
      <c r="I202">
        <v>60</v>
      </c>
      <c r="J202" s="9"/>
      <c r="K202">
        <v>60</v>
      </c>
      <c r="M202">
        <v>58</v>
      </c>
      <c r="O202">
        <v>60</v>
      </c>
    </row>
    <row r="203" spans="1:15" ht="15.75" x14ac:dyDescent="0.25">
      <c r="A203" s="10">
        <v>60610</v>
      </c>
      <c r="B203" s="10"/>
      <c r="C203" s="5" t="s">
        <v>92</v>
      </c>
      <c r="D203" s="9"/>
      <c r="E203">
        <v>232</v>
      </c>
      <c r="G203">
        <v>232</v>
      </c>
      <c r="I203">
        <v>232</v>
      </c>
      <c r="J203" s="9"/>
      <c r="K203">
        <v>232</v>
      </c>
      <c r="M203">
        <v>0</v>
      </c>
      <c r="O203">
        <v>232</v>
      </c>
    </row>
    <row r="204" spans="1:15" ht="15.75" x14ac:dyDescent="0.25">
      <c r="A204" s="10">
        <v>60710</v>
      </c>
      <c r="B204" s="10"/>
      <c r="C204" s="5" t="s">
        <v>93</v>
      </c>
      <c r="D204" s="9"/>
      <c r="E204">
        <v>670</v>
      </c>
      <c r="G204">
        <v>850</v>
      </c>
      <c r="J204" s="9"/>
      <c r="K204">
        <v>0</v>
      </c>
      <c r="O204">
        <v>850</v>
      </c>
    </row>
    <row r="205" spans="1:15" ht="15.75" x14ac:dyDescent="0.25">
      <c r="A205" s="10">
        <v>60810</v>
      </c>
      <c r="B205" s="10"/>
      <c r="C205" s="5" t="s">
        <v>72</v>
      </c>
      <c r="D205" s="9"/>
      <c r="E205">
        <v>700</v>
      </c>
      <c r="G205">
        <v>700</v>
      </c>
      <c r="I205">
        <v>1000</v>
      </c>
      <c r="J205" s="9"/>
      <c r="K205">
        <v>1000</v>
      </c>
      <c r="M205">
        <v>1014</v>
      </c>
      <c r="O205">
        <v>1000</v>
      </c>
    </row>
    <row r="206" spans="1:15" ht="16.5" thickBot="1" x14ac:dyDescent="0.3">
      <c r="A206" s="4"/>
      <c r="B206" s="4"/>
      <c r="C206" s="5"/>
      <c r="D206" s="9"/>
      <c r="E206" s="9"/>
      <c r="J206" s="9"/>
      <c r="M206" s="37"/>
    </row>
    <row r="207" spans="1:15" ht="16.5" thickBot="1" x14ac:dyDescent="0.3">
      <c r="A207" s="4"/>
      <c r="B207" s="4"/>
      <c r="C207" s="5"/>
      <c r="D207" s="9"/>
      <c r="E207" s="107">
        <f>SUM(E199:E206)</f>
        <v>6703</v>
      </c>
      <c r="G207" s="107">
        <f>SUM(G199:G206)</f>
        <v>8121</v>
      </c>
      <c r="I207" s="107">
        <f>SUM(I199:I206)</f>
        <v>6592</v>
      </c>
      <c r="J207" s="15"/>
      <c r="K207" s="107">
        <f>SUM(K199:K206)</f>
        <v>6592</v>
      </c>
      <c r="M207" s="107">
        <f>SUM(M199:M206)</f>
        <v>5072</v>
      </c>
      <c r="O207" s="107">
        <f>SUM(O199:O206)</f>
        <v>8455</v>
      </c>
    </row>
    <row r="208" spans="1:15" ht="15.75" x14ac:dyDescent="0.25">
      <c r="A208" s="4"/>
      <c r="B208" s="4"/>
      <c r="C208" s="5"/>
      <c r="D208" s="9"/>
      <c r="J208" s="9"/>
      <c r="M208" s="9"/>
    </row>
    <row r="209" spans="1:15" ht="15.75" x14ac:dyDescent="0.25">
      <c r="A209" s="4"/>
      <c r="B209" s="4"/>
      <c r="C209" s="8" t="s">
        <v>184</v>
      </c>
      <c r="D209" s="9"/>
      <c r="J209" s="9"/>
      <c r="M209" s="9"/>
    </row>
    <row r="210" spans="1:15" ht="15.75" x14ac:dyDescent="0.25">
      <c r="A210" s="4"/>
      <c r="B210" s="4"/>
      <c r="C210" s="5"/>
      <c r="D210" s="9"/>
      <c r="E210" s="5"/>
      <c r="G210" s="5"/>
      <c r="J210" s="9"/>
      <c r="M210" s="9"/>
    </row>
    <row r="211" spans="1:15" ht="15.75" x14ac:dyDescent="0.25">
      <c r="A211" s="4">
        <v>61110</v>
      </c>
      <c r="B211" s="4"/>
      <c r="C211" s="5" t="s">
        <v>94</v>
      </c>
      <c r="D211" s="9"/>
      <c r="E211">
        <v>2600</v>
      </c>
      <c r="G211">
        <v>2600</v>
      </c>
      <c r="I211">
        <v>3000</v>
      </c>
      <c r="J211" s="9"/>
      <c r="K211" s="61">
        <v>3500</v>
      </c>
      <c r="M211" s="9">
        <v>2600</v>
      </c>
      <c r="O211" s="61">
        <v>3500</v>
      </c>
    </row>
    <row r="212" spans="1:15" ht="15.75" x14ac:dyDescent="0.25">
      <c r="A212" s="4">
        <v>61210</v>
      </c>
      <c r="B212" s="4"/>
      <c r="C212" s="5" t="s">
        <v>70</v>
      </c>
      <c r="D212" s="9"/>
      <c r="E212">
        <v>250</v>
      </c>
      <c r="G212">
        <v>250</v>
      </c>
      <c r="I212">
        <v>250</v>
      </c>
      <c r="J212" s="9"/>
      <c r="K212">
        <v>250</v>
      </c>
      <c r="M212" s="9">
        <v>1969</v>
      </c>
      <c r="O212">
        <v>250</v>
      </c>
    </row>
    <row r="213" spans="1:15" ht="15.75" x14ac:dyDescent="0.25">
      <c r="A213" s="4">
        <v>61310</v>
      </c>
      <c r="B213" s="4"/>
      <c r="C213" s="5" t="s">
        <v>95</v>
      </c>
      <c r="D213" s="9"/>
      <c r="E213">
        <v>3000</v>
      </c>
      <c r="G213">
        <v>3000</v>
      </c>
      <c r="I213">
        <v>3000</v>
      </c>
      <c r="J213" s="9"/>
      <c r="K213" s="61">
        <v>5000</v>
      </c>
      <c r="M213" s="9">
        <v>4224</v>
      </c>
      <c r="O213" s="61">
        <v>5000</v>
      </c>
    </row>
    <row r="214" spans="1:15" ht="15.75" x14ac:dyDescent="0.25">
      <c r="A214" s="4">
        <v>61410</v>
      </c>
      <c r="B214" s="4"/>
      <c r="C214" s="5" t="s">
        <v>96</v>
      </c>
      <c r="D214" s="9"/>
      <c r="E214">
        <v>32000</v>
      </c>
      <c r="G214">
        <v>32000</v>
      </c>
      <c r="I214" s="61">
        <v>32000</v>
      </c>
      <c r="J214" s="9"/>
      <c r="K214" s="61">
        <v>34000</v>
      </c>
      <c r="M214" s="9">
        <v>28471</v>
      </c>
      <c r="O214" s="61">
        <v>34000</v>
      </c>
    </row>
    <row r="215" spans="1:15" ht="15.75" x14ac:dyDescent="0.25">
      <c r="A215" s="4">
        <v>61610</v>
      </c>
      <c r="B215" s="4"/>
      <c r="C215" s="5" t="s">
        <v>271</v>
      </c>
      <c r="D215" s="9"/>
      <c r="E215">
        <v>3000</v>
      </c>
      <c r="G215">
        <v>3000</v>
      </c>
      <c r="I215">
        <v>3000</v>
      </c>
      <c r="J215" s="9"/>
      <c r="K215" s="61">
        <v>13000</v>
      </c>
      <c r="M215" s="9">
        <v>2603</v>
      </c>
      <c r="O215" s="61">
        <v>13000</v>
      </c>
    </row>
    <row r="216" spans="1:15" ht="15.75" x14ac:dyDescent="0.25">
      <c r="A216" s="4">
        <v>61510</v>
      </c>
      <c r="B216" s="4"/>
      <c r="C216" s="5" t="s">
        <v>166</v>
      </c>
      <c r="D216" s="9"/>
      <c r="J216" s="9"/>
      <c r="M216" s="9"/>
    </row>
    <row r="217" spans="1:15" ht="15.75" x14ac:dyDescent="0.25">
      <c r="A217" s="4">
        <v>65110</v>
      </c>
      <c r="B217" s="4"/>
      <c r="C217" s="51" t="s">
        <v>217</v>
      </c>
      <c r="D217" s="9"/>
      <c r="E217" s="61">
        <v>58644</v>
      </c>
      <c r="G217" s="68">
        <v>66700</v>
      </c>
      <c r="I217" s="86">
        <v>70500</v>
      </c>
      <c r="J217" s="9"/>
      <c r="K217" s="61">
        <v>74600</v>
      </c>
      <c r="M217" s="9">
        <v>60320</v>
      </c>
      <c r="O217" s="61">
        <v>78522</v>
      </c>
    </row>
    <row r="218" spans="1:15" ht="15.75" x14ac:dyDescent="0.25">
      <c r="A218" s="4">
        <v>65210</v>
      </c>
      <c r="B218" s="4"/>
      <c r="C218" s="51"/>
      <c r="D218" s="9"/>
      <c r="J218" s="9"/>
      <c r="M218" s="9"/>
    </row>
    <row r="219" spans="1:15" ht="16.5" thickBot="1" x14ac:dyDescent="0.3">
      <c r="A219" s="4"/>
      <c r="B219" s="4"/>
      <c r="C219" s="50"/>
      <c r="D219" s="9"/>
      <c r="E219" s="9"/>
      <c r="J219" s="9"/>
      <c r="M219" s="9"/>
    </row>
    <row r="220" spans="1:15" ht="16.5" thickBot="1" x14ac:dyDescent="0.3">
      <c r="A220" s="4"/>
      <c r="B220" s="4"/>
      <c r="C220" s="5"/>
      <c r="D220" s="9"/>
      <c r="E220" s="107">
        <f>SUM(E211:E219)</f>
        <v>99494</v>
      </c>
      <c r="G220" s="107">
        <f>SUM(G211:G219)</f>
        <v>107550</v>
      </c>
      <c r="I220" s="107">
        <f>SUM(I211:I219)</f>
        <v>111750</v>
      </c>
      <c r="J220" s="15"/>
      <c r="K220" s="107">
        <f>SUM(K211:K219)</f>
        <v>130350</v>
      </c>
      <c r="M220" s="107">
        <f>SUM(M211:M219)</f>
        <v>100187</v>
      </c>
      <c r="O220" s="107">
        <f>SUM(O211:O219)</f>
        <v>134272</v>
      </c>
    </row>
    <row r="221" spans="1:15" ht="15.75" x14ac:dyDescent="0.25">
      <c r="A221" s="4"/>
      <c r="B221" s="4"/>
      <c r="C221" s="84" t="s">
        <v>270</v>
      </c>
      <c r="D221" s="5"/>
      <c r="J221" s="9"/>
      <c r="M221" s="9"/>
    </row>
    <row r="222" spans="1:15" ht="15.75" x14ac:dyDescent="0.25">
      <c r="A222" s="4"/>
      <c r="B222" s="4"/>
      <c r="C222" s="96" t="s">
        <v>272</v>
      </c>
      <c r="D222" s="5"/>
      <c r="J222" s="9"/>
      <c r="M222" s="9"/>
    </row>
    <row r="223" spans="1:15" ht="15.75" x14ac:dyDescent="0.25">
      <c r="A223" s="4"/>
      <c r="B223" s="4"/>
      <c r="C223" s="8" t="s">
        <v>97</v>
      </c>
      <c r="D223" s="5"/>
      <c r="J223" s="9"/>
      <c r="M223" s="9"/>
    </row>
    <row r="224" spans="1:15" ht="15.75" x14ac:dyDescent="0.25">
      <c r="A224" s="4"/>
      <c r="B224" s="4"/>
      <c r="C224" s="5"/>
      <c r="D224" s="5"/>
      <c r="J224" s="9"/>
      <c r="M224" s="9"/>
    </row>
    <row r="225" spans="1:15" ht="15.75" x14ac:dyDescent="0.25">
      <c r="A225" s="4">
        <v>62410</v>
      </c>
      <c r="B225" s="4"/>
      <c r="C225" s="5" t="s">
        <v>87</v>
      </c>
      <c r="D225" s="9"/>
      <c r="E225">
        <v>3000</v>
      </c>
      <c r="G225">
        <v>3000</v>
      </c>
      <c r="I225">
        <v>3000</v>
      </c>
      <c r="J225" s="9"/>
      <c r="K225" s="61">
        <v>3000</v>
      </c>
      <c r="M225" s="9">
        <v>1430</v>
      </c>
      <c r="O225" s="61">
        <v>3000</v>
      </c>
    </row>
    <row r="226" spans="1:15" ht="15.75" x14ac:dyDescent="0.25">
      <c r="A226" s="4">
        <v>62510</v>
      </c>
      <c r="B226" s="4"/>
      <c r="C226" s="5" t="s">
        <v>84</v>
      </c>
      <c r="D226" s="9"/>
      <c r="E226">
        <v>2000</v>
      </c>
      <c r="G226">
        <v>2000</v>
      </c>
      <c r="I226">
        <v>2000</v>
      </c>
      <c r="J226" s="9"/>
      <c r="K226" s="61">
        <v>2000</v>
      </c>
      <c r="M226" s="9">
        <v>1427</v>
      </c>
      <c r="O226" s="61">
        <v>2000</v>
      </c>
    </row>
    <row r="227" spans="1:15" ht="15.75" x14ac:dyDescent="0.25">
      <c r="A227" s="10">
        <v>62610</v>
      </c>
      <c r="B227" s="10"/>
      <c r="C227" s="19" t="s">
        <v>98</v>
      </c>
      <c r="D227" s="9"/>
      <c r="E227" s="61">
        <v>25000</v>
      </c>
      <c r="G227" s="71">
        <v>29000</v>
      </c>
      <c r="I227" s="85">
        <v>29000</v>
      </c>
      <c r="J227" s="9"/>
      <c r="K227" s="61">
        <v>32775</v>
      </c>
      <c r="M227" s="9">
        <v>1350</v>
      </c>
      <c r="O227" s="61">
        <v>32775</v>
      </c>
    </row>
    <row r="228" spans="1:15" ht="15.75" x14ac:dyDescent="0.25">
      <c r="A228" s="10">
        <v>62810</v>
      </c>
      <c r="B228" s="10"/>
      <c r="C228" s="20" t="s">
        <v>243</v>
      </c>
      <c r="D228" s="9"/>
      <c r="E228">
        <v>0</v>
      </c>
      <c r="G228">
        <v>0</v>
      </c>
      <c r="I228">
        <v>0</v>
      </c>
      <c r="J228" s="9"/>
      <c r="K228" s="61">
        <v>6800</v>
      </c>
      <c r="M228" s="9">
        <v>3976</v>
      </c>
      <c r="O228" s="61">
        <v>6800</v>
      </c>
    </row>
    <row r="229" spans="1:15" ht="15.75" x14ac:dyDescent="0.25">
      <c r="A229" s="57">
        <v>62910</v>
      </c>
      <c r="B229" s="57"/>
      <c r="C229" s="20" t="s">
        <v>218</v>
      </c>
      <c r="D229" s="9"/>
      <c r="E229">
        <v>1000</v>
      </c>
      <c r="G229">
        <v>1000</v>
      </c>
      <c r="I229">
        <v>1000</v>
      </c>
      <c r="J229" s="9"/>
      <c r="K229" s="61">
        <v>1000</v>
      </c>
      <c r="M229" s="9">
        <v>1758</v>
      </c>
      <c r="O229" s="61">
        <v>1000</v>
      </c>
    </row>
    <row r="230" spans="1:15" ht="15.75" x14ac:dyDescent="0.25">
      <c r="A230" s="4">
        <v>62710</v>
      </c>
      <c r="B230" s="4"/>
      <c r="C230" s="51" t="s">
        <v>175</v>
      </c>
      <c r="D230" s="9"/>
      <c r="E230">
        <v>2000</v>
      </c>
      <c r="G230">
        <v>2000</v>
      </c>
      <c r="I230">
        <v>2000</v>
      </c>
      <c r="J230" s="9"/>
      <c r="K230" s="61">
        <v>2000</v>
      </c>
      <c r="M230" s="9">
        <v>0</v>
      </c>
      <c r="O230" s="61">
        <v>2000</v>
      </c>
    </row>
    <row r="231" spans="1:15" ht="15.75" x14ac:dyDescent="0.25">
      <c r="A231" s="4"/>
      <c r="B231" s="4"/>
      <c r="C231" s="50"/>
      <c r="D231" s="9"/>
      <c r="E231" s="9"/>
      <c r="J231" s="9"/>
      <c r="M231" s="9"/>
    </row>
    <row r="232" spans="1:15" ht="16.5" thickBot="1" x14ac:dyDescent="0.3">
      <c r="A232" s="4"/>
      <c r="B232" s="4"/>
      <c r="C232" s="5"/>
      <c r="D232" s="9"/>
      <c r="E232" s="9"/>
      <c r="J232" s="9"/>
      <c r="M232" s="9"/>
    </row>
    <row r="233" spans="1:15" ht="16.5" thickBot="1" x14ac:dyDescent="0.3">
      <c r="A233" s="30" t="s">
        <v>39</v>
      </c>
      <c r="B233" s="30"/>
      <c r="C233" s="5"/>
      <c r="D233" s="9"/>
      <c r="E233" s="107">
        <f>SUM(E225:E232)</f>
        <v>33000</v>
      </c>
      <c r="G233" s="107">
        <f>SUM(G225:G232)</f>
        <v>37000</v>
      </c>
      <c r="I233" s="107">
        <f>SUM(I225:I232)</f>
        <v>37000</v>
      </c>
      <c r="J233" s="15"/>
      <c r="K233" s="107">
        <f>SUM(K225:K232)</f>
        <v>47575</v>
      </c>
      <c r="M233" s="107">
        <f>SUM(M225:M232)</f>
        <v>9941</v>
      </c>
      <c r="O233" s="107">
        <f>SUM(O225:O232)</f>
        <v>47575</v>
      </c>
    </row>
    <row r="234" spans="1:15" ht="15.75" x14ac:dyDescent="0.25">
      <c r="A234" s="5"/>
      <c r="B234" s="5"/>
      <c r="C234" s="18"/>
      <c r="D234" s="5"/>
      <c r="E234" s="5"/>
      <c r="J234" s="9"/>
      <c r="M234" s="9"/>
    </row>
    <row r="235" spans="1:15" ht="15.75" x14ac:dyDescent="0.25">
      <c r="A235" s="5"/>
      <c r="B235" s="5"/>
      <c r="C235" s="18"/>
      <c r="D235" s="5"/>
      <c r="E235" s="100" t="s">
        <v>0</v>
      </c>
      <c r="G235" s="53" t="s">
        <v>0</v>
      </c>
      <c r="I235" s="53" t="s">
        <v>0</v>
      </c>
      <c r="J235" s="58"/>
      <c r="K235" s="53" t="s">
        <v>0</v>
      </c>
      <c r="M235" s="53" t="s">
        <v>286</v>
      </c>
      <c r="O235" s="53" t="s">
        <v>286</v>
      </c>
    </row>
    <row r="236" spans="1:15" ht="15.75" x14ac:dyDescent="0.25">
      <c r="A236" s="5"/>
      <c r="B236" s="5"/>
      <c r="C236" s="18"/>
      <c r="D236" s="5"/>
      <c r="E236" s="101" t="s">
        <v>2</v>
      </c>
      <c r="G236" s="101" t="s">
        <v>2</v>
      </c>
      <c r="I236" s="101" t="s">
        <v>2</v>
      </c>
      <c r="J236" s="58"/>
      <c r="K236" s="101" t="s">
        <v>2</v>
      </c>
      <c r="M236" s="54" t="s">
        <v>195</v>
      </c>
      <c r="O236" s="54" t="s">
        <v>202</v>
      </c>
    </row>
    <row r="237" spans="1:15" ht="15.75" x14ac:dyDescent="0.25">
      <c r="A237" s="4"/>
      <c r="B237" s="4"/>
      <c r="C237" s="8" t="s">
        <v>99</v>
      </c>
      <c r="D237" s="5"/>
      <c r="E237" s="55" t="s">
        <v>231</v>
      </c>
      <c r="G237" s="55" t="s">
        <v>247</v>
      </c>
      <c r="I237" s="55" t="s">
        <v>258</v>
      </c>
      <c r="J237" s="58"/>
      <c r="K237" s="55" t="s">
        <v>265</v>
      </c>
      <c r="M237" s="73">
        <v>45412</v>
      </c>
      <c r="O237" s="55" t="s">
        <v>2</v>
      </c>
    </row>
    <row r="238" spans="1:15" ht="15.75" x14ac:dyDescent="0.25">
      <c r="A238" s="4"/>
      <c r="B238" s="4"/>
      <c r="C238" s="5"/>
      <c r="D238" s="5"/>
      <c r="J238" s="9"/>
      <c r="M238" s="9"/>
    </row>
    <row r="239" spans="1:15" ht="15.75" x14ac:dyDescent="0.25">
      <c r="A239" s="10">
        <v>63110</v>
      </c>
      <c r="B239" s="10"/>
      <c r="C239" s="5" t="s">
        <v>84</v>
      </c>
      <c r="D239" s="9"/>
      <c r="E239">
        <v>3800</v>
      </c>
      <c r="G239">
        <v>3800</v>
      </c>
      <c r="I239">
        <v>5000</v>
      </c>
      <c r="J239" s="9"/>
      <c r="K239" s="61">
        <v>5000</v>
      </c>
      <c r="M239" s="9">
        <v>3706</v>
      </c>
      <c r="O239" s="61">
        <v>5000</v>
      </c>
    </row>
    <row r="240" spans="1:15" ht="15.75" x14ac:dyDescent="0.25">
      <c r="A240" s="10">
        <v>63210</v>
      </c>
      <c r="B240" s="10"/>
      <c r="C240" s="19" t="s">
        <v>100</v>
      </c>
      <c r="D240" s="9"/>
      <c r="J240" s="9"/>
      <c r="M240" s="9"/>
    </row>
    <row r="241" spans="1:15" ht="15.75" x14ac:dyDescent="0.25">
      <c r="A241" s="10">
        <v>63310</v>
      </c>
      <c r="B241" s="10"/>
      <c r="C241" s="20" t="s">
        <v>205</v>
      </c>
      <c r="D241" s="9"/>
      <c r="E241">
        <v>3500</v>
      </c>
      <c r="G241">
        <v>3500</v>
      </c>
      <c r="I241">
        <v>5000</v>
      </c>
      <c r="J241" s="9"/>
      <c r="K241" s="61">
        <v>5000</v>
      </c>
      <c r="M241" s="9">
        <v>5369</v>
      </c>
      <c r="O241" s="61">
        <v>5000</v>
      </c>
    </row>
    <row r="242" spans="1:15" ht="15.75" x14ac:dyDescent="0.25">
      <c r="A242" s="10">
        <v>63410</v>
      </c>
      <c r="B242" s="10"/>
      <c r="C242" s="20" t="s">
        <v>101</v>
      </c>
      <c r="D242" s="9"/>
      <c r="J242" s="9"/>
      <c r="M242" s="9"/>
    </row>
    <row r="243" spans="1:15" ht="15.75" x14ac:dyDescent="0.25">
      <c r="A243" s="4">
        <v>63510</v>
      </c>
      <c r="B243" s="4"/>
      <c r="C243" s="5" t="s">
        <v>170</v>
      </c>
      <c r="D243" s="9"/>
      <c r="E243">
        <v>760</v>
      </c>
      <c r="G243">
        <v>556</v>
      </c>
      <c r="I243">
        <v>555</v>
      </c>
      <c r="J243" s="9"/>
      <c r="K243">
        <v>555</v>
      </c>
      <c r="M243" s="9">
        <v>0</v>
      </c>
      <c r="O243">
        <v>555</v>
      </c>
    </row>
    <row r="244" spans="1:15" ht="16.5" thickBot="1" x14ac:dyDescent="0.3">
      <c r="A244" s="4">
        <v>63000</v>
      </c>
      <c r="B244" s="4"/>
      <c r="C244" s="5" t="s">
        <v>99</v>
      </c>
      <c r="D244" s="9"/>
      <c r="E244" s="9"/>
      <c r="J244" s="9"/>
      <c r="M244" s="9"/>
    </row>
    <row r="245" spans="1:15" ht="16.5" thickBot="1" x14ac:dyDescent="0.3">
      <c r="A245" s="30"/>
      <c r="B245" s="30"/>
      <c r="C245" s="5"/>
      <c r="D245" s="9"/>
      <c r="E245" s="107">
        <f>SUM(E239:E244)</f>
        <v>8060</v>
      </c>
      <c r="G245" s="107">
        <f>SUM(G239:G244)</f>
        <v>7856</v>
      </c>
      <c r="I245" s="107">
        <f>SUM(I239:I244)</f>
        <v>10555</v>
      </c>
      <c r="J245" s="15"/>
      <c r="K245" s="107">
        <f>SUM(K239:K244)</f>
        <v>10555</v>
      </c>
      <c r="M245" s="107">
        <f>SUM(M239:M244)</f>
        <v>9075</v>
      </c>
      <c r="O245" s="107">
        <f>SUM(O239:O244)</f>
        <v>10555</v>
      </c>
    </row>
    <row r="246" spans="1:15" ht="15.75" x14ac:dyDescent="0.25">
      <c r="A246" s="5"/>
      <c r="B246" s="5"/>
      <c r="C246" s="78"/>
      <c r="D246" s="5"/>
      <c r="J246" s="9"/>
      <c r="M246" s="9"/>
    </row>
    <row r="247" spans="1:15" ht="15.75" x14ac:dyDescent="0.25">
      <c r="A247" s="5"/>
      <c r="B247" s="5"/>
      <c r="C247" s="18"/>
      <c r="D247" s="5"/>
      <c r="J247" s="9"/>
      <c r="M247" s="9"/>
    </row>
    <row r="248" spans="1:15" ht="15.75" x14ac:dyDescent="0.25">
      <c r="A248" s="4"/>
      <c r="B248" s="4"/>
      <c r="C248" s="8" t="s">
        <v>87</v>
      </c>
      <c r="D248" s="5"/>
      <c r="J248" s="9"/>
      <c r="M248" s="9"/>
    </row>
    <row r="249" spans="1:15" ht="15.75" x14ac:dyDescent="0.25">
      <c r="A249" s="4"/>
      <c r="B249" s="4"/>
      <c r="C249" s="50"/>
      <c r="D249" s="5"/>
      <c r="J249" s="9"/>
      <c r="M249" s="9"/>
    </row>
    <row r="250" spans="1:15" ht="15.75" x14ac:dyDescent="0.25">
      <c r="A250" s="10">
        <v>64110</v>
      </c>
      <c r="B250" s="10"/>
      <c r="C250" s="5" t="s">
        <v>162</v>
      </c>
      <c r="D250" s="9"/>
      <c r="E250">
        <v>38000</v>
      </c>
      <c r="G250" s="71">
        <v>40100</v>
      </c>
      <c r="I250" s="61">
        <v>41300</v>
      </c>
      <c r="J250" s="9"/>
      <c r="K250" s="61">
        <v>42500</v>
      </c>
      <c r="M250" s="9">
        <v>39203</v>
      </c>
      <c r="O250" s="61">
        <v>46800</v>
      </c>
    </row>
    <row r="251" spans="1:15" ht="15.75" x14ac:dyDescent="0.25">
      <c r="A251" s="10">
        <v>64210</v>
      </c>
      <c r="B251" s="10"/>
      <c r="C251" s="5" t="s">
        <v>57</v>
      </c>
      <c r="D251" s="9"/>
      <c r="E251">
        <v>2900</v>
      </c>
      <c r="G251">
        <v>3100</v>
      </c>
      <c r="I251">
        <v>3200</v>
      </c>
      <c r="J251" s="9"/>
      <c r="K251" s="61">
        <v>3545</v>
      </c>
      <c r="M251" s="9">
        <v>0</v>
      </c>
      <c r="O251" s="61">
        <v>3580</v>
      </c>
    </row>
    <row r="252" spans="1:15" ht="15.75" x14ac:dyDescent="0.25">
      <c r="A252" s="10">
        <v>64310</v>
      </c>
      <c r="B252" s="10"/>
      <c r="C252" s="5" t="s">
        <v>102</v>
      </c>
      <c r="D252" s="9"/>
      <c r="E252">
        <v>6300</v>
      </c>
      <c r="G252">
        <v>6525</v>
      </c>
      <c r="I252">
        <v>6700</v>
      </c>
      <c r="J252" s="9"/>
      <c r="K252" s="61">
        <v>7400</v>
      </c>
      <c r="M252" s="9">
        <v>6819</v>
      </c>
      <c r="O252" s="61">
        <v>8686</v>
      </c>
    </row>
    <row r="253" spans="1:15" ht="15.75" x14ac:dyDescent="0.25">
      <c r="A253" s="4">
        <v>64410</v>
      </c>
      <c r="B253" s="4"/>
      <c r="C253" s="5" t="s">
        <v>236</v>
      </c>
      <c r="D253" s="9"/>
      <c r="E253">
        <v>10500</v>
      </c>
      <c r="G253">
        <v>10500</v>
      </c>
      <c r="I253">
        <v>20500</v>
      </c>
      <c r="J253" s="9"/>
      <c r="K253" s="61">
        <v>20500</v>
      </c>
      <c r="M253" s="9">
        <v>6786</v>
      </c>
      <c r="O253" s="61">
        <v>20500</v>
      </c>
    </row>
    <row r="254" spans="1:15" ht="15.75" x14ac:dyDescent="0.25">
      <c r="A254" s="4">
        <v>64510</v>
      </c>
      <c r="B254" s="4"/>
      <c r="C254" s="5" t="s">
        <v>84</v>
      </c>
      <c r="D254" s="9"/>
      <c r="E254">
        <v>11800</v>
      </c>
      <c r="G254">
        <v>11800</v>
      </c>
      <c r="I254">
        <v>15000</v>
      </c>
      <c r="J254" s="9"/>
      <c r="K254" s="61">
        <v>14450</v>
      </c>
      <c r="M254" s="9">
        <v>9950</v>
      </c>
      <c r="O254" s="61">
        <v>14450</v>
      </c>
    </row>
    <row r="255" spans="1:15" ht="15.75" x14ac:dyDescent="0.25">
      <c r="A255" s="4">
        <v>64610</v>
      </c>
      <c r="B255" s="4"/>
      <c r="C255" s="5" t="s">
        <v>235</v>
      </c>
      <c r="D255" s="9"/>
      <c r="E255">
        <v>9200</v>
      </c>
      <c r="G255" s="71">
        <v>9200</v>
      </c>
      <c r="I255" s="71">
        <v>9200</v>
      </c>
      <c r="J255" s="9"/>
      <c r="K255" s="61">
        <v>9200</v>
      </c>
      <c r="M255" s="9">
        <v>6964</v>
      </c>
      <c r="O255" s="61">
        <v>9200</v>
      </c>
    </row>
    <row r="256" spans="1:15" ht="15.75" x14ac:dyDescent="0.25">
      <c r="A256" s="4">
        <v>64711</v>
      </c>
      <c r="B256" s="4"/>
      <c r="C256" s="5" t="s">
        <v>285</v>
      </c>
      <c r="D256" s="9"/>
      <c r="J256" s="9"/>
      <c r="K256" s="61">
        <v>550</v>
      </c>
      <c r="M256" s="9">
        <v>812</v>
      </c>
      <c r="O256" s="61">
        <v>550</v>
      </c>
    </row>
    <row r="257" spans="1:15" ht="15.75" x14ac:dyDescent="0.25">
      <c r="A257" s="4">
        <v>64810</v>
      </c>
      <c r="B257" s="4"/>
      <c r="C257" s="5" t="s">
        <v>176</v>
      </c>
      <c r="D257" s="9"/>
      <c r="E257">
        <v>1125</v>
      </c>
      <c r="G257">
        <v>1125</v>
      </c>
      <c r="I257">
        <v>1125</v>
      </c>
      <c r="J257" s="9"/>
      <c r="K257" s="61">
        <v>0</v>
      </c>
      <c r="M257" s="9">
        <v>204</v>
      </c>
      <c r="O257" s="61">
        <v>0</v>
      </c>
    </row>
    <row r="258" spans="1:15" ht="15.75" x14ac:dyDescent="0.25">
      <c r="A258" s="4">
        <v>64910</v>
      </c>
      <c r="B258" s="4"/>
      <c r="C258" s="5" t="s">
        <v>192</v>
      </c>
      <c r="D258" s="9"/>
      <c r="E258">
        <v>1500</v>
      </c>
      <c r="G258">
        <v>1500</v>
      </c>
      <c r="I258">
        <v>500</v>
      </c>
      <c r="J258" s="9"/>
      <c r="K258" s="61">
        <v>1800</v>
      </c>
      <c r="M258" s="9">
        <v>184</v>
      </c>
      <c r="O258" s="61">
        <v>1800</v>
      </c>
    </row>
    <row r="259" spans="1:15" ht="15.75" x14ac:dyDescent="0.25">
      <c r="A259" s="4">
        <v>64911</v>
      </c>
      <c r="C259" s="5" t="s">
        <v>260</v>
      </c>
      <c r="E259">
        <v>3850</v>
      </c>
      <c r="G259">
        <v>3850</v>
      </c>
      <c r="I259">
        <v>30243</v>
      </c>
      <c r="K259" s="61">
        <v>28873</v>
      </c>
      <c r="M259" s="9">
        <v>5540</v>
      </c>
      <c r="O259" s="61">
        <v>28873</v>
      </c>
    </row>
    <row r="260" spans="1:15" ht="15.75" x14ac:dyDescent="0.25">
      <c r="A260" s="4">
        <v>64912</v>
      </c>
      <c r="C260" s="5" t="s">
        <v>220</v>
      </c>
      <c r="E260">
        <v>1200</v>
      </c>
      <c r="G260">
        <v>1000</v>
      </c>
      <c r="I260">
        <v>1000</v>
      </c>
      <c r="K260" s="61">
        <v>1000</v>
      </c>
      <c r="M260" s="9">
        <v>518</v>
      </c>
      <c r="O260" s="61">
        <v>1000</v>
      </c>
    </row>
    <row r="261" spans="1:15" ht="15.75" x14ac:dyDescent="0.25">
      <c r="A261" s="4">
        <v>64915</v>
      </c>
      <c r="C261" s="5" t="s">
        <v>224</v>
      </c>
      <c r="E261">
        <v>1200</v>
      </c>
      <c r="G261">
        <v>1200</v>
      </c>
      <c r="I261">
        <v>1200</v>
      </c>
      <c r="K261" s="61">
        <v>1200</v>
      </c>
      <c r="M261" s="9">
        <v>610</v>
      </c>
      <c r="O261" s="61">
        <v>1200</v>
      </c>
    </row>
    <row r="262" spans="1:15" ht="15.75" x14ac:dyDescent="0.25">
      <c r="A262" s="4">
        <v>64913</v>
      </c>
      <c r="C262" s="5" t="s">
        <v>221</v>
      </c>
      <c r="E262">
        <v>1200</v>
      </c>
      <c r="G262">
        <v>1200</v>
      </c>
      <c r="I262">
        <v>1200</v>
      </c>
      <c r="K262" s="61">
        <v>1200</v>
      </c>
      <c r="M262" s="9">
        <v>281</v>
      </c>
      <c r="O262" s="61">
        <v>1200</v>
      </c>
    </row>
    <row r="263" spans="1:15" ht="16.5" thickBot="1" x14ac:dyDescent="0.3">
      <c r="A263" s="4">
        <v>64914</v>
      </c>
      <c r="C263" s="5" t="s">
        <v>222</v>
      </c>
      <c r="E263">
        <v>1800</v>
      </c>
      <c r="G263">
        <v>1800</v>
      </c>
      <c r="I263">
        <v>1800</v>
      </c>
      <c r="K263" s="61">
        <v>1800</v>
      </c>
      <c r="M263" s="9">
        <v>1993</v>
      </c>
      <c r="O263" s="61">
        <v>1800</v>
      </c>
    </row>
    <row r="264" spans="1:15" ht="16.5" thickBot="1" x14ac:dyDescent="0.3">
      <c r="B264" s="28"/>
      <c r="C264" s="5"/>
      <c r="D264" s="9"/>
      <c r="E264" s="22">
        <v>90575</v>
      </c>
      <c r="G264" s="22">
        <f>SUM(G250:G263)</f>
        <v>92900</v>
      </c>
      <c r="I264" s="22">
        <f>SUM(I250:I263)</f>
        <v>132968</v>
      </c>
      <c r="J264" s="15"/>
      <c r="K264" s="22">
        <f>SUM(K250:K263)</f>
        <v>134018</v>
      </c>
      <c r="M264" s="22">
        <f>SUM(M250:M263)</f>
        <v>79864</v>
      </c>
      <c r="O264" s="22">
        <f>SUM(O250:O263)</f>
        <v>139639</v>
      </c>
    </row>
    <row r="265" spans="1:15" ht="15.75" x14ac:dyDescent="0.25">
      <c r="A265" s="28" t="s">
        <v>39</v>
      </c>
      <c r="B265" s="5"/>
      <c r="C265" s="76" t="s">
        <v>284</v>
      </c>
      <c r="D265" s="5"/>
      <c r="J265" s="9"/>
      <c r="M265" s="9"/>
    </row>
    <row r="266" spans="1:15" ht="15.75" x14ac:dyDescent="0.25">
      <c r="A266" s="28"/>
      <c r="B266" s="5"/>
      <c r="C266" s="78" t="s">
        <v>261</v>
      </c>
      <c r="D266" s="5"/>
      <c r="J266" s="9"/>
      <c r="M266" s="9"/>
    </row>
    <row r="267" spans="1:15" ht="15.75" x14ac:dyDescent="0.25">
      <c r="A267" s="5"/>
      <c r="B267" s="5"/>
      <c r="C267" s="50" t="s">
        <v>226</v>
      </c>
      <c r="D267" s="5"/>
      <c r="J267" s="9"/>
      <c r="M267" s="9"/>
    </row>
    <row r="268" spans="1:15" ht="15.75" x14ac:dyDescent="0.25">
      <c r="A268" s="5"/>
      <c r="B268" s="5"/>
      <c r="C268" s="78" t="s">
        <v>274</v>
      </c>
      <c r="D268" s="5"/>
      <c r="E268" s="100" t="s">
        <v>0</v>
      </c>
      <c r="G268" s="53" t="s">
        <v>0</v>
      </c>
      <c r="I268" s="53" t="s">
        <v>0</v>
      </c>
      <c r="J268" s="58"/>
      <c r="K268" s="53" t="s">
        <v>0</v>
      </c>
      <c r="M268" s="53" t="s">
        <v>286</v>
      </c>
      <c r="O268" s="53" t="s">
        <v>286</v>
      </c>
    </row>
    <row r="269" spans="1:15" ht="15.75" x14ac:dyDescent="0.25">
      <c r="A269" s="4"/>
      <c r="B269" s="4"/>
      <c r="D269" s="5"/>
      <c r="E269" s="101" t="s">
        <v>2</v>
      </c>
      <c r="G269" s="101" t="s">
        <v>2</v>
      </c>
      <c r="I269" s="101" t="s">
        <v>2</v>
      </c>
      <c r="J269" s="58"/>
      <c r="K269" s="101" t="s">
        <v>2</v>
      </c>
      <c r="M269" s="54" t="s">
        <v>195</v>
      </c>
      <c r="O269" s="54" t="s">
        <v>202</v>
      </c>
    </row>
    <row r="270" spans="1:15" ht="15.75" x14ac:dyDescent="0.25">
      <c r="A270" s="4"/>
      <c r="B270" s="4"/>
      <c r="C270" s="8" t="s">
        <v>103</v>
      </c>
      <c r="D270" s="5"/>
      <c r="E270" s="55" t="s">
        <v>231</v>
      </c>
      <c r="G270" s="55" t="s">
        <v>247</v>
      </c>
      <c r="I270" s="55" t="s">
        <v>258</v>
      </c>
      <c r="J270" s="58"/>
      <c r="K270" s="55" t="s">
        <v>265</v>
      </c>
      <c r="M270" s="73">
        <v>45412</v>
      </c>
      <c r="O270" s="55" t="s">
        <v>2</v>
      </c>
    </row>
    <row r="271" spans="1:15" ht="15.75" x14ac:dyDescent="0.25">
      <c r="A271" s="4"/>
      <c r="B271" s="4"/>
      <c r="C271" s="50"/>
      <c r="D271" s="5"/>
      <c r="J271" s="9"/>
      <c r="M271" s="9"/>
    </row>
    <row r="272" spans="1:15" ht="15.75" x14ac:dyDescent="0.25">
      <c r="A272" s="4">
        <v>65210</v>
      </c>
      <c r="B272" s="4"/>
      <c r="C272" s="19" t="s">
        <v>200</v>
      </c>
      <c r="D272" s="9"/>
      <c r="E272" s="9">
        <v>2000</v>
      </c>
      <c r="G272">
        <v>1000</v>
      </c>
      <c r="I272">
        <v>1000</v>
      </c>
      <c r="J272" s="9"/>
      <c r="K272" s="61">
        <v>2500</v>
      </c>
      <c r="M272" s="9">
        <v>2916</v>
      </c>
      <c r="O272" s="61">
        <v>2500</v>
      </c>
    </row>
    <row r="273" spans="1:15" ht="15.75" x14ac:dyDescent="0.25">
      <c r="A273" s="4">
        <v>65310</v>
      </c>
      <c r="B273" s="4"/>
      <c r="C273" s="5" t="s">
        <v>70</v>
      </c>
      <c r="D273" s="9"/>
      <c r="E273">
        <v>600</v>
      </c>
      <c r="G273">
        <v>600</v>
      </c>
      <c r="I273">
        <v>600</v>
      </c>
      <c r="J273" s="9"/>
      <c r="K273">
        <v>600</v>
      </c>
      <c r="M273" s="9">
        <v>43</v>
      </c>
      <c r="O273">
        <v>600</v>
      </c>
    </row>
    <row r="274" spans="1:15" ht="15.75" x14ac:dyDescent="0.25">
      <c r="A274" s="4">
        <v>65410</v>
      </c>
      <c r="B274" s="4"/>
      <c r="C274" s="5" t="s">
        <v>104</v>
      </c>
      <c r="D274" s="9"/>
      <c r="E274">
        <v>100</v>
      </c>
      <c r="G274">
        <v>1100</v>
      </c>
      <c r="I274">
        <v>1100</v>
      </c>
      <c r="J274" s="9"/>
      <c r="K274" s="61">
        <v>1100</v>
      </c>
      <c r="M274" s="9">
        <v>1031</v>
      </c>
      <c r="O274" s="61">
        <v>1100</v>
      </c>
    </row>
    <row r="275" spans="1:15" ht="15.75" x14ac:dyDescent="0.25">
      <c r="A275" s="4">
        <v>65510</v>
      </c>
      <c r="B275" s="4"/>
      <c r="C275" s="5" t="s">
        <v>105</v>
      </c>
      <c r="D275" s="9"/>
      <c r="E275">
        <v>400</v>
      </c>
      <c r="G275">
        <v>420</v>
      </c>
      <c r="I275">
        <v>420</v>
      </c>
      <c r="J275" s="9"/>
      <c r="K275">
        <v>420</v>
      </c>
      <c r="M275" s="9">
        <v>456</v>
      </c>
      <c r="O275">
        <v>420</v>
      </c>
    </row>
    <row r="276" spans="1:15" ht="15.75" x14ac:dyDescent="0.25">
      <c r="A276" s="4">
        <v>65610</v>
      </c>
      <c r="B276" s="4"/>
      <c r="C276" s="5" t="s">
        <v>252</v>
      </c>
      <c r="D276" s="9"/>
      <c r="E276">
        <v>4170</v>
      </c>
      <c r="G276">
        <v>3790</v>
      </c>
      <c r="I276">
        <v>4200</v>
      </c>
      <c r="J276" s="9"/>
      <c r="K276" s="61">
        <v>5000</v>
      </c>
      <c r="M276" s="9">
        <v>4973</v>
      </c>
      <c r="O276" s="61">
        <v>5000</v>
      </c>
    </row>
    <row r="277" spans="1:15" ht="15.75" x14ac:dyDescent="0.25">
      <c r="A277" s="4">
        <v>66010</v>
      </c>
      <c r="B277" s="4"/>
      <c r="C277" s="5" t="s">
        <v>273</v>
      </c>
      <c r="D277" s="9"/>
      <c r="J277" s="9"/>
      <c r="K277">
        <v>2500</v>
      </c>
      <c r="M277" s="9">
        <v>1866</v>
      </c>
      <c r="O277">
        <v>2500</v>
      </c>
    </row>
    <row r="278" spans="1:15" ht="15.75" x14ac:dyDescent="0.25">
      <c r="A278" s="4">
        <v>66110</v>
      </c>
      <c r="B278" s="4"/>
      <c r="C278" s="5" t="s">
        <v>106</v>
      </c>
      <c r="D278" s="9"/>
      <c r="E278">
        <v>0</v>
      </c>
      <c r="G278">
        <v>0</v>
      </c>
      <c r="I278">
        <v>0</v>
      </c>
      <c r="J278" s="9"/>
      <c r="K278">
        <v>0</v>
      </c>
      <c r="M278" s="9">
        <v>0</v>
      </c>
      <c r="O278" s="61"/>
    </row>
    <row r="279" spans="1:15" ht="16.5" thickBot="1" x14ac:dyDescent="0.3">
      <c r="A279" s="26">
        <v>66210</v>
      </c>
      <c r="B279" s="10"/>
      <c r="C279" s="5" t="s">
        <v>107</v>
      </c>
      <c r="D279" s="9"/>
      <c r="E279" s="61">
        <v>1500</v>
      </c>
      <c r="G279">
        <v>1500</v>
      </c>
      <c r="I279">
        <v>1500</v>
      </c>
      <c r="J279" s="9"/>
      <c r="K279">
        <v>1500</v>
      </c>
      <c r="M279" s="9">
        <v>1463</v>
      </c>
      <c r="O279">
        <v>1500</v>
      </c>
    </row>
    <row r="280" spans="1:15" ht="16.5" thickBot="1" x14ac:dyDescent="0.3">
      <c r="A280" s="28" t="s">
        <v>39</v>
      </c>
      <c r="B280" s="28"/>
      <c r="C280" s="5"/>
      <c r="D280" s="9"/>
      <c r="E280" s="107">
        <f>SUM(E272:E279)</f>
        <v>8770</v>
      </c>
      <c r="G280" s="107">
        <v>8410</v>
      </c>
      <c r="I280" s="107">
        <f>SUM(I272:I279)</f>
        <v>8820</v>
      </c>
      <c r="J280" s="15"/>
      <c r="K280" s="107">
        <f>SUM(K272:K279)</f>
        <v>13620</v>
      </c>
      <c r="M280" s="107">
        <f>SUM(M272:M279)</f>
        <v>12748</v>
      </c>
      <c r="O280" s="107">
        <f>SUM(O272:O279)</f>
        <v>13620</v>
      </c>
    </row>
    <row r="281" spans="1:15" ht="15.75" x14ac:dyDescent="0.25">
      <c r="A281" s="5"/>
      <c r="B281" s="5"/>
      <c r="C281" s="79" t="s">
        <v>275</v>
      </c>
      <c r="D281" s="9"/>
      <c r="E281" s="5"/>
      <c r="J281" s="9"/>
      <c r="M281" s="9"/>
    </row>
    <row r="282" spans="1:15" ht="15.75" x14ac:dyDescent="0.25">
      <c r="A282" s="5"/>
      <c r="B282" s="5"/>
      <c r="C282" s="51"/>
      <c r="D282" s="9"/>
      <c r="E282" s="100" t="s">
        <v>0</v>
      </c>
      <c r="G282" s="53" t="s">
        <v>0</v>
      </c>
      <c r="I282" s="53" t="s">
        <v>0</v>
      </c>
      <c r="J282" s="58"/>
      <c r="K282" s="53" t="s">
        <v>0</v>
      </c>
      <c r="M282" s="53" t="s">
        <v>286</v>
      </c>
      <c r="O282" s="53" t="s">
        <v>286</v>
      </c>
    </row>
    <row r="283" spans="1:15" ht="15.75" x14ac:dyDescent="0.25">
      <c r="A283" s="5"/>
      <c r="B283" s="5"/>
      <c r="C283" s="51"/>
      <c r="D283" s="9"/>
      <c r="E283" s="101" t="s">
        <v>2</v>
      </c>
      <c r="G283" s="101" t="s">
        <v>2</v>
      </c>
      <c r="I283" s="101" t="s">
        <v>2</v>
      </c>
      <c r="J283" s="58"/>
      <c r="K283" s="101" t="s">
        <v>2</v>
      </c>
      <c r="M283" s="54" t="s">
        <v>195</v>
      </c>
      <c r="O283" s="54" t="s">
        <v>202</v>
      </c>
    </row>
    <row r="284" spans="1:15" ht="15.75" x14ac:dyDescent="0.25">
      <c r="A284" s="5"/>
      <c r="B284" s="5"/>
      <c r="C284" s="8" t="s">
        <v>186</v>
      </c>
      <c r="D284" s="9"/>
      <c r="E284" s="55" t="s">
        <v>231</v>
      </c>
      <c r="G284" s="55" t="s">
        <v>247</v>
      </c>
      <c r="I284" s="55" t="s">
        <v>258</v>
      </c>
      <c r="J284" s="58"/>
      <c r="K284" s="55" t="s">
        <v>265</v>
      </c>
      <c r="M284" s="73">
        <v>45412</v>
      </c>
      <c r="O284" s="55" t="s">
        <v>2</v>
      </c>
    </row>
    <row r="285" spans="1:15" ht="15.75" x14ac:dyDescent="0.25">
      <c r="A285" s="5"/>
      <c r="B285" s="5"/>
      <c r="C285" s="51"/>
      <c r="D285" s="9"/>
      <c r="I285" s="62"/>
      <c r="J285" s="9"/>
      <c r="K285" s="62"/>
      <c r="M285" s="9"/>
    </row>
    <row r="286" spans="1:15" ht="15.75" x14ac:dyDescent="0.25">
      <c r="A286" s="4">
        <v>66310</v>
      </c>
      <c r="B286" s="4"/>
      <c r="C286" s="51" t="s">
        <v>87</v>
      </c>
      <c r="D286" s="9"/>
      <c r="E286">
        <v>1000</v>
      </c>
      <c r="G286">
        <v>1000</v>
      </c>
      <c r="I286">
        <v>1500</v>
      </c>
      <c r="J286" s="9"/>
      <c r="K286">
        <v>3000</v>
      </c>
      <c r="M286" s="37">
        <v>1293</v>
      </c>
      <c r="O286" s="61">
        <v>3000</v>
      </c>
    </row>
    <row r="287" spans="1:15" ht="15.75" x14ac:dyDescent="0.25">
      <c r="A287" s="4">
        <v>66410</v>
      </c>
      <c r="B287" s="4"/>
      <c r="C287" s="51" t="s">
        <v>187</v>
      </c>
      <c r="D287" s="9"/>
      <c r="E287">
        <v>0</v>
      </c>
      <c r="G287">
        <v>0</v>
      </c>
      <c r="J287" s="9"/>
      <c r="M287" s="37">
        <v>0</v>
      </c>
    </row>
    <row r="288" spans="1:15" ht="15.75" x14ac:dyDescent="0.25">
      <c r="A288" s="4">
        <v>66510</v>
      </c>
      <c r="B288" s="4"/>
      <c r="C288" s="51" t="s">
        <v>188</v>
      </c>
      <c r="D288" s="9"/>
      <c r="E288">
        <v>0</v>
      </c>
      <c r="G288">
        <v>0</v>
      </c>
      <c r="J288" s="9"/>
      <c r="M288" s="37">
        <v>0</v>
      </c>
    </row>
    <row r="289" spans="1:15" ht="15.75" x14ac:dyDescent="0.25">
      <c r="A289" s="4">
        <v>66610</v>
      </c>
      <c r="B289" s="4"/>
      <c r="C289" s="51" t="s">
        <v>189</v>
      </c>
      <c r="D289" s="9"/>
      <c r="E289">
        <v>0</v>
      </c>
      <c r="G289">
        <v>0</v>
      </c>
      <c r="J289" s="9"/>
      <c r="M289" s="37">
        <v>0</v>
      </c>
    </row>
    <row r="290" spans="1:15" ht="16.5" thickBot="1" x14ac:dyDescent="0.3">
      <c r="A290" s="4">
        <v>66710</v>
      </c>
      <c r="B290" s="4"/>
      <c r="C290" s="51" t="s">
        <v>190</v>
      </c>
      <c r="D290" s="9"/>
      <c r="E290">
        <v>0</v>
      </c>
      <c r="G290">
        <v>0</v>
      </c>
      <c r="J290" s="9"/>
      <c r="M290" s="37">
        <v>0</v>
      </c>
    </row>
    <row r="291" spans="1:15" ht="16.5" thickBot="1" x14ac:dyDescent="0.3">
      <c r="A291" s="4"/>
      <c r="B291" s="4"/>
      <c r="C291" s="51"/>
      <c r="D291" s="9"/>
      <c r="E291" s="107">
        <v>1000</v>
      </c>
      <c r="G291" s="107">
        <v>1000</v>
      </c>
      <c r="I291" s="107">
        <f>SUM(I286:I290)</f>
        <v>1500</v>
      </c>
      <c r="J291" s="59"/>
      <c r="K291" s="107">
        <f>SUM(K286:K290)</f>
        <v>3000</v>
      </c>
      <c r="M291" s="107">
        <f>SUM(M286:M290)</f>
        <v>1293</v>
      </c>
      <c r="O291" s="107">
        <f>SUM(O286:O290)</f>
        <v>3000</v>
      </c>
    </row>
    <row r="292" spans="1:15" ht="15.75" x14ac:dyDescent="0.25">
      <c r="A292" s="4"/>
      <c r="B292" s="4"/>
      <c r="C292" s="51"/>
      <c r="D292" s="9"/>
      <c r="J292" s="37"/>
      <c r="M292" s="9"/>
    </row>
    <row r="293" spans="1:15" ht="15.75" x14ac:dyDescent="0.25">
      <c r="A293" s="4"/>
      <c r="B293" s="4"/>
      <c r="D293" s="9"/>
      <c r="J293" s="37"/>
      <c r="M293" s="9"/>
    </row>
    <row r="294" spans="1:15" ht="15.75" x14ac:dyDescent="0.25">
      <c r="A294" s="5"/>
      <c r="B294" s="5"/>
      <c r="C294" s="8" t="s">
        <v>88</v>
      </c>
      <c r="D294" s="5"/>
      <c r="E294" s="100" t="s">
        <v>0</v>
      </c>
      <c r="G294" s="53" t="s">
        <v>0</v>
      </c>
      <c r="I294" s="53" t="s">
        <v>0</v>
      </c>
      <c r="J294" s="58"/>
      <c r="K294" s="53" t="s">
        <v>0</v>
      </c>
      <c r="M294" s="53" t="s">
        <v>286</v>
      </c>
      <c r="O294" s="53" t="s">
        <v>286</v>
      </c>
    </row>
    <row r="295" spans="1:15" ht="15.75" x14ac:dyDescent="0.25">
      <c r="A295" s="4"/>
      <c r="B295" s="4"/>
      <c r="C295" s="51"/>
      <c r="D295" s="5"/>
      <c r="E295" s="101" t="s">
        <v>2</v>
      </c>
      <c r="G295" s="101" t="s">
        <v>2</v>
      </c>
      <c r="I295" s="101" t="s">
        <v>2</v>
      </c>
      <c r="J295" s="58"/>
      <c r="K295" s="101" t="s">
        <v>2</v>
      </c>
      <c r="M295" s="54" t="s">
        <v>195</v>
      </c>
      <c r="O295" s="54" t="s">
        <v>202</v>
      </c>
    </row>
    <row r="296" spans="1:15" ht="15.75" x14ac:dyDescent="0.25">
      <c r="A296" s="4"/>
      <c r="B296" s="4"/>
      <c r="C296" s="51"/>
      <c r="D296" s="5"/>
      <c r="E296" s="55" t="s">
        <v>231</v>
      </c>
      <c r="G296" s="55" t="s">
        <v>247</v>
      </c>
      <c r="I296" s="55" t="s">
        <v>258</v>
      </c>
      <c r="J296" s="58"/>
      <c r="K296" s="55" t="s">
        <v>265</v>
      </c>
      <c r="M296" s="73">
        <v>45412</v>
      </c>
      <c r="O296" s="55" t="s">
        <v>2</v>
      </c>
    </row>
    <row r="297" spans="1:15" ht="15.75" x14ac:dyDescent="0.25">
      <c r="A297" s="4"/>
      <c r="B297" s="4"/>
      <c r="D297" s="9"/>
      <c r="J297" s="9"/>
      <c r="M297" s="9"/>
    </row>
    <row r="298" spans="1:15" ht="15.75" x14ac:dyDescent="0.25">
      <c r="A298" s="4">
        <v>67110</v>
      </c>
      <c r="B298" s="4"/>
      <c r="C298" s="5" t="s">
        <v>248</v>
      </c>
      <c r="D298" s="9"/>
      <c r="E298" s="37"/>
      <c r="F298" s="102"/>
      <c r="G298" s="37"/>
      <c r="J298" s="9"/>
      <c r="M298" s="37">
        <v>0</v>
      </c>
    </row>
    <row r="299" spans="1:15" ht="15.75" x14ac:dyDescent="0.25">
      <c r="A299" s="4">
        <v>67210</v>
      </c>
      <c r="B299" s="4"/>
      <c r="C299" s="5" t="s">
        <v>249</v>
      </c>
      <c r="D299" s="9"/>
      <c r="E299" s="37"/>
      <c r="F299" s="102"/>
      <c r="G299" s="37"/>
      <c r="J299" s="9"/>
      <c r="M299" s="37">
        <v>0</v>
      </c>
    </row>
    <row r="300" spans="1:15" ht="15.75" x14ac:dyDescent="0.25">
      <c r="A300" s="4">
        <v>67310</v>
      </c>
      <c r="B300" s="4"/>
      <c r="C300" s="5" t="s">
        <v>108</v>
      </c>
      <c r="D300" s="9"/>
      <c r="E300" s="37"/>
      <c r="F300" s="102"/>
      <c r="G300" s="37"/>
      <c r="J300" s="9"/>
      <c r="M300" s="37">
        <v>0</v>
      </c>
    </row>
    <row r="301" spans="1:15" ht="15.75" x14ac:dyDescent="0.25">
      <c r="A301" s="4">
        <v>67410</v>
      </c>
      <c r="B301" s="4"/>
      <c r="C301" s="5" t="s">
        <v>109</v>
      </c>
      <c r="D301" s="9"/>
      <c r="E301">
        <v>1000</v>
      </c>
      <c r="G301">
        <v>1000</v>
      </c>
      <c r="I301">
        <v>1000</v>
      </c>
      <c r="J301" s="9"/>
      <c r="K301">
        <v>1000</v>
      </c>
      <c r="M301" s="37">
        <v>0</v>
      </c>
      <c r="O301" s="61">
        <v>1000</v>
      </c>
    </row>
    <row r="302" spans="1:15" ht="15.75" x14ac:dyDescent="0.25">
      <c r="A302" s="4">
        <v>67510</v>
      </c>
      <c r="B302" s="4"/>
      <c r="C302" s="5" t="s">
        <v>250</v>
      </c>
      <c r="D302" s="9"/>
      <c r="J302" s="9"/>
      <c r="M302" s="37"/>
    </row>
    <row r="303" spans="1:15" ht="15.75" x14ac:dyDescent="0.25">
      <c r="A303" s="4">
        <v>67610</v>
      </c>
      <c r="B303" s="4"/>
      <c r="C303" s="5" t="s">
        <v>251</v>
      </c>
      <c r="D303" s="9"/>
      <c r="J303" s="9"/>
      <c r="M303" s="37"/>
    </row>
    <row r="304" spans="1:15" ht="15.75" x14ac:dyDescent="0.25">
      <c r="A304" s="10">
        <v>67710</v>
      </c>
      <c r="B304" s="10"/>
      <c r="C304" s="5"/>
      <c r="D304" s="9"/>
      <c r="J304" s="9"/>
      <c r="M304" s="37"/>
    </row>
    <row r="305" spans="1:15" ht="15.75" x14ac:dyDescent="0.25">
      <c r="A305" s="10">
        <v>67810</v>
      </c>
      <c r="B305" s="10"/>
      <c r="C305" s="5" t="s">
        <v>204</v>
      </c>
      <c r="D305" s="9"/>
      <c r="G305">
        <v>250</v>
      </c>
      <c r="I305">
        <v>250</v>
      </c>
      <c r="J305" s="9"/>
      <c r="K305">
        <v>250</v>
      </c>
      <c r="M305" s="37">
        <v>0</v>
      </c>
      <c r="O305">
        <v>250</v>
      </c>
    </row>
    <row r="306" spans="1:15" ht="16.5" thickBot="1" x14ac:dyDescent="0.3">
      <c r="A306" s="4"/>
      <c r="B306" s="4"/>
      <c r="D306" s="9"/>
      <c r="E306" s="37"/>
      <c r="F306" s="102"/>
      <c r="G306" s="37"/>
      <c r="J306" s="9"/>
      <c r="M306" s="37"/>
    </row>
    <row r="307" spans="1:15" ht="16.5" thickBot="1" x14ac:dyDescent="0.3">
      <c r="A307" s="5"/>
      <c r="B307" s="5"/>
      <c r="D307" s="9"/>
      <c r="E307" s="107">
        <f>SUM(E298:E306)</f>
        <v>1000</v>
      </c>
      <c r="G307" s="107">
        <f>SUM(G298:G306)</f>
        <v>1250</v>
      </c>
      <c r="I307" s="107">
        <f>SUM(I298:I306)</f>
        <v>1250</v>
      </c>
      <c r="J307" s="15"/>
      <c r="K307" s="107">
        <f>SUM(K298:K306)</f>
        <v>1250</v>
      </c>
      <c r="M307" s="107">
        <f>SUM(M298:M306)</f>
        <v>0</v>
      </c>
      <c r="O307" s="107">
        <f>SUM(O298:O306)</f>
        <v>1250</v>
      </c>
    </row>
    <row r="308" spans="1:15" ht="15.75" x14ac:dyDescent="0.25">
      <c r="A308" s="30" t="s">
        <v>39</v>
      </c>
      <c r="B308" s="30"/>
      <c r="C308" s="8" t="s">
        <v>24</v>
      </c>
      <c r="D308" s="9"/>
      <c r="E308" s="9"/>
      <c r="G308" s="9"/>
      <c r="J308" s="9"/>
      <c r="M308" s="9"/>
    </row>
    <row r="309" spans="1:15" ht="15.75" x14ac:dyDescent="0.25">
      <c r="A309" s="4"/>
      <c r="B309" s="4"/>
      <c r="C309" s="23"/>
      <c r="D309" s="9"/>
      <c r="E309" s="9"/>
      <c r="G309" s="9"/>
      <c r="J309" s="9"/>
      <c r="M309" s="9"/>
    </row>
    <row r="310" spans="1:15" ht="15.75" x14ac:dyDescent="0.25">
      <c r="A310" s="4">
        <v>68110</v>
      </c>
      <c r="B310" s="4"/>
      <c r="C310" s="23" t="s">
        <v>194</v>
      </c>
      <c r="D310" s="9"/>
      <c r="E310" s="37">
        <v>0</v>
      </c>
      <c r="F310" s="102"/>
      <c r="G310" s="37">
        <v>0</v>
      </c>
      <c r="H310" s="102"/>
      <c r="I310" s="102"/>
      <c r="J310" s="37"/>
      <c r="K310" s="102"/>
      <c r="L310" s="102"/>
      <c r="M310" s="37">
        <v>2500</v>
      </c>
    </row>
    <row r="311" spans="1:15" ht="15.75" x14ac:dyDescent="0.25">
      <c r="A311" s="10">
        <v>68210</v>
      </c>
      <c r="B311" s="10"/>
      <c r="C311" s="18" t="s">
        <v>191</v>
      </c>
      <c r="D311" s="9"/>
      <c r="E311" s="37">
        <v>0</v>
      </c>
      <c r="F311" s="102"/>
      <c r="G311" s="37">
        <v>0</v>
      </c>
      <c r="H311" s="102"/>
      <c r="I311" s="102"/>
      <c r="J311" s="37"/>
      <c r="K311" s="102"/>
      <c r="L311" s="102"/>
      <c r="M311" s="37">
        <v>100000</v>
      </c>
    </row>
    <row r="312" spans="1:15" ht="16.5" thickBot="1" x14ac:dyDescent="0.3">
      <c r="A312" s="4">
        <v>68310</v>
      </c>
      <c r="B312" s="4"/>
      <c r="C312" s="18" t="s">
        <v>85</v>
      </c>
      <c r="D312" s="9"/>
      <c r="E312" s="37">
        <v>0</v>
      </c>
      <c r="F312" s="102"/>
      <c r="G312" s="37">
        <v>0</v>
      </c>
      <c r="H312" s="102"/>
      <c r="I312" s="102"/>
      <c r="J312" s="37"/>
      <c r="K312" s="102"/>
      <c r="L312" s="102"/>
      <c r="M312" s="37">
        <v>0</v>
      </c>
    </row>
    <row r="313" spans="1:15" ht="16.5" thickBot="1" x14ac:dyDescent="0.3">
      <c r="A313" s="5"/>
      <c r="B313" s="5"/>
      <c r="D313" s="9"/>
      <c r="E313" s="107">
        <f>SUM(E310:E312)</f>
        <v>0</v>
      </c>
      <c r="G313" s="107">
        <f>SUM(G310:G312)</f>
        <v>0</v>
      </c>
      <c r="J313" s="15"/>
      <c r="M313" s="107">
        <f>SUM(M310:M312)</f>
        <v>102500</v>
      </c>
    </row>
    <row r="314" spans="1:15" ht="15.75" x14ac:dyDescent="0.25">
      <c r="A314" s="5"/>
      <c r="B314" s="5"/>
      <c r="D314" s="9"/>
      <c r="J314" s="9"/>
      <c r="M314" s="9"/>
    </row>
    <row r="315" spans="1:15" ht="15.75" x14ac:dyDescent="0.25">
      <c r="A315" s="5"/>
      <c r="B315" s="5"/>
      <c r="E315" s="61"/>
      <c r="G315" s="61"/>
      <c r="M315" s="9"/>
    </row>
    <row r="316" spans="1:15" ht="15.75" x14ac:dyDescent="0.25">
      <c r="A316" s="5"/>
      <c r="B316" s="5"/>
      <c r="C316" s="18"/>
      <c r="D316" s="9"/>
      <c r="E316" s="61"/>
      <c r="G316" s="61"/>
      <c r="J316" s="59"/>
      <c r="M316" s="9"/>
    </row>
    <row r="317" spans="1:15" ht="16.5" thickBot="1" x14ac:dyDescent="0.3">
      <c r="A317" s="5"/>
      <c r="B317" s="5"/>
      <c r="C317" s="18"/>
      <c r="D317" s="9"/>
      <c r="E317" s="61"/>
      <c r="G317" s="61"/>
      <c r="J317" s="9"/>
      <c r="M317" s="9"/>
    </row>
    <row r="318" spans="1:15" ht="16.5" thickBot="1" x14ac:dyDescent="0.3">
      <c r="A318" s="31" t="s">
        <v>111</v>
      </c>
      <c r="B318" s="31"/>
      <c r="D318" s="9"/>
      <c r="E318" s="22">
        <v>634305</v>
      </c>
      <c r="G318" s="22">
        <v>630550</v>
      </c>
      <c r="I318" s="22">
        <v>685738</v>
      </c>
      <c r="J318" s="15"/>
      <c r="K318" s="22">
        <v>745763</v>
      </c>
      <c r="M318" s="22">
        <v>669635</v>
      </c>
      <c r="O318" s="22">
        <v>766779</v>
      </c>
    </row>
    <row r="319" spans="1:15" ht="15.75" x14ac:dyDescent="0.25">
      <c r="A319" s="31"/>
      <c r="B319" s="31"/>
      <c r="C319" s="5"/>
      <c r="D319" s="9"/>
      <c r="E319" s="5"/>
      <c r="J319" s="9"/>
      <c r="M319" s="9"/>
    </row>
    <row r="320" spans="1:15" ht="15.75" x14ac:dyDescent="0.25">
      <c r="A320" s="31"/>
      <c r="B320" s="31"/>
      <c r="C320" s="5"/>
      <c r="D320" s="5"/>
      <c r="E320" s="100" t="s">
        <v>0</v>
      </c>
      <c r="G320" s="53" t="s">
        <v>0</v>
      </c>
      <c r="I320" s="53" t="s">
        <v>0</v>
      </c>
      <c r="J320" s="58"/>
      <c r="K320" s="53" t="s">
        <v>0</v>
      </c>
      <c r="M320" s="53" t="s">
        <v>286</v>
      </c>
      <c r="O320" s="53" t="s">
        <v>286</v>
      </c>
    </row>
    <row r="321" spans="1:15" ht="15.75" x14ac:dyDescent="0.25">
      <c r="A321" s="31"/>
      <c r="B321" s="31"/>
      <c r="C321" s="49"/>
      <c r="D321" s="5"/>
      <c r="E321" s="101" t="s">
        <v>2</v>
      </c>
      <c r="G321" s="101" t="s">
        <v>2</v>
      </c>
      <c r="I321" s="101" t="s">
        <v>2</v>
      </c>
      <c r="J321" s="58"/>
      <c r="K321" s="101" t="s">
        <v>2</v>
      </c>
      <c r="M321" s="54" t="s">
        <v>195</v>
      </c>
      <c r="O321" s="54" t="s">
        <v>202</v>
      </c>
    </row>
    <row r="322" spans="1:15" ht="15.75" x14ac:dyDescent="0.25">
      <c r="A322" s="31"/>
      <c r="B322" s="31"/>
      <c r="C322" s="5"/>
      <c r="D322" s="5"/>
      <c r="E322" s="55" t="s">
        <v>231</v>
      </c>
      <c r="G322" s="55" t="s">
        <v>247</v>
      </c>
      <c r="I322" s="55" t="s">
        <v>258</v>
      </c>
      <c r="J322" s="58"/>
      <c r="K322" s="55" t="s">
        <v>265</v>
      </c>
      <c r="M322" s="73">
        <v>45412</v>
      </c>
      <c r="O322" s="55" t="s">
        <v>2</v>
      </c>
    </row>
    <row r="323" spans="1:15" ht="16.5" thickBot="1" x14ac:dyDescent="0.3">
      <c r="A323" s="31"/>
      <c r="B323" s="31"/>
      <c r="C323" s="5"/>
      <c r="D323" s="5"/>
      <c r="J323" s="9"/>
      <c r="M323" s="9">
        <f ca="1">SUM(M322:M323)</f>
        <v>0</v>
      </c>
    </row>
    <row r="324" spans="1:15" ht="16.5" thickBot="1" x14ac:dyDescent="0.3">
      <c r="A324" s="31" t="s">
        <v>112</v>
      </c>
      <c r="B324" s="31"/>
      <c r="C324" s="5"/>
      <c r="D324" s="9"/>
      <c r="E324" s="22">
        <v>634305</v>
      </c>
      <c r="G324" s="22">
        <v>630550</v>
      </c>
      <c r="I324" s="22">
        <v>685738</v>
      </c>
      <c r="J324" s="15"/>
      <c r="K324" s="22">
        <v>745763</v>
      </c>
      <c r="M324" s="22">
        <v>669635</v>
      </c>
      <c r="O324" s="13">
        <v>766779</v>
      </c>
    </row>
    <row r="325" spans="1:15" ht="16.5" thickBot="1" x14ac:dyDescent="0.3">
      <c r="A325" s="33" t="s">
        <v>113</v>
      </c>
      <c r="B325" s="33"/>
      <c r="C325" s="5"/>
      <c r="D325" s="9"/>
      <c r="E325" s="22">
        <v>634305</v>
      </c>
      <c r="G325" s="22">
        <v>630550</v>
      </c>
      <c r="I325" s="22">
        <v>685738</v>
      </c>
      <c r="J325" s="15"/>
      <c r="K325" s="22">
        <v>745763</v>
      </c>
      <c r="M325" s="22">
        <v>669635</v>
      </c>
      <c r="O325" s="22">
        <v>766779</v>
      </c>
    </row>
    <row r="326" spans="1:15" ht="16.5" thickBot="1" x14ac:dyDescent="0.3">
      <c r="A326" s="33" t="s">
        <v>114</v>
      </c>
      <c r="B326" s="33"/>
      <c r="C326" s="5"/>
      <c r="D326" s="9"/>
      <c r="E326" s="47">
        <f>E325-E324</f>
        <v>0</v>
      </c>
      <c r="G326" s="47">
        <f>G325-G324</f>
        <v>0</v>
      </c>
      <c r="I326" s="47">
        <f>I325-I324</f>
        <v>0</v>
      </c>
      <c r="J326" s="60"/>
      <c r="K326" s="47">
        <f>K325-K324</f>
        <v>0</v>
      </c>
      <c r="M326" s="47">
        <f>M325-M324</f>
        <v>0</v>
      </c>
      <c r="O326" s="47">
        <f>O325-O324</f>
        <v>0</v>
      </c>
    </row>
    <row r="327" spans="1:15" ht="15.75" x14ac:dyDescent="0.25">
      <c r="A327" s="33"/>
      <c r="B327" s="33"/>
      <c r="C327" s="5"/>
      <c r="D327" s="5"/>
      <c r="E327" s="5"/>
      <c r="O327" s="61"/>
    </row>
    <row r="328" spans="1:15" ht="15.75" x14ac:dyDescent="0.25">
      <c r="C328" s="5"/>
    </row>
    <row r="329" spans="1:15" ht="15.75" x14ac:dyDescent="0.25">
      <c r="C329" s="5"/>
    </row>
    <row r="330" spans="1:15" ht="15.75" x14ac:dyDescent="0.25">
      <c r="C330" s="5"/>
    </row>
    <row r="331" spans="1:15" ht="15.75" x14ac:dyDescent="0.25">
      <c r="C331" s="5"/>
    </row>
    <row r="332" spans="1:15" ht="15.75" x14ac:dyDescent="0.25">
      <c r="C332" s="5"/>
    </row>
  </sheetData>
  <printOptions horizontalCentered="1"/>
  <pageMargins left="0.2" right="0.2" top="0.75" bottom="0.75" header="0.3" footer="0.3"/>
  <pageSetup scale="75" orientation="landscape" r:id="rId1"/>
  <headerFooter differentOddEven="1">
    <oddHeader>&amp;CTown of Jefferson
FY 2023 - 2024 Town Budget - General Fund</oddHeader>
  </headerFooter>
  <rowBreaks count="9" manualBreakCount="9">
    <brk id="40" max="16" man="1"/>
    <brk id="76" max="16" man="1"/>
    <brk id="101" max="16" man="1"/>
    <brk id="135" max="16383" man="1"/>
    <brk id="167" max="16" man="1"/>
    <brk id="192" max="16383" man="1"/>
    <brk id="234" max="14" man="1"/>
    <brk id="281" max="14" man="1"/>
    <brk id="31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6"/>
  <sheetViews>
    <sheetView view="pageLayout" topLeftCell="A108" zoomScale="90" zoomScaleNormal="80" zoomScalePageLayoutView="90" workbookViewId="0">
      <selection activeCell="P144" activeCellId="5" sqref="F144 H144 J144 L144 N144 P144"/>
    </sheetView>
  </sheetViews>
  <sheetFormatPr defaultColWidth="0" defaultRowHeight="15" x14ac:dyDescent="0.25"/>
  <cols>
    <col min="1" max="1" width="9.140625" customWidth="1"/>
    <col min="2" max="2" width="41.7109375" customWidth="1"/>
    <col min="3" max="4" width="2.7109375" customWidth="1"/>
    <col min="5" max="5" width="7.28515625" customWidth="1"/>
    <col min="6" max="6" width="9.7109375" bestFit="1" customWidth="1"/>
    <col min="7" max="7" width="2.7109375" customWidth="1"/>
    <col min="8" max="8" width="9.7109375" bestFit="1" customWidth="1"/>
    <col min="9" max="9" width="1.85546875" customWidth="1"/>
    <col min="10" max="10" width="9.5703125" customWidth="1"/>
    <col min="11" max="11" width="1.85546875" customWidth="1"/>
    <col min="12" max="12" width="9.7109375" bestFit="1" customWidth="1"/>
    <col min="13" max="13" width="1.85546875" customWidth="1"/>
    <col min="14" max="14" width="11.140625" bestFit="1" customWidth="1"/>
    <col min="15" max="15" width="1.85546875" customWidth="1"/>
    <col min="16" max="16" width="9.7109375" bestFit="1" customWidth="1"/>
    <col min="17" max="73" width="1.85546875" customWidth="1"/>
  </cols>
  <sheetData>
    <row r="1" spans="1:16" ht="15.75" x14ac:dyDescent="0.25">
      <c r="A1" s="34"/>
      <c r="B1" s="5"/>
      <c r="C1" s="5"/>
      <c r="D1" s="5"/>
      <c r="E1" s="5"/>
      <c r="F1" s="5"/>
    </row>
    <row r="2" spans="1:16" ht="15.75" x14ac:dyDescent="0.25">
      <c r="A2" s="34"/>
      <c r="B2" s="1" t="s">
        <v>40</v>
      </c>
      <c r="C2" s="5"/>
      <c r="D2" s="5"/>
      <c r="E2" s="5"/>
      <c r="F2" s="5"/>
    </row>
    <row r="3" spans="1:16" ht="15.75" x14ac:dyDescent="0.25">
      <c r="A3" s="34"/>
      <c r="B3" s="2"/>
      <c r="C3" s="5"/>
      <c r="D3" s="5"/>
      <c r="E3" s="5"/>
      <c r="F3" s="5"/>
    </row>
    <row r="4" spans="1:16" ht="15.75" x14ac:dyDescent="0.25">
      <c r="A4" s="5"/>
      <c r="B4" s="7" t="s">
        <v>1</v>
      </c>
      <c r="C4" s="32"/>
      <c r="D4" s="32"/>
      <c r="E4" s="5"/>
      <c r="F4" s="100" t="s">
        <v>0</v>
      </c>
      <c r="H4" s="53" t="s">
        <v>0</v>
      </c>
      <c r="J4" s="53" t="s">
        <v>0</v>
      </c>
      <c r="K4" s="58"/>
      <c r="L4" s="53" t="s">
        <v>0</v>
      </c>
      <c r="N4" s="53" t="s">
        <v>286</v>
      </c>
      <c r="P4" s="53" t="s">
        <v>286</v>
      </c>
    </row>
    <row r="5" spans="1:16" ht="15.75" x14ac:dyDescent="0.25">
      <c r="A5" s="5"/>
      <c r="B5" s="5"/>
      <c r="C5" s="32"/>
      <c r="D5" s="32"/>
      <c r="E5" s="5"/>
      <c r="F5" s="101" t="s">
        <v>2</v>
      </c>
      <c r="H5" s="101" t="s">
        <v>2</v>
      </c>
      <c r="J5" s="101" t="s">
        <v>2</v>
      </c>
      <c r="K5" s="58"/>
      <c r="L5" s="101" t="s">
        <v>2</v>
      </c>
      <c r="N5" s="54" t="s">
        <v>195</v>
      </c>
      <c r="P5" s="54" t="s">
        <v>202</v>
      </c>
    </row>
    <row r="6" spans="1:16" ht="15.75" x14ac:dyDescent="0.25">
      <c r="A6" s="5"/>
      <c r="B6" s="35" t="s">
        <v>41</v>
      </c>
      <c r="C6" s="32"/>
      <c r="D6" s="32"/>
      <c r="E6" s="5"/>
      <c r="F6" s="55" t="s">
        <v>231</v>
      </c>
      <c r="H6" s="55" t="s">
        <v>247</v>
      </c>
      <c r="J6" s="55" t="s">
        <v>258</v>
      </c>
      <c r="K6" s="58"/>
      <c r="L6" s="55" t="s">
        <v>265</v>
      </c>
      <c r="N6" s="73">
        <v>45412</v>
      </c>
      <c r="P6" s="55" t="s">
        <v>2</v>
      </c>
    </row>
    <row r="7" spans="1:16" ht="15.75" x14ac:dyDescent="0.25">
      <c r="A7" s="36"/>
      <c r="B7" s="5"/>
      <c r="C7" s="5"/>
      <c r="D7" s="5"/>
      <c r="E7" s="5"/>
      <c r="L7" s="102"/>
    </row>
    <row r="8" spans="1:16" ht="15.75" x14ac:dyDescent="0.25">
      <c r="A8" s="34">
        <v>42120</v>
      </c>
      <c r="B8" s="5" t="s">
        <v>163</v>
      </c>
      <c r="C8" s="9"/>
      <c r="D8" s="9"/>
      <c r="E8" s="9"/>
      <c r="F8" s="71">
        <v>185890</v>
      </c>
      <c r="H8">
        <v>186000</v>
      </c>
      <c r="J8" s="61">
        <v>193300</v>
      </c>
      <c r="K8" s="61"/>
      <c r="L8" s="63">
        <v>199000</v>
      </c>
      <c r="N8" s="37">
        <v>164827</v>
      </c>
      <c r="O8" s="63"/>
      <c r="P8" s="37">
        <v>219000</v>
      </c>
    </row>
    <row r="9" spans="1:16" ht="15.75" x14ac:dyDescent="0.25">
      <c r="A9" s="34">
        <v>42220</v>
      </c>
      <c r="B9" s="5" t="s">
        <v>42</v>
      </c>
      <c r="C9" s="9"/>
      <c r="D9" s="9"/>
      <c r="E9" s="9"/>
      <c r="F9" s="71">
        <v>12500</v>
      </c>
      <c r="H9">
        <v>12500</v>
      </c>
      <c r="J9" s="61">
        <v>13000</v>
      </c>
      <c r="K9" s="61"/>
      <c r="L9" s="63">
        <v>13000</v>
      </c>
      <c r="N9" s="37">
        <v>11128</v>
      </c>
      <c r="O9" s="102"/>
      <c r="P9" s="103">
        <v>13455</v>
      </c>
    </row>
    <row r="10" spans="1:16" ht="15.75" x14ac:dyDescent="0.25">
      <c r="A10" s="34">
        <v>42320</v>
      </c>
      <c r="B10" s="5" t="s">
        <v>238</v>
      </c>
      <c r="C10" s="9"/>
      <c r="D10" s="9"/>
      <c r="E10" s="9"/>
      <c r="F10">
        <v>1850</v>
      </c>
      <c r="H10">
        <v>1850</v>
      </c>
      <c r="J10" s="61">
        <v>3000</v>
      </c>
      <c r="K10" s="61"/>
      <c r="L10" s="63">
        <v>3000</v>
      </c>
      <c r="N10" s="37">
        <v>4350</v>
      </c>
      <c r="O10" s="102"/>
      <c r="P10" s="102">
        <v>4350</v>
      </c>
    </row>
    <row r="11" spans="1:16" ht="15.75" x14ac:dyDescent="0.25">
      <c r="A11" s="34">
        <v>42420</v>
      </c>
      <c r="B11" s="5" t="s">
        <v>43</v>
      </c>
      <c r="C11" s="9"/>
      <c r="D11" s="9"/>
      <c r="E11" s="9"/>
      <c r="F11">
        <v>2500</v>
      </c>
      <c r="H11">
        <v>2500</v>
      </c>
      <c r="J11" s="61">
        <v>2500</v>
      </c>
      <c r="K11" s="61"/>
      <c r="L11" s="63">
        <v>2500</v>
      </c>
      <c r="N11" s="37">
        <v>4075</v>
      </c>
      <c r="O11" s="102"/>
      <c r="P11" s="102">
        <v>4075</v>
      </c>
    </row>
    <row r="12" spans="1:16" ht="15.75" x14ac:dyDescent="0.25">
      <c r="A12" s="34">
        <v>42520</v>
      </c>
      <c r="B12" s="4" t="s">
        <v>201</v>
      </c>
      <c r="C12" s="9"/>
      <c r="D12" s="9"/>
      <c r="E12" s="9"/>
      <c r="F12">
        <v>6500</v>
      </c>
      <c r="H12">
        <v>6500</v>
      </c>
      <c r="J12" s="61">
        <v>6500</v>
      </c>
      <c r="K12" s="61"/>
      <c r="L12" s="63">
        <v>6500</v>
      </c>
      <c r="N12" s="37"/>
      <c r="O12" s="102"/>
      <c r="P12" s="104">
        <v>6500</v>
      </c>
    </row>
    <row r="13" spans="1:16" ht="15.75" x14ac:dyDescent="0.25">
      <c r="A13" s="34">
        <v>42620</v>
      </c>
      <c r="B13" s="5" t="s">
        <v>44</v>
      </c>
      <c r="C13" s="9"/>
      <c r="D13" s="9"/>
      <c r="E13" s="9"/>
      <c r="F13">
        <v>150</v>
      </c>
      <c r="H13">
        <v>150</v>
      </c>
      <c r="J13" s="61">
        <v>150</v>
      </c>
      <c r="K13" s="61"/>
      <c r="L13" s="63">
        <v>150</v>
      </c>
      <c r="N13" s="37"/>
      <c r="O13" s="102"/>
      <c r="P13" s="104">
        <v>150</v>
      </c>
    </row>
    <row r="14" spans="1:16" ht="15.75" x14ac:dyDescent="0.25">
      <c r="A14" s="34">
        <v>42720</v>
      </c>
      <c r="B14" s="5" t="s">
        <v>24</v>
      </c>
      <c r="C14" s="9"/>
      <c r="D14" s="9"/>
      <c r="E14" s="9"/>
      <c r="F14">
        <v>500</v>
      </c>
      <c r="H14">
        <v>500</v>
      </c>
      <c r="J14" s="61">
        <v>500</v>
      </c>
      <c r="K14" s="61"/>
      <c r="L14" s="63">
        <v>500</v>
      </c>
      <c r="N14" s="37"/>
      <c r="O14" s="102"/>
      <c r="P14" s="104">
        <v>500</v>
      </c>
    </row>
    <row r="15" spans="1:16" ht="15.75" x14ac:dyDescent="0.25">
      <c r="A15" s="34">
        <v>42820</v>
      </c>
      <c r="B15" s="5" t="s">
        <v>45</v>
      </c>
      <c r="C15" s="9"/>
      <c r="D15" s="9"/>
      <c r="E15" s="9"/>
      <c r="F15" s="61">
        <v>69498</v>
      </c>
      <c r="H15" s="61">
        <v>39960</v>
      </c>
      <c r="J15" s="61">
        <v>76570</v>
      </c>
      <c r="K15" s="61"/>
      <c r="L15" s="63">
        <v>89210</v>
      </c>
      <c r="N15" s="37"/>
      <c r="O15" s="102"/>
      <c r="P15" s="63">
        <v>89210</v>
      </c>
    </row>
    <row r="16" spans="1:16" ht="15.75" x14ac:dyDescent="0.25">
      <c r="A16" s="34">
        <v>43120</v>
      </c>
      <c r="B16" s="5" t="s">
        <v>46</v>
      </c>
      <c r="C16" s="9"/>
      <c r="D16" s="9"/>
      <c r="E16" s="9"/>
      <c r="J16" s="61">
        <v>0</v>
      </c>
      <c r="K16" s="61"/>
      <c r="L16" s="63">
        <v>0</v>
      </c>
      <c r="N16" s="37">
        <v>100000</v>
      </c>
      <c r="O16" s="102"/>
      <c r="P16" s="102"/>
    </row>
    <row r="17" spans="1:16" ht="15.75" x14ac:dyDescent="0.25">
      <c r="A17" s="34">
        <v>43220</v>
      </c>
      <c r="B17" s="5" t="s">
        <v>47</v>
      </c>
      <c r="C17" s="9"/>
      <c r="D17" s="9"/>
      <c r="E17" s="9"/>
      <c r="K17" s="61"/>
      <c r="L17" s="102"/>
      <c r="N17" s="37"/>
      <c r="O17" s="102"/>
      <c r="P17" s="102"/>
    </row>
    <row r="18" spans="1:16" ht="15.75" x14ac:dyDescent="0.25">
      <c r="A18" s="34">
        <v>43230</v>
      </c>
      <c r="B18" s="5" t="s">
        <v>227</v>
      </c>
      <c r="C18" s="9"/>
      <c r="D18" s="9"/>
      <c r="E18" s="9"/>
      <c r="F18" s="61">
        <v>344500</v>
      </c>
      <c r="H18">
        <v>0</v>
      </c>
      <c r="J18" s="61">
        <v>0</v>
      </c>
      <c r="K18" s="61"/>
      <c r="L18" s="63">
        <v>0</v>
      </c>
      <c r="N18" s="37"/>
      <c r="O18" s="102"/>
      <c r="P18" s="102"/>
    </row>
    <row r="19" spans="1:16" ht="15.75" x14ac:dyDescent="0.25">
      <c r="A19" s="34"/>
      <c r="B19" s="5" t="s">
        <v>193</v>
      </c>
      <c r="C19" s="9"/>
      <c r="D19" s="9"/>
      <c r="E19" s="9"/>
      <c r="K19" s="61"/>
      <c r="L19" s="102"/>
      <c r="N19" s="37"/>
      <c r="O19" s="102"/>
      <c r="P19" s="102"/>
    </row>
    <row r="20" spans="1:16" ht="15.75" x14ac:dyDescent="0.25">
      <c r="A20" s="34">
        <v>43240</v>
      </c>
      <c r="B20" s="5" t="s">
        <v>48</v>
      </c>
      <c r="C20" s="9"/>
      <c r="D20" s="9"/>
      <c r="E20" s="9"/>
      <c r="J20" s="61">
        <v>0</v>
      </c>
      <c r="K20" s="61"/>
      <c r="L20" s="63">
        <v>0</v>
      </c>
      <c r="N20" s="37"/>
      <c r="O20" s="102"/>
      <c r="P20" s="102"/>
    </row>
    <row r="21" spans="1:16" ht="16.5" thickBot="1" x14ac:dyDescent="0.3">
      <c r="A21" s="97">
        <v>43250</v>
      </c>
      <c r="B21" s="82" t="s">
        <v>262</v>
      </c>
      <c r="C21" s="9"/>
      <c r="D21" s="9"/>
      <c r="E21" s="9"/>
      <c r="K21" s="61"/>
      <c r="N21" s="37"/>
      <c r="O21" s="102"/>
      <c r="P21" s="102">
        <v>98688</v>
      </c>
    </row>
    <row r="22" spans="1:16" ht="16.5" thickBot="1" x14ac:dyDescent="0.3">
      <c r="A22" s="21" t="s">
        <v>49</v>
      </c>
      <c r="B22" s="5"/>
      <c r="C22" s="37"/>
      <c r="D22" s="37"/>
      <c r="E22" s="9"/>
      <c r="F22" s="110">
        <v>279388</v>
      </c>
      <c r="H22" s="110">
        <f>SUM(H8:H21)</f>
        <v>249960</v>
      </c>
      <c r="J22" s="110">
        <v>295520</v>
      </c>
      <c r="K22" s="63"/>
      <c r="L22" s="110">
        <f>SUM(L8:L21)</f>
        <v>313860</v>
      </c>
      <c r="N22" s="110">
        <f>SUM(N8:N21)</f>
        <v>284380</v>
      </c>
      <c r="P22" s="110">
        <v>435928</v>
      </c>
    </row>
    <row r="23" spans="1:16" ht="15.75" x14ac:dyDescent="0.25">
      <c r="A23" s="21"/>
      <c r="B23" s="5"/>
      <c r="C23" s="9"/>
      <c r="D23" s="9"/>
      <c r="E23" s="5"/>
      <c r="P23" s="61"/>
    </row>
    <row r="24" spans="1:16" ht="15.75" x14ac:dyDescent="0.25">
      <c r="A24" s="12" t="s">
        <v>50</v>
      </c>
      <c r="B24" s="76" t="s">
        <v>276</v>
      </c>
      <c r="C24" s="9"/>
      <c r="D24" s="9"/>
      <c r="E24" s="5"/>
    </row>
    <row r="25" spans="1:16" ht="15.75" x14ac:dyDescent="0.25">
      <c r="A25" s="5"/>
      <c r="B25" s="77"/>
      <c r="C25" s="9"/>
      <c r="D25" s="9"/>
      <c r="E25" s="5"/>
    </row>
    <row r="26" spans="1:16" ht="15.75" x14ac:dyDescent="0.25">
      <c r="A26" s="5"/>
      <c r="B26" s="5"/>
      <c r="C26" s="9"/>
      <c r="D26" s="9"/>
      <c r="E26" s="5"/>
    </row>
    <row r="27" spans="1:16" ht="15.75" x14ac:dyDescent="0.25">
      <c r="A27" s="5"/>
      <c r="B27" s="5"/>
      <c r="C27" s="32"/>
      <c r="D27" s="32"/>
      <c r="E27" s="5"/>
      <c r="F27" s="100" t="s">
        <v>0</v>
      </c>
      <c r="H27" s="53" t="s">
        <v>0</v>
      </c>
      <c r="J27" s="53" t="s">
        <v>0</v>
      </c>
      <c r="K27" s="58"/>
      <c r="L27" s="53" t="s">
        <v>0</v>
      </c>
      <c r="N27" s="53" t="s">
        <v>286</v>
      </c>
      <c r="P27" s="53" t="s">
        <v>286</v>
      </c>
    </row>
    <row r="28" spans="1:16" ht="15.75" x14ac:dyDescent="0.25">
      <c r="A28" s="5"/>
      <c r="B28" s="35" t="s">
        <v>51</v>
      </c>
      <c r="C28" s="32"/>
      <c r="D28" s="32"/>
      <c r="E28" s="5"/>
      <c r="F28" s="101" t="s">
        <v>2</v>
      </c>
      <c r="H28" s="101" t="s">
        <v>2</v>
      </c>
      <c r="J28" s="101" t="s">
        <v>2</v>
      </c>
      <c r="K28" s="58"/>
      <c r="L28" s="101" t="s">
        <v>2</v>
      </c>
      <c r="N28" s="54" t="s">
        <v>195</v>
      </c>
      <c r="P28" s="54" t="s">
        <v>202</v>
      </c>
    </row>
    <row r="29" spans="1:16" ht="15.75" x14ac:dyDescent="0.25">
      <c r="A29" s="5"/>
      <c r="B29" s="5"/>
      <c r="C29" s="32"/>
      <c r="D29" s="32"/>
      <c r="E29" s="5"/>
      <c r="F29" s="55" t="s">
        <v>231</v>
      </c>
      <c r="H29" s="55" t="s">
        <v>247</v>
      </c>
      <c r="J29" s="55" t="s">
        <v>258</v>
      </c>
      <c r="K29" s="58"/>
      <c r="L29" s="55" t="s">
        <v>265</v>
      </c>
      <c r="N29" s="73">
        <v>45412</v>
      </c>
      <c r="P29" s="55" t="s">
        <v>2</v>
      </c>
    </row>
    <row r="30" spans="1:16" ht="15.75" x14ac:dyDescent="0.25">
      <c r="A30" s="36"/>
      <c r="B30" s="5"/>
      <c r="C30" s="9"/>
      <c r="D30" s="9"/>
      <c r="E30" s="5"/>
    </row>
    <row r="31" spans="1:16" ht="15.75" x14ac:dyDescent="0.25">
      <c r="A31" s="34">
        <v>44120</v>
      </c>
      <c r="B31" s="5" t="s">
        <v>164</v>
      </c>
      <c r="C31" s="9"/>
      <c r="D31" s="9"/>
      <c r="E31" s="9"/>
      <c r="F31" s="61">
        <v>141041</v>
      </c>
      <c r="H31">
        <v>142000</v>
      </c>
      <c r="J31" s="61">
        <v>149000</v>
      </c>
      <c r="K31" s="61"/>
      <c r="L31" s="63">
        <v>153000</v>
      </c>
      <c r="M31" s="102"/>
      <c r="N31" s="37">
        <v>128723</v>
      </c>
      <c r="O31" s="102"/>
      <c r="P31" s="37">
        <v>170000</v>
      </c>
    </row>
    <row r="32" spans="1:16" ht="15.75" x14ac:dyDescent="0.25">
      <c r="A32" s="34">
        <v>44220</v>
      </c>
      <c r="B32" s="5" t="s">
        <v>237</v>
      </c>
      <c r="C32" s="9"/>
      <c r="D32" s="9"/>
      <c r="E32" s="9"/>
      <c r="F32">
        <v>800</v>
      </c>
      <c r="H32">
        <v>800</v>
      </c>
      <c r="J32">
        <v>3000</v>
      </c>
      <c r="K32" s="61"/>
      <c r="L32" s="102">
        <v>3000</v>
      </c>
      <c r="M32" s="102"/>
      <c r="N32" s="37">
        <v>2000</v>
      </c>
      <c r="O32" s="102"/>
      <c r="P32" s="102">
        <v>3000</v>
      </c>
    </row>
    <row r="33" spans="1:16" ht="15.75" x14ac:dyDescent="0.25">
      <c r="A33" s="34">
        <v>44310</v>
      </c>
      <c r="B33" s="5" t="s">
        <v>253</v>
      </c>
      <c r="C33" s="9"/>
      <c r="D33" s="9"/>
      <c r="E33" s="9"/>
      <c r="F33">
        <v>137000</v>
      </c>
      <c r="H33" s="61">
        <v>241000</v>
      </c>
      <c r="J33" s="61">
        <v>0</v>
      </c>
      <c r="K33" s="61"/>
      <c r="L33" s="63">
        <v>0</v>
      </c>
      <c r="M33" s="102"/>
      <c r="N33" s="37">
        <v>4402</v>
      </c>
      <c r="O33" s="102"/>
      <c r="P33" s="102"/>
    </row>
    <row r="34" spans="1:16" ht="15.75" x14ac:dyDescent="0.25">
      <c r="A34" s="34">
        <v>44320</v>
      </c>
      <c r="B34" s="5" t="s">
        <v>208</v>
      </c>
      <c r="C34" s="9"/>
      <c r="D34" s="9"/>
      <c r="E34" s="9"/>
      <c r="F34" s="61">
        <v>0</v>
      </c>
      <c r="H34">
        <v>0</v>
      </c>
      <c r="K34" s="61"/>
      <c r="L34" s="102"/>
      <c r="M34" s="102"/>
      <c r="N34" s="37">
        <v>32806</v>
      </c>
      <c r="O34" s="102"/>
      <c r="P34" s="102"/>
    </row>
    <row r="35" spans="1:16" ht="15.75" x14ac:dyDescent="0.25">
      <c r="A35" s="34">
        <v>44330</v>
      </c>
      <c r="B35" s="5" t="s">
        <v>254</v>
      </c>
      <c r="C35" s="9"/>
      <c r="D35" s="9"/>
      <c r="E35" s="9"/>
      <c r="H35">
        <v>137000</v>
      </c>
      <c r="J35" s="61">
        <v>137000</v>
      </c>
      <c r="K35" s="61"/>
      <c r="L35" s="63"/>
      <c r="M35" s="102"/>
      <c r="N35" s="37"/>
      <c r="O35" s="102"/>
      <c r="P35" s="102">
        <v>58943</v>
      </c>
    </row>
    <row r="36" spans="1:16" ht="16.5" thickBot="1" x14ac:dyDescent="0.3">
      <c r="A36" s="34"/>
      <c r="B36" s="5" t="s">
        <v>209</v>
      </c>
      <c r="C36" s="9"/>
      <c r="D36" s="9"/>
      <c r="E36" s="9"/>
      <c r="K36" s="61"/>
      <c r="N36" s="37"/>
      <c r="O36" s="102"/>
      <c r="P36" s="102"/>
    </row>
    <row r="37" spans="1:16" ht="16.5" thickBot="1" x14ac:dyDescent="0.3">
      <c r="A37" s="21" t="s">
        <v>52</v>
      </c>
      <c r="B37" s="5"/>
      <c r="C37" s="37"/>
      <c r="D37" s="37"/>
      <c r="E37" s="9"/>
      <c r="F37" s="107">
        <f>SUM(F31:F36)</f>
        <v>278841</v>
      </c>
      <c r="H37" s="107">
        <f>SUM(H31:H36)</f>
        <v>520800</v>
      </c>
      <c r="J37" s="107">
        <v>152000</v>
      </c>
      <c r="K37" s="63"/>
      <c r="L37" s="107">
        <f>SUM(L31:L36)</f>
        <v>156000</v>
      </c>
      <c r="N37" s="107">
        <f>SUM(N31:N36)</f>
        <v>167931</v>
      </c>
      <c r="P37" s="107">
        <f>SUM(P31:P36)</f>
        <v>231943</v>
      </c>
    </row>
    <row r="38" spans="1:16" ht="15.75" x14ac:dyDescent="0.25">
      <c r="A38" s="30" t="s">
        <v>50</v>
      </c>
      <c r="B38" s="76" t="s">
        <v>277</v>
      </c>
      <c r="C38" s="9"/>
      <c r="D38" s="9"/>
      <c r="E38" s="9"/>
    </row>
    <row r="39" spans="1:16" ht="15.75" x14ac:dyDescent="0.25">
      <c r="A39" s="5"/>
      <c r="B39" s="49"/>
      <c r="C39" s="9"/>
      <c r="D39" s="9"/>
      <c r="E39" s="9"/>
    </row>
    <row r="40" spans="1:16" ht="15.75" x14ac:dyDescent="0.25">
      <c r="A40" s="5"/>
      <c r="B40" s="52"/>
      <c r="C40" s="9"/>
      <c r="D40" s="9"/>
      <c r="E40" s="9"/>
    </row>
    <row r="41" spans="1:16" ht="15.75" x14ac:dyDescent="0.25">
      <c r="A41" s="21" t="s">
        <v>53</v>
      </c>
      <c r="B41" s="5"/>
      <c r="C41" s="15"/>
      <c r="D41" s="15"/>
      <c r="E41" s="9"/>
      <c r="F41" s="69">
        <f>SUM(F37,F22)</f>
        <v>558229</v>
      </c>
      <c r="H41" s="69">
        <f>SUM(H37,H22)</f>
        <v>770760</v>
      </c>
      <c r="J41" s="61">
        <v>447520</v>
      </c>
      <c r="K41" s="15"/>
      <c r="L41" s="69">
        <f>SUM(L37,L22)</f>
        <v>469860</v>
      </c>
      <c r="N41" s="69">
        <f>SUM(N37,N22)</f>
        <v>452311</v>
      </c>
      <c r="P41" s="69">
        <f>SUM(P37,P22)</f>
        <v>667871</v>
      </c>
    </row>
    <row r="42" spans="1:16" ht="15.75" x14ac:dyDescent="0.25">
      <c r="A42" s="21"/>
      <c r="B42" s="5"/>
      <c r="C42" s="9"/>
      <c r="D42" s="9"/>
      <c r="E42" s="9"/>
    </row>
    <row r="43" spans="1:16" ht="16.5" thickBot="1" x14ac:dyDescent="0.3">
      <c r="A43" s="21"/>
      <c r="B43" s="5"/>
      <c r="C43" s="9"/>
      <c r="D43" s="9"/>
      <c r="E43" s="9"/>
    </row>
    <row r="44" spans="1:16" ht="16.5" thickBot="1" x14ac:dyDescent="0.3">
      <c r="A44" s="12" t="s">
        <v>54</v>
      </c>
      <c r="B44" s="5"/>
      <c r="C44" s="15"/>
      <c r="D44" s="15"/>
      <c r="E44" s="9"/>
      <c r="F44" s="110">
        <v>558229</v>
      </c>
      <c r="H44" s="22">
        <f>+H22+H37</f>
        <v>770760</v>
      </c>
      <c r="J44" s="22">
        <f>+J22+J37</f>
        <v>447520</v>
      </c>
      <c r="K44" s="15"/>
      <c r="L44" s="22">
        <f>+L22+L37</f>
        <v>469860</v>
      </c>
      <c r="M44" s="105"/>
      <c r="N44" s="110">
        <v>452311</v>
      </c>
      <c r="P44" s="110">
        <v>667871</v>
      </c>
    </row>
    <row r="45" spans="1:16" ht="15.75" x14ac:dyDescent="0.25">
      <c r="A45" s="5"/>
      <c r="B45" s="5"/>
      <c r="C45" s="5"/>
      <c r="D45" s="5"/>
      <c r="E45" s="5"/>
    </row>
    <row r="46" spans="1:16" ht="15.75" x14ac:dyDescent="0.25">
      <c r="A46" s="18"/>
      <c r="B46" s="38" t="s">
        <v>151</v>
      </c>
      <c r="C46" s="5"/>
      <c r="D46" s="5"/>
      <c r="E46" s="5"/>
    </row>
    <row r="47" spans="1:16" ht="15.75" x14ac:dyDescent="0.25">
      <c r="A47" s="18"/>
      <c r="B47" s="18"/>
      <c r="C47" s="5"/>
      <c r="D47" s="5"/>
      <c r="E47" s="5"/>
    </row>
    <row r="48" spans="1:16" ht="15.75" x14ac:dyDescent="0.25">
      <c r="A48" s="18"/>
      <c r="B48" s="7" t="s">
        <v>55</v>
      </c>
      <c r="C48" s="5"/>
      <c r="D48" s="5"/>
      <c r="E48" s="5"/>
    </row>
    <row r="49" spans="1:16" ht="15.75" x14ac:dyDescent="0.25">
      <c r="A49" s="18"/>
      <c r="B49" s="18"/>
      <c r="C49" s="32"/>
      <c r="D49" s="32"/>
      <c r="E49" s="5"/>
      <c r="F49" s="100" t="s">
        <v>0</v>
      </c>
      <c r="H49" s="53" t="s">
        <v>0</v>
      </c>
      <c r="J49" s="53" t="s">
        <v>0</v>
      </c>
      <c r="K49" s="58"/>
      <c r="L49" s="53" t="s">
        <v>0</v>
      </c>
      <c r="N49" s="53" t="s">
        <v>286</v>
      </c>
      <c r="P49" s="53" t="s">
        <v>286</v>
      </c>
    </row>
    <row r="50" spans="1:16" ht="15.75" x14ac:dyDescent="0.25">
      <c r="A50" s="18"/>
      <c r="B50" s="18"/>
      <c r="C50" s="32"/>
      <c r="D50" s="32"/>
      <c r="E50" s="5"/>
      <c r="F50" s="101" t="s">
        <v>2</v>
      </c>
      <c r="H50" s="101" t="s">
        <v>2</v>
      </c>
      <c r="J50" s="101" t="s">
        <v>2</v>
      </c>
      <c r="K50" s="58"/>
      <c r="L50" s="101" t="s">
        <v>2</v>
      </c>
      <c r="N50" s="54" t="s">
        <v>195</v>
      </c>
      <c r="P50" s="54" t="s">
        <v>202</v>
      </c>
    </row>
    <row r="51" spans="1:16" ht="15.75" x14ac:dyDescent="0.25">
      <c r="A51" s="18"/>
      <c r="B51" s="8" t="s">
        <v>117</v>
      </c>
      <c r="C51" s="32"/>
      <c r="D51" s="32"/>
      <c r="E51" s="5"/>
      <c r="F51" s="55" t="s">
        <v>231</v>
      </c>
      <c r="H51" s="55" t="s">
        <v>247</v>
      </c>
      <c r="J51" s="55" t="s">
        <v>258</v>
      </c>
      <c r="K51" s="58"/>
      <c r="L51" s="55" t="s">
        <v>265</v>
      </c>
      <c r="N51" s="73">
        <v>45412</v>
      </c>
      <c r="P51" s="55" t="s">
        <v>2</v>
      </c>
    </row>
    <row r="52" spans="1:16" ht="15.75" x14ac:dyDescent="0.25">
      <c r="A52" s="23"/>
      <c r="B52" s="18"/>
      <c r="C52" s="5"/>
      <c r="D52" s="5"/>
      <c r="E52" s="5"/>
      <c r="P52" s="106"/>
    </row>
    <row r="53" spans="1:16" ht="15.75" x14ac:dyDescent="0.25">
      <c r="A53" s="23">
        <v>70120</v>
      </c>
      <c r="B53" s="18" t="s">
        <v>183</v>
      </c>
      <c r="C53" s="5"/>
      <c r="D53" s="5"/>
      <c r="E53" s="5"/>
      <c r="F53">
        <v>71350</v>
      </c>
      <c r="H53" s="61">
        <v>33000</v>
      </c>
      <c r="J53">
        <v>34000</v>
      </c>
      <c r="K53" s="9"/>
      <c r="L53" s="61">
        <v>40500</v>
      </c>
      <c r="N53" s="37">
        <v>36467</v>
      </c>
      <c r="O53" s="102"/>
      <c r="P53" s="63">
        <v>41300</v>
      </c>
    </row>
    <row r="54" spans="1:16" ht="15.75" x14ac:dyDescent="0.25">
      <c r="A54" s="23">
        <v>70220</v>
      </c>
      <c r="B54" s="18" t="s">
        <v>239</v>
      </c>
      <c r="C54" s="5"/>
      <c r="D54" s="5"/>
      <c r="E54" s="5"/>
      <c r="F54">
        <v>5500</v>
      </c>
      <c r="H54">
        <v>2600</v>
      </c>
      <c r="J54">
        <v>2680</v>
      </c>
      <c r="K54" s="9"/>
      <c r="L54" s="61">
        <v>3100</v>
      </c>
      <c r="N54" s="37"/>
      <c r="O54" s="102"/>
      <c r="P54" s="63">
        <v>3159</v>
      </c>
    </row>
    <row r="55" spans="1:16" ht="15.75" x14ac:dyDescent="0.25">
      <c r="A55" s="23">
        <v>70320</v>
      </c>
      <c r="B55" s="18" t="s">
        <v>240</v>
      </c>
      <c r="C55" s="5"/>
      <c r="D55" s="5"/>
      <c r="E55" s="5"/>
      <c r="F55">
        <v>11820</v>
      </c>
      <c r="H55">
        <v>5200</v>
      </c>
      <c r="J55">
        <v>5200</v>
      </c>
      <c r="K55" s="9"/>
      <c r="L55" s="61">
        <v>6200</v>
      </c>
      <c r="N55" s="37">
        <v>5730</v>
      </c>
      <c r="O55" s="102"/>
      <c r="P55" s="63">
        <v>7660</v>
      </c>
    </row>
    <row r="56" spans="1:16" ht="15.75" x14ac:dyDescent="0.25">
      <c r="A56" s="23">
        <v>70420</v>
      </c>
      <c r="B56" s="18" t="s">
        <v>67</v>
      </c>
      <c r="C56" s="5"/>
      <c r="D56" s="5"/>
      <c r="E56" s="5"/>
      <c r="F56">
        <v>2174</v>
      </c>
      <c r="H56">
        <v>1625</v>
      </c>
      <c r="J56">
        <v>1625</v>
      </c>
      <c r="K56" s="9"/>
      <c r="L56" s="61">
        <v>1625</v>
      </c>
      <c r="N56" s="37">
        <v>1624</v>
      </c>
      <c r="O56" s="102"/>
      <c r="P56" s="63">
        <v>1625</v>
      </c>
    </row>
    <row r="57" spans="1:16" ht="15.75" x14ac:dyDescent="0.25">
      <c r="A57" s="23">
        <v>70520</v>
      </c>
      <c r="B57" s="18" t="s">
        <v>69</v>
      </c>
      <c r="C57" s="5"/>
      <c r="D57" s="5"/>
      <c r="E57" s="5"/>
      <c r="K57" s="9"/>
      <c r="N57" s="37"/>
      <c r="O57" s="102"/>
      <c r="P57" s="102"/>
    </row>
    <row r="58" spans="1:16" ht="15.75" x14ac:dyDescent="0.25">
      <c r="A58" s="23">
        <v>70620</v>
      </c>
      <c r="B58" s="39" t="s">
        <v>118</v>
      </c>
      <c r="C58" s="5"/>
      <c r="D58" s="5"/>
      <c r="E58" s="5"/>
      <c r="F58">
        <v>200</v>
      </c>
      <c r="H58">
        <v>200</v>
      </c>
      <c r="J58">
        <v>200</v>
      </c>
      <c r="K58" s="9"/>
      <c r="L58" s="61">
        <v>200</v>
      </c>
      <c r="N58" s="37"/>
      <c r="O58" s="102"/>
      <c r="P58" s="63">
        <v>200</v>
      </c>
    </row>
    <row r="59" spans="1:16" ht="15.75" x14ac:dyDescent="0.25">
      <c r="A59" s="23">
        <v>70720</v>
      </c>
      <c r="B59" s="23" t="s">
        <v>241</v>
      </c>
      <c r="C59" s="5"/>
      <c r="D59" s="5"/>
      <c r="E59" s="5"/>
      <c r="F59">
        <v>1500</v>
      </c>
      <c r="H59">
        <v>700</v>
      </c>
      <c r="J59">
        <v>1200</v>
      </c>
      <c r="K59" s="9"/>
      <c r="L59" s="61">
        <v>1200</v>
      </c>
      <c r="N59" s="37">
        <v>926</v>
      </c>
      <c r="O59" s="102"/>
      <c r="P59" s="63">
        <v>1100</v>
      </c>
    </row>
    <row r="60" spans="1:16" ht="15.75" x14ac:dyDescent="0.25">
      <c r="A60" s="23">
        <v>70820</v>
      </c>
      <c r="B60" s="18" t="s">
        <v>119</v>
      </c>
      <c r="C60" s="5"/>
      <c r="D60" s="5"/>
      <c r="E60" s="5"/>
      <c r="F60">
        <v>11000</v>
      </c>
      <c r="H60" s="71">
        <v>17500</v>
      </c>
      <c r="J60">
        <v>17500</v>
      </c>
      <c r="K60" s="9"/>
      <c r="L60" s="61">
        <v>17500</v>
      </c>
      <c r="M60" s="9"/>
      <c r="N60" s="37">
        <v>13460</v>
      </c>
      <c r="O60" s="102"/>
      <c r="P60" s="63">
        <v>17000</v>
      </c>
    </row>
    <row r="61" spans="1:16" ht="15.75" x14ac:dyDescent="0.25">
      <c r="A61" s="23">
        <v>70920</v>
      </c>
      <c r="B61" s="18" t="s">
        <v>120</v>
      </c>
      <c r="C61" s="5"/>
      <c r="D61" s="5"/>
      <c r="E61" s="5"/>
      <c r="F61">
        <v>1500</v>
      </c>
      <c r="H61" s="71">
        <v>1500</v>
      </c>
      <c r="J61">
        <v>1500</v>
      </c>
      <c r="K61" s="9"/>
      <c r="L61" s="61">
        <v>1500</v>
      </c>
      <c r="N61" s="37">
        <v>931</v>
      </c>
      <c r="O61" s="102"/>
      <c r="P61" s="63">
        <v>1400</v>
      </c>
    </row>
    <row r="62" spans="1:16" ht="15.75" x14ac:dyDescent="0.25">
      <c r="A62" s="23">
        <v>71020</v>
      </c>
      <c r="B62" s="18" t="s">
        <v>121</v>
      </c>
      <c r="C62" s="5"/>
      <c r="D62" s="5"/>
      <c r="E62" s="5"/>
      <c r="F62">
        <v>100</v>
      </c>
      <c r="H62" s="71">
        <v>100</v>
      </c>
      <c r="J62">
        <v>100</v>
      </c>
      <c r="K62" s="9"/>
      <c r="L62" s="61">
        <v>100</v>
      </c>
      <c r="N62" s="37"/>
      <c r="O62" s="102"/>
      <c r="P62" s="63">
        <v>100</v>
      </c>
    </row>
    <row r="63" spans="1:16" ht="15.75" x14ac:dyDescent="0.25">
      <c r="A63" s="29">
        <v>71120</v>
      </c>
      <c r="B63" s="18" t="s">
        <v>61</v>
      </c>
      <c r="C63" s="5"/>
      <c r="D63" s="5"/>
      <c r="E63" s="5"/>
      <c r="F63">
        <v>600</v>
      </c>
      <c r="H63" s="71">
        <v>600</v>
      </c>
      <c r="J63">
        <v>1500</v>
      </c>
      <c r="K63" s="9"/>
      <c r="L63" s="61">
        <v>1500</v>
      </c>
      <c r="N63" s="37"/>
      <c r="O63" s="102"/>
      <c r="P63" s="63">
        <v>1500</v>
      </c>
    </row>
    <row r="64" spans="1:16" ht="15.75" x14ac:dyDescent="0.25">
      <c r="A64" s="23">
        <v>71220</v>
      </c>
      <c r="B64" s="18" t="s">
        <v>59</v>
      </c>
      <c r="C64" s="5"/>
      <c r="D64" s="5"/>
      <c r="E64" s="5"/>
      <c r="F64">
        <v>1600</v>
      </c>
      <c r="H64" s="71">
        <v>1600</v>
      </c>
      <c r="J64">
        <v>1800</v>
      </c>
      <c r="K64" s="9"/>
      <c r="L64" s="61">
        <v>2200</v>
      </c>
      <c r="N64" s="37">
        <v>1870</v>
      </c>
      <c r="O64" s="102"/>
      <c r="P64" s="63">
        <v>2200</v>
      </c>
    </row>
    <row r="65" spans="1:16" ht="15.75" x14ac:dyDescent="0.25">
      <c r="A65" s="23">
        <v>71320</v>
      </c>
      <c r="B65" s="18" t="s">
        <v>60</v>
      </c>
      <c r="C65" s="5"/>
      <c r="D65" s="5"/>
      <c r="E65" s="5"/>
      <c r="F65">
        <v>800</v>
      </c>
      <c r="H65" s="71">
        <v>800</v>
      </c>
      <c r="J65">
        <v>800</v>
      </c>
      <c r="K65" s="9"/>
      <c r="L65" s="61">
        <v>800</v>
      </c>
      <c r="N65" s="37">
        <v>866</v>
      </c>
      <c r="O65" s="102"/>
      <c r="P65" s="63">
        <v>800</v>
      </c>
    </row>
    <row r="66" spans="1:16" ht="15.75" x14ac:dyDescent="0.25">
      <c r="A66" s="23">
        <v>71420</v>
      </c>
      <c r="B66" s="18" t="s">
        <v>122</v>
      </c>
      <c r="C66" s="5"/>
      <c r="D66" s="5"/>
      <c r="E66" s="5"/>
      <c r="F66">
        <v>1000</v>
      </c>
      <c r="H66" s="71">
        <v>1000</v>
      </c>
      <c r="J66">
        <v>1200</v>
      </c>
      <c r="K66" s="9"/>
      <c r="L66" s="61">
        <v>1200</v>
      </c>
      <c r="N66" s="37">
        <v>1680</v>
      </c>
      <c r="O66" s="102"/>
      <c r="P66" s="63">
        <v>1200</v>
      </c>
    </row>
    <row r="67" spans="1:16" ht="15.75" x14ac:dyDescent="0.25">
      <c r="A67" s="23">
        <v>71620</v>
      </c>
      <c r="B67" s="18" t="s">
        <v>285</v>
      </c>
      <c r="C67" s="5"/>
      <c r="D67" s="5"/>
      <c r="E67" s="5"/>
      <c r="K67" s="9"/>
      <c r="L67" s="61">
        <v>550</v>
      </c>
      <c r="N67" s="37">
        <v>605</v>
      </c>
      <c r="O67" s="102"/>
      <c r="P67" s="102">
        <v>550</v>
      </c>
    </row>
    <row r="68" spans="1:16" ht="15.75" x14ac:dyDescent="0.25">
      <c r="A68" s="23">
        <v>71720</v>
      </c>
      <c r="B68" s="18" t="s">
        <v>124</v>
      </c>
      <c r="C68" s="5"/>
      <c r="D68" s="5"/>
      <c r="E68" s="5"/>
      <c r="F68">
        <v>1000</v>
      </c>
      <c r="H68">
        <v>1000</v>
      </c>
      <c r="J68">
        <v>1000</v>
      </c>
      <c r="K68" s="9"/>
      <c r="L68" s="61">
        <v>1000</v>
      </c>
      <c r="N68" s="37">
        <v>1209</v>
      </c>
      <c r="O68" s="102"/>
      <c r="P68" s="63">
        <v>1250</v>
      </c>
    </row>
    <row r="69" spans="1:16" ht="15.75" x14ac:dyDescent="0.25">
      <c r="A69" s="23">
        <v>71820</v>
      </c>
      <c r="B69" s="18" t="s">
        <v>125</v>
      </c>
      <c r="C69" s="5"/>
      <c r="D69" s="5"/>
      <c r="E69" s="5"/>
      <c r="F69">
        <v>2800</v>
      </c>
      <c r="H69">
        <v>2800</v>
      </c>
      <c r="J69">
        <v>2800</v>
      </c>
      <c r="K69" s="9"/>
      <c r="L69" s="61">
        <v>2800</v>
      </c>
      <c r="N69" s="37">
        <v>3856</v>
      </c>
      <c r="O69" s="102"/>
      <c r="P69" s="63">
        <v>3900</v>
      </c>
    </row>
    <row r="70" spans="1:16" ht="15.75" x14ac:dyDescent="0.25">
      <c r="A70" s="23">
        <v>71920</v>
      </c>
      <c r="B70" s="18" t="s">
        <v>126</v>
      </c>
      <c r="C70" s="5"/>
      <c r="D70" s="5"/>
      <c r="E70" s="5"/>
      <c r="K70" s="9"/>
      <c r="N70" s="37"/>
      <c r="O70" s="102"/>
      <c r="P70" s="102"/>
    </row>
    <row r="71" spans="1:16" ht="15.75" x14ac:dyDescent="0.25">
      <c r="A71" s="23">
        <v>72020</v>
      </c>
      <c r="B71" s="39" t="s">
        <v>127</v>
      </c>
      <c r="C71" s="5"/>
      <c r="D71" s="5"/>
      <c r="E71" s="5"/>
      <c r="F71">
        <v>1150</v>
      </c>
      <c r="H71">
        <v>1150</v>
      </c>
      <c r="J71">
        <v>1200</v>
      </c>
      <c r="K71" s="9"/>
      <c r="L71" s="61">
        <v>1200</v>
      </c>
      <c r="N71" s="37">
        <v>665</v>
      </c>
      <c r="O71" s="102"/>
      <c r="P71" s="63">
        <v>1000</v>
      </c>
    </row>
    <row r="72" spans="1:16" ht="15.75" x14ac:dyDescent="0.25">
      <c r="A72" s="23">
        <v>72120</v>
      </c>
      <c r="B72" s="23" t="s">
        <v>128</v>
      </c>
      <c r="C72" s="5"/>
      <c r="D72" s="5"/>
      <c r="E72" s="5"/>
      <c r="F72">
        <v>100</v>
      </c>
      <c r="H72">
        <v>250</v>
      </c>
      <c r="J72">
        <v>500</v>
      </c>
      <c r="K72" s="9"/>
      <c r="L72" s="61">
        <v>1000</v>
      </c>
      <c r="N72" s="37">
        <v>1232</v>
      </c>
      <c r="O72" s="102"/>
      <c r="P72" s="63">
        <v>1200</v>
      </c>
    </row>
    <row r="73" spans="1:16" ht="15.75" x14ac:dyDescent="0.25">
      <c r="A73" s="23">
        <v>72220</v>
      </c>
      <c r="B73" s="18" t="s">
        <v>129</v>
      </c>
      <c r="C73" s="5"/>
      <c r="D73" s="5"/>
      <c r="E73" s="5"/>
      <c r="F73">
        <v>1800</v>
      </c>
      <c r="H73">
        <v>1800</v>
      </c>
      <c r="J73">
        <v>2100</v>
      </c>
      <c r="K73" s="9"/>
      <c r="L73" s="61">
        <v>2100</v>
      </c>
      <c r="N73" s="37">
        <v>2104</v>
      </c>
      <c r="O73" s="102"/>
      <c r="P73" s="63">
        <v>2300</v>
      </c>
    </row>
    <row r="74" spans="1:16" ht="15.75" x14ac:dyDescent="0.25">
      <c r="A74" s="23">
        <v>72320</v>
      </c>
      <c r="B74" s="18" t="s">
        <v>130</v>
      </c>
      <c r="C74" s="5"/>
      <c r="D74" s="5"/>
      <c r="E74" s="5"/>
      <c r="K74" s="9"/>
      <c r="N74" s="37">
        <v>157</v>
      </c>
      <c r="O74" s="102"/>
      <c r="P74" s="102"/>
    </row>
    <row r="75" spans="1:16" ht="15.75" x14ac:dyDescent="0.25">
      <c r="A75" s="23">
        <v>72420</v>
      </c>
      <c r="B75" s="91" t="s">
        <v>280</v>
      </c>
      <c r="C75" s="75"/>
      <c r="D75" s="75"/>
      <c r="E75" s="75"/>
      <c r="F75" s="92">
        <v>1000</v>
      </c>
      <c r="H75">
        <v>1000</v>
      </c>
      <c r="J75">
        <v>20250</v>
      </c>
      <c r="K75" s="9"/>
      <c r="L75" s="61">
        <v>15250</v>
      </c>
      <c r="N75" s="37"/>
      <c r="O75" s="102"/>
      <c r="P75" s="63">
        <v>13500</v>
      </c>
    </row>
    <row r="76" spans="1:16" ht="15.75" x14ac:dyDescent="0.25">
      <c r="A76" s="23">
        <v>72520</v>
      </c>
      <c r="B76" s="23" t="s">
        <v>132</v>
      </c>
      <c r="C76" s="5"/>
      <c r="D76" s="5"/>
      <c r="E76" s="5"/>
      <c r="K76" s="9"/>
      <c r="N76" s="37"/>
      <c r="O76" s="102"/>
      <c r="P76" s="102"/>
    </row>
    <row r="77" spans="1:16" ht="15.75" x14ac:dyDescent="0.25">
      <c r="A77" s="23">
        <v>72620</v>
      </c>
      <c r="B77" s="23" t="s">
        <v>133</v>
      </c>
      <c r="C77" s="5"/>
      <c r="D77" s="5"/>
      <c r="E77" s="5"/>
      <c r="K77" s="9"/>
      <c r="N77" s="37"/>
      <c r="O77" s="102"/>
      <c r="P77" s="102"/>
    </row>
    <row r="78" spans="1:16" ht="15.75" x14ac:dyDescent="0.25">
      <c r="A78" s="23">
        <v>72720</v>
      </c>
      <c r="B78" s="39" t="s">
        <v>134</v>
      </c>
      <c r="C78" s="5"/>
      <c r="D78" s="5"/>
      <c r="E78" s="5"/>
      <c r="F78">
        <v>5500</v>
      </c>
      <c r="H78">
        <v>10000</v>
      </c>
      <c r="J78">
        <v>14000</v>
      </c>
      <c r="K78" s="9"/>
      <c r="L78" s="61">
        <v>17000</v>
      </c>
      <c r="N78" s="37">
        <v>33072</v>
      </c>
      <c r="O78" s="102"/>
      <c r="P78" s="63">
        <v>39769</v>
      </c>
    </row>
    <row r="79" spans="1:16" ht="15.75" x14ac:dyDescent="0.25">
      <c r="A79" s="23">
        <v>72920</v>
      </c>
      <c r="B79" s="18" t="s">
        <v>84</v>
      </c>
      <c r="C79" s="5"/>
      <c r="D79" s="5"/>
      <c r="E79" s="5"/>
      <c r="F79">
        <v>6500</v>
      </c>
      <c r="H79">
        <v>6500</v>
      </c>
      <c r="J79">
        <v>6500</v>
      </c>
      <c r="K79" s="9"/>
      <c r="L79" s="61">
        <v>10000</v>
      </c>
      <c r="N79" s="37">
        <v>6718</v>
      </c>
      <c r="O79" s="102"/>
      <c r="P79" s="63">
        <v>8800</v>
      </c>
    </row>
    <row r="80" spans="1:16" ht="15.75" x14ac:dyDescent="0.25">
      <c r="A80" s="23">
        <v>72820</v>
      </c>
      <c r="B80" s="18" t="s">
        <v>135</v>
      </c>
      <c r="C80" s="5"/>
      <c r="D80" s="5"/>
      <c r="E80" s="5"/>
      <c r="H80" s="37"/>
      <c r="I80" s="102"/>
      <c r="J80" s="37"/>
      <c r="K80" s="9"/>
      <c r="N80" s="37"/>
      <c r="O80" s="102"/>
      <c r="P80" s="102"/>
    </row>
    <row r="81" spans="1:19" ht="15.75" x14ac:dyDescent="0.25">
      <c r="A81" s="23"/>
      <c r="B81" s="18"/>
      <c r="C81" s="5"/>
      <c r="D81" s="5"/>
      <c r="E81" s="5"/>
    </row>
    <row r="82" spans="1:19" ht="15.75" x14ac:dyDescent="0.25">
      <c r="A82" s="23"/>
      <c r="B82" s="18"/>
      <c r="C82" s="5"/>
      <c r="D82" s="5"/>
      <c r="E82" s="5"/>
      <c r="F82" s="100" t="s">
        <v>0</v>
      </c>
      <c r="H82" s="53" t="s">
        <v>0</v>
      </c>
      <c r="J82" s="53" t="s">
        <v>0</v>
      </c>
      <c r="K82" s="58"/>
      <c r="L82" s="53" t="s">
        <v>0</v>
      </c>
      <c r="N82" s="53" t="s">
        <v>286</v>
      </c>
      <c r="P82" s="53" t="s">
        <v>286</v>
      </c>
    </row>
    <row r="83" spans="1:19" ht="15.75" x14ac:dyDescent="0.25">
      <c r="A83" s="23"/>
      <c r="B83" s="18"/>
      <c r="C83" s="5"/>
      <c r="D83" s="5"/>
      <c r="E83" s="5"/>
      <c r="F83" s="101" t="s">
        <v>2</v>
      </c>
      <c r="H83" s="101" t="s">
        <v>2</v>
      </c>
      <c r="J83" s="101" t="s">
        <v>2</v>
      </c>
      <c r="K83" s="58"/>
      <c r="L83" s="101" t="s">
        <v>2</v>
      </c>
      <c r="N83" s="54" t="s">
        <v>195</v>
      </c>
      <c r="P83" s="54" t="s">
        <v>202</v>
      </c>
    </row>
    <row r="84" spans="1:19" ht="15.75" x14ac:dyDescent="0.25">
      <c r="A84" s="23"/>
      <c r="B84" s="18"/>
      <c r="C84" s="5"/>
      <c r="D84" s="5"/>
      <c r="E84" s="5"/>
      <c r="F84" s="55" t="s">
        <v>231</v>
      </c>
      <c r="H84" s="55" t="s">
        <v>247</v>
      </c>
      <c r="J84" s="55" t="s">
        <v>258</v>
      </c>
      <c r="K84" s="58"/>
      <c r="L84" s="55" t="s">
        <v>265</v>
      </c>
      <c r="N84" s="73">
        <v>45412</v>
      </c>
      <c r="P84" s="55" t="s">
        <v>2</v>
      </c>
    </row>
    <row r="85" spans="1:19" ht="15.75" x14ac:dyDescent="0.25">
      <c r="A85" s="23">
        <v>73020</v>
      </c>
      <c r="B85" s="18" t="s">
        <v>136</v>
      </c>
      <c r="C85" s="5"/>
      <c r="D85" s="5"/>
      <c r="E85" s="5"/>
      <c r="F85" s="61">
        <v>80550</v>
      </c>
      <c r="H85">
        <v>80050</v>
      </c>
      <c r="J85">
        <v>80550</v>
      </c>
      <c r="K85" s="9"/>
      <c r="L85" s="61">
        <v>80050</v>
      </c>
      <c r="N85" s="37">
        <v>103232</v>
      </c>
      <c r="O85" s="102"/>
      <c r="P85" s="63">
        <v>143991</v>
      </c>
      <c r="Q85" s="102"/>
      <c r="S85" s="67"/>
    </row>
    <row r="86" spans="1:19" ht="15.75" x14ac:dyDescent="0.25">
      <c r="A86" s="23">
        <v>73120</v>
      </c>
      <c r="B86" s="18" t="s">
        <v>110</v>
      </c>
      <c r="C86" s="5"/>
      <c r="D86" s="5"/>
      <c r="E86" s="5"/>
      <c r="F86">
        <v>500</v>
      </c>
      <c r="H86">
        <v>1000</v>
      </c>
      <c r="J86">
        <v>1000</v>
      </c>
      <c r="K86" s="9"/>
      <c r="L86" s="61">
        <v>1000</v>
      </c>
      <c r="N86" s="37"/>
      <c r="O86" s="102"/>
      <c r="P86" s="63">
        <v>1200</v>
      </c>
      <c r="Q86" s="102"/>
    </row>
    <row r="87" spans="1:19" ht="15.75" x14ac:dyDescent="0.25">
      <c r="A87" s="23">
        <v>73220</v>
      </c>
      <c r="B87" s="18" t="s">
        <v>106</v>
      </c>
      <c r="C87" s="5"/>
      <c r="D87" s="5"/>
      <c r="E87" s="5"/>
      <c r="F87">
        <v>1000</v>
      </c>
      <c r="H87">
        <v>1000</v>
      </c>
      <c r="J87">
        <v>1000</v>
      </c>
      <c r="K87" s="9"/>
      <c r="L87" s="61">
        <v>1000</v>
      </c>
      <c r="N87" s="37">
        <v>193</v>
      </c>
      <c r="O87" s="102"/>
      <c r="P87" s="63">
        <v>1000</v>
      </c>
      <c r="Q87" s="102"/>
    </row>
    <row r="88" spans="1:19" ht="15.75" x14ac:dyDescent="0.25">
      <c r="A88" s="23">
        <v>73420</v>
      </c>
      <c r="B88" s="18" t="s">
        <v>177</v>
      </c>
      <c r="C88" s="5"/>
      <c r="D88" s="5"/>
      <c r="E88" s="5"/>
      <c r="F88">
        <v>3110</v>
      </c>
      <c r="H88">
        <v>3110</v>
      </c>
      <c r="J88">
        <v>3110</v>
      </c>
      <c r="K88" s="9"/>
      <c r="L88" s="61">
        <v>3110</v>
      </c>
      <c r="N88" s="37">
        <v>3129</v>
      </c>
      <c r="O88" s="102"/>
      <c r="P88" s="63">
        <v>3110</v>
      </c>
      <c r="Q88" s="102"/>
    </row>
    <row r="89" spans="1:19" ht="15.75" x14ac:dyDescent="0.25">
      <c r="A89" s="23">
        <v>73520</v>
      </c>
      <c r="B89" s="18" t="s">
        <v>264</v>
      </c>
      <c r="C89" s="5"/>
      <c r="D89" s="5"/>
      <c r="E89" s="5"/>
      <c r="F89">
        <v>8000</v>
      </c>
      <c r="H89">
        <v>17500</v>
      </c>
      <c r="J89">
        <v>20600</v>
      </c>
      <c r="K89" s="9"/>
      <c r="L89" s="61">
        <v>21500</v>
      </c>
      <c r="N89" s="37">
        <v>15191</v>
      </c>
      <c r="O89" s="102"/>
      <c r="P89" s="63">
        <v>21500</v>
      </c>
      <c r="Q89" s="102"/>
    </row>
    <row r="90" spans="1:19" ht="15.75" x14ac:dyDescent="0.25">
      <c r="A90" s="23">
        <v>73620</v>
      </c>
      <c r="B90" s="18" t="s">
        <v>179</v>
      </c>
      <c r="C90" s="5"/>
      <c r="D90" s="5"/>
      <c r="E90" s="5"/>
      <c r="F90">
        <v>1200</v>
      </c>
      <c r="H90">
        <v>1200</v>
      </c>
      <c r="J90">
        <v>1200</v>
      </c>
      <c r="K90" s="9"/>
      <c r="L90" s="61">
        <v>1000</v>
      </c>
      <c r="N90" s="37">
        <v>518</v>
      </c>
      <c r="O90" s="102"/>
      <c r="P90" s="63">
        <v>518</v>
      </c>
      <c r="Q90" s="102"/>
    </row>
    <row r="91" spans="1:19" ht="15.75" x14ac:dyDescent="0.25">
      <c r="A91" s="23">
        <v>73720</v>
      </c>
      <c r="B91" s="18" t="s">
        <v>180</v>
      </c>
      <c r="C91" s="5"/>
      <c r="D91" s="5"/>
      <c r="E91" s="5"/>
      <c r="F91">
        <v>2500</v>
      </c>
      <c r="H91">
        <v>4500</v>
      </c>
      <c r="J91">
        <v>4500</v>
      </c>
      <c r="K91" s="9"/>
      <c r="L91" s="61">
        <v>3450</v>
      </c>
      <c r="N91" s="37">
        <v>721</v>
      </c>
      <c r="O91" s="102"/>
      <c r="P91" s="63">
        <v>3450</v>
      </c>
      <c r="Q91" s="102"/>
    </row>
    <row r="92" spans="1:19" ht="15.75" x14ac:dyDescent="0.25">
      <c r="A92" s="23">
        <v>73820</v>
      </c>
      <c r="B92" s="18" t="s">
        <v>181</v>
      </c>
      <c r="C92" s="5"/>
      <c r="D92" s="5"/>
      <c r="E92" s="5"/>
      <c r="F92">
        <v>500</v>
      </c>
      <c r="H92">
        <v>500</v>
      </c>
      <c r="J92">
        <v>600</v>
      </c>
      <c r="K92" s="9"/>
      <c r="L92" s="61">
        <v>650</v>
      </c>
      <c r="N92" s="37"/>
      <c r="O92" s="102"/>
      <c r="P92" s="63">
        <v>650</v>
      </c>
      <c r="Q92" s="102"/>
    </row>
    <row r="93" spans="1:19" ht="15.75" x14ac:dyDescent="0.25">
      <c r="A93" s="23"/>
      <c r="B93" s="18" t="s">
        <v>171</v>
      </c>
      <c r="C93" s="5"/>
      <c r="D93" s="5"/>
      <c r="E93" s="5"/>
      <c r="K93" s="9"/>
      <c r="N93" s="37"/>
      <c r="O93" s="102"/>
      <c r="P93" s="102"/>
      <c r="Q93" s="102"/>
    </row>
    <row r="94" spans="1:19" ht="15.75" x14ac:dyDescent="0.25">
      <c r="A94" s="23">
        <v>73840</v>
      </c>
      <c r="B94" s="18" t="s">
        <v>198</v>
      </c>
      <c r="C94" s="5"/>
      <c r="D94" s="5"/>
      <c r="E94" s="5"/>
      <c r="F94">
        <v>1500</v>
      </c>
      <c r="H94">
        <v>1500</v>
      </c>
      <c r="J94">
        <v>1500</v>
      </c>
      <c r="K94" s="9"/>
      <c r="L94" s="61">
        <v>1500</v>
      </c>
      <c r="N94" s="37">
        <v>764</v>
      </c>
      <c r="O94" s="102"/>
      <c r="P94" s="63">
        <v>1500</v>
      </c>
      <c r="Q94" s="102"/>
    </row>
    <row r="95" spans="1:19" ht="15.75" x14ac:dyDescent="0.25">
      <c r="A95" s="23">
        <v>73920</v>
      </c>
      <c r="B95" s="18" t="s">
        <v>288</v>
      </c>
      <c r="C95" s="5"/>
      <c r="D95" s="5"/>
      <c r="E95" s="5"/>
      <c r="K95" s="9"/>
      <c r="L95" s="61"/>
      <c r="N95" s="37">
        <v>16230</v>
      </c>
      <c r="O95" s="102"/>
      <c r="P95" s="63"/>
      <c r="Q95" s="102"/>
    </row>
    <row r="96" spans="1:19" ht="15.75" x14ac:dyDescent="0.25">
      <c r="A96" s="23">
        <v>73940</v>
      </c>
      <c r="B96" s="18" t="s">
        <v>228</v>
      </c>
      <c r="C96" s="5"/>
      <c r="D96" s="5"/>
      <c r="E96" s="5"/>
      <c r="H96" s="61">
        <v>0</v>
      </c>
      <c r="K96" s="9"/>
      <c r="L96" s="61">
        <v>0</v>
      </c>
      <c r="N96" s="37"/>
      <c r="O96" s="102"/>
      <c r="P96" s="63"/>
      <c r="Q96" s="102"/>
    </row>
    <row r="97" spans="1:17" ht="15.75" x14ac:dyDescent="0.25">
      <c r="A97" s="23">
        <v>73950</v>
      </c>
      <c r="B97" s="98" t="s">
        <v>263</v>
      </c>
      <c r="C97" s="5"/>
      <c r="D97" s="5"/>
      <c r="E97" s="5"/>
      <c r="K97" s="9"/>
      <c r="N97" s="37"/>
      <c r="O97" s="102"/>
      <c r="P97" s="102">
        <v>100000</v>
      </c>
      <c r="Q97" s="102"/>
    </row>
    <row r="98" spans="1:17" ht="16.5" thickBot="1" x14ac:dyDescent="0.3">
      <c r="A98" s="23"/>
      <c r="B98" s="18" t="s">
        <v>206</v>
      </c>
      <c r="C98" s="5"/>
      <c r="D98" s="5"/>
      <c r="E98" s="5"/>
      <c r="K98" s="9"/>
      <c r="N98" s="37"/>
      <c r="O98" s="102"/>
      <c r="P98" s="102"/>
      <c r="Q98" s="102"/>
    </row>
    <row r="99" spans="1:17" ht="16.5" thickBot="1" x14ac:dyDescent="0.3">
      <c r="A99" s="40"/>
      <c r="B99" s="30" t="s">
        <v>137</v>
      </c>
      <c r="C99" s="5"/>
      <c r="D99" s="5"/>
      <c r="E99" s="5"/>
      <c r="F99" s="22">
        <v>227854</v>
      </c>
      <c r="H99" s="22">
        <v>201285</v>
      </c>
      <c r="J99" s="22">
        <v>233835</v>
      </c>
      <c r="K99" s="15"/>
      <c r="L99" s="22">
        <v>242785</v>
      </c>
      <c r="N99" s="22">
        <v>300945</v>
      </c>
      <c r="P99" s="22">
        <v>429579</v>
      </c>
    </row>
    <row r="100" spans="1:17" ht="15.75" x14ac:dyDescent="0.25">
      <c r="A100" s="23"/>
      <c r="B100" s="76" t="s">
        <v>279</v>
      </c>
      <c r="C100" s="50"/>
      <c r="D100" s="5"/>
      <c r="E100" s="5"/>
    </row>
    <row r="101" spans="1:17" ht="15.75" x14ac:dyDescent="0.25">
      <c r="A101" s="23"/>
      <c r="B101" s="77" t="s">
        <v>255</v>
      </c>
      <c r="C101" s="5"/>
      <c r="D101" s="5"/>
      <c r="E101" s="5"/>
    </row>
    <row r="102" spans="1:17" ht="15.75" x14ac:dyDescent="0.25">
      <c r="A102" s="23"/>
      <c r="B102" s="76" t="s">
        <v>182</v>
      </c>
      <c r="C102" s="5"/>
      <c r="D102" s="5"/>
      <c r="E102" s="5"/>
    </row>
    <row r="103" spans="1:17" ht="15.75" x14ac:dyDescent="0.25">
      <c r="A103" s="23"/>
      <c r="B103" s="18"/>
      <c r="C103" s="32"/>
      <c r="D103" s="32"/>
      <c r="E103" s="5"/>
      <c r="F103" s="100" t="s">
        <v>0</v>
      </c>
      <c r="H103" s="53" t="s">
        <v>0</v>
      </c>
      <c r="J103" s="53" t="s">
        <v>0</v>
      </c>
      <c r="K103" s="58"/>
      <c r="L103" s="53" t="s">
        <v>0</v>
      </c>
      <c r="N103" s="53" t="s">
        <v>286</v>
      </c>
      <c r="P103" s="53" t="s">
        <v>286</v>
      </c>
    </row>
    <row r="104" spans="1:17" ht="15.75" x14ac:dyDescent="0.25">
      <c r="A104" s="23"/>
      <c r="B104" s="18"/>
      <c r="C104" s="32"/>
      <c r="D104" s="32"/>
      <c r="E104" s="5"/>
      <c r="F104" s="101" t="s">
        <v>2</v>
      </c>
      <c r="H104" s="101" t="s">
        <v>2</v>
      </c>
      <c r="J104" s="101" t="s">
        <v>2</v>
      </c>
      <c r="K104" s="58"/>
      <c r="L104" s="101" t="s">
        <v>2</v>
      </c>
      <c r="N104" s="54" t="s">
        <v>195</v>
      </c>
      <c r="P104" s="54" t="s">
        <v>202</v>
      </c>
    </row>
    <row r="105" spans="1:17" ht="15.75" x14ac:dyDescent="0.25">
      <c r="A105" s="23"/>
      <c r="B105" s="8" t="s">
        <v>138</v>
      </c>
      <c r="C105" s="32"/>
      <c r="D105" s="32"/>
      <c r="E105" s="5"/>
      <c r="F105" s="55" t="s">
        <v>231</v>
      </c>
      <c r="H105" s="55" t="s">
        <v>247</v>
      </c>
      <c r="J105" s="55" t="s">
        <v>258</v>
      </c>
      <c r="K105" s="58"/>
      <c r="L105" s="55" t="s">
        <v>265</v>
      </c>
      <c r="N105" s="73">
        <v>45412</v>
      </c>
      <c r="P105" s="54" t="s">
        <v>2</v>
      </c>
    </row>
    <row r="106" spans="1:17" ht="15.75" x14ac:dyDescent="0.25">
      <c r="A106" s="23"/>
      <c r="B106" s="18"/>
      <c r="C106" s="5"/>
      <c r="D106" s="5"/>
      <c r="E106" s="5"/>
      <c r="P106" s="102"/>
    </row>
    <row r="107" spans="1:17" ht="15.75" x14ac:dyDescent="0.25">
      <c r="A107" s="29">
        <v>74120</v>
      </c>
      <c r="B107" s="18" t="s">
        <v>139</v>
      </c>
      <c r="C107" s="5"/>
      <c r="D107" s="5"/>
      <c r="E107" s="5"/>
      <c r="F107">
        <v>47000</v>
      </c>
      <c r="H107">
        <v>43000</v>
      </c>
      <c r="J107">
        <v>44500</v>
      </c>
      <c r="K107" s="9"/>
      <c r="L107" s="61">
        <v>54000</v>
      </c>
      <c r="N107" s="37">
        <v>43577</v>
      </c>
      <c r="P107" s="63">
        <v>55120</v>
      </c>
    </row>
    <row r="108" spans="1:17" ht="15.75" x14ac:dyDescent="0.25">
      <c r="A108" s="29">
        <v>74220</v>
      </c>
      <c r="B108" s="18" t="s">
        <v>140</v>
      </c>
      <c r="C108" s="5"/>
      <c r="D108" s="5"/>
      <c r="E108" s="5"/>
      <c r="F108">
        <v>3600</v>
      </c>
      <c r="H108">
        <v>3200</v>
      </c>
      <c r="J108">
        <v>3300</v>
      </c>
      <c r="K108" s="9"/>
      <c r="L108" s="61">
        <v>4100</v>
      </c>
      <c r="N108" s="37"/>
      <c r="P108" s="63">
        <v>4217</v>
      </c>
    </row>
    <row r="109" spans="1:17" ht="15.75" x14ac:dyDescent="0.25">
      <c r="A109" s="29">
        <v>74320</v>
      </c>
      <c r="B109" s="18" t="s">
        <v>58</v>
      </c>
      <c r="C109" s="5"/>
      <c r="D109" s="5"/>
      <c r="E109" s="5"/>
      <c r="F109">
        <v>7300</v>
      </c>
      <c r="H109">
        <v>7000</v>
      </c>
      <c r="J109">
        <v>7210</v>
      </c>
      <c r="K109" s="9"/>
      <c r="L109" s="61">
        <v>9300</v>
      </c>
      <c r="N109" s="37">
        <v>7690</v>
      </c>
      <c r="P109" s="63">
        <v>10230</v>
      </c>
    </row>
    <row r="110" spans="1:17" ht="15.75" x14ac:dyDescent="0.25">
      <c r="A110" s="29">
        <v>74420</v>
      </c>
      <c r="B110" s="18" t="s">
        <v>67</v>
      </c>
      <c r="C110" s="5"/>
      <c r="D110" s="5"/>
      <c r="E110" s="5"/>
      <c r="F110">
        <v>1625</v>
      </c>
      <c r="H110">
        <v>1625</v>
      </c>
      <c r="J110">
        <v>1625</v>
      </c>
      <c r="K110" s="9"/>
      <c r="L110" s="61">
        <v>1625</v>
      </c>
      <c r="N110" s="37">
        <v>1624</v>
      </c>
      <c r="P110" s="63">
        <v>1625</v>
      </c>
    </row>
    <row r="111" spans="1:17" ht="15.75" x14ac:dyDescent="0.25">
      <c r="A111" s="29">
        <v>74520</v>
      </c>
      <c r="B111" s="18" t="s">
        <v>69</v>
      </c>
      <c r="C111" s="5"/>
      <c r="D111" s="5"/>
      <c r="E111" s="5"/>
      <c r="F111">
        <v>200</v>
      </c>
      <c r="H111">
        <v>200</v>
      </c>
      <c r="J111">
        <v>200</v>
      </c>
      <c r="K111" s="9"/>
      <c r="L111" s="61">
        <v>200</v>
      </c>
      <c r="N111" s="37"/>
      <c r="P111" s="63">
        <v>200</v>
      </c>
    </row>
    <row r="112" spans="1:17" ht="15.75" x14ac:dyDescent="0.25">
      <c r="A112" s="29">
        <v>74620</v>
      </c>
      <c r="B112" s="39" t="s">
        <v>118</v>
      </c>
      <c r="C112" s="5"/>
      <c r="D112" s="5"/>
      <c r="E112" s="5"/>
      <c r="F112">
        <v>200</v>
      </c>
      <c r="H112">
        <v>200</v>
      </c>
      <c r="J112">
        <v>200</v>
      </c>
      <c r="K112" s="9"/>
      <c r="L112" s="61">
        <v>200</v>
      </c>
      <c r="N112" s="37"/>
      <c r="P112" s="63">
        <v>200</v>
      </c>
    </row>
    <row r="113" spans="1:16" ht="15.75" x14ac:dyDescent="0.25">
      <c r="A113" s="29">
        <v>74720</v>
      </c>
      <c r="B113" s="23" t="s">
        <v>72</v>
      </c>
      <c r="C113" s="5"/>
      <c r="D113" s="5"/>
      <c r="E113" s="5"/>
      <c r="F113">
        <v>1000</v>
      </c>
      <c r="H113">
        <v>1000</v>
      </c>
      <c r="J113">
        <v>1000</v>
      </c>
      <c r="K113" s="9"/>
      <c r="L113" s="61">
        <v>1500</v>
      </c>
      <c r="N113" s="37">
        <v>993</v>
      </c>
      <c r="P113" s="63">
        <v>1500</v>
      </c>
    </row>
    <row r="114" spans="1:16" ht="15.75" x14ac:dyDescent="0.25">
      <c r="A114" s="29">
        <v>74820</v>
      </c>
      <c r="B114" s="18" t="s">
        <v>120</v>
      </c>
      <c r="C114" s="5"/>
      <c r="D114" s="5"/>
      <c r="E114" s="5"/>
      <c r="F114">
        <v>18000</v>
      </c>
      <c r="H114">
        <v>18000</v>
      </c>
      <c r="J114">
        <v>19000</v>
      </c>
      <c r="K114" s="9"/>
      <c r="L114" s="61">
        <v>23000</v>
      </c>
      <c r="N114" s="37">
        <v>16434</v>
      </c>
      <c r="P114" s="63">
        <v>19900</v>
      </c>
    </row>
    <row r="115" spans="1:16" ht="15.75" x14ac:dyDescent="0.25">
      <c r="A115" s="29">
        <v>74920</v>
      </c>
      <c r="B115" s="18" t="s">
        <v>121</v>
      </c>
      <c r="C115" s="5"/>
      <c r="D115" s="5"/>
      <c r="E115" s="5"/>
      <c r="K115" s="9"/>
      <c r="N115" s="37"/>
      <c r="P115" s="102"/>
    </row>
    <row r="116" spans="1:16" ht="15.75" x14ac:dyDescent="0.25">
      <c r="A116" s="29">
        <v>75020</v>
      </c>
      <c r="B116" s="18" t="s">
        <v>61</v>
      </c>
      <c r="C116" s="5"/>
      <c r="D116" s="5"/>
      <c r="E116" s="5"/>
      <c r="F116">
        <v>200</v>
      </c>
      <c r="H116">
        <v>100</v>
      </c>
      <c r="J116">
        <v>100</v>
      </c>
      <c r="K116" s="9"/>
      <c r="L116" s="61">
        <v>100</v>
      </c>
      <c r="N116" s="37"/>
      <c r="P116" s="63">
        <v>100</v>
      </c>
    </row>
    <row r="117" spans="1:16" ht="15.75" x14ac:dyDescent="0.25">
      <c r="A117" s="29">
        <v>75120</v>
      </c>
      <c r="B117" s="18" t="s">
        <v>285</v>
      </c>
      <c r="C117" s="5"/>
      <c r="D117" s="5"/>
      <c r="E117" s="5"/>
      <c r="K117" s="9"/>
      <c r="L117" s="61">
        <v>550</v>
      </c>
      <c r="N117" s="37">
        <v>570</v>
      </c>
      <c r="P117" s="102">
        <v>550</v>
      </c>
    </row>
    <row r="118" spans="1:16" ht="15.75" x14ac:dyDescent="0.25">
      <c r="A118" s="29">
        <v>75220</v>
      </c>
      <c r="B118" s="18" t="s">
        <v>60</v>
      </c>
      <c r="C118" s="5"/>
      <c r="D118" s="5"/>
      <c r="E118" s="5"/>
      <c r="H118">
        <v>100</v>
      </c>
      <c r="J118">
        <v>600</v>
      </c>
      <c r="K118" s="9"/>
      <c r="L118" s="61">
        <v>600</v>
      </c>
      <c r="N118" s="37">
        <v>377</v>
      </c>
      <c r="P118" s="63">
        <v>600</v>
      </c>
    </row>
    <row r="119" spans="1:16" ht="15.75" x14ac:dyDescent="0.25">
      <c r="A119" s="29">
        <v>75320</v>
      </c>
      <c r="B119" s="18" t="s">
        <v>122</v>
      </c>
      <c r="C119" s="5"/>
      <c r="D119" s="5"/>
      <c r="E119" s="5"/>
      <c r="F119">
        <v>300</v>
      </c>
      <c r="H119">
        <v>300</v>
      </c>
      <c r="J119">
        <v>500</v>
      </c>
      <c r="K119" s="9"/>
      <c r="L119">
        <v>1500</v>
      </c>
      <c r="N119" s="37">
        <v>2630</v>
      </c>
      <c r="P119" s="102">
        <v>1500</v>
      </c>
    </row>
    <row r="120" spans="1:16" ht="15.75" x14ac:dyDescent="0.25">
      <c r="A120" s="29">
        <v>75420</v>
      </c>
      <c r="B120" s="18" t="s">
        <v>123</v>
      </c>
      <c r="C120" s="82"/>
      <c r="D120" s="82"/>
      <c r="E120" s="82"/>
      <c r="F120">
        <v>5500</v>
      </c>
      <c r="H120">
        <v>9500</v>
      </c>
      <c r="J120">
        <v>9500</v>
      </c>
      <c r="K120" s="9"/>
      <c r="L120" s="61">
        <v>9500</v>
      </c>
      <c r="N120" s="37">
        <v>12085</v>
      </c>
      <c r="P120" s="63">
        <v>12100</v>
      </c>
    </row>
    <row r="121" spans="1:16" ht="15.75" x14ac:dyDescent="0.25">
      <c r="A121" s="29">
        <v>75520</v>
      </c>
      <c r="B121" s="18" t="s">
        <v>124</v>
      </c>
      <c r="C121" s="5"/>
      <c r="D121" s="5"/>
      <c r="E121" s="5"/>
      <c r="F121">
        <v>500</v>
      </c>
      <c r="H121">
        <v>500</v>
      </c>
      <c r="J121">
        <v>550</v>
      </c>
      <c r="K121" s="9"/>
      <c r="L121">
        <v>550</v>
      </c>
      <c r="N121" s="37">
        <v>170</v>
      </c>
      <c r="P121" s="102">
        <v>400</v>
      </c>
    </row>
    <row r="122" spans="1:16" ht="15.75" x14ac:dyDescent="0.25">
      <c r="A122" s="29">
        <v>75620</v>
      </c>
      <c r="B122" s="18" t="s">
        <v>125</v>
      </c>
      <c r="C122" s="5"/>
      <c r="D122" s="5"/>
      <c r="E122" s="5"/>
      <c r="F122">
        <v>2000</v>
      </c>
      <c r="H122">
        <v>2000</v>
      </c>
      <c r="J122">
        <v>2000</v>
      </c>
      <c r="K122" s="9"/>
      <c r="L122" s="61">
        <v>2000</v>
      </c>
      <c r="N122" s="37"/>
      <c r="P122" s="63">
        <v>2000</v>
      </c>
    </row>
    <row r="123" spans="1:16" ht="15.75" x14ac:dyDescent="0.25">
      <c r="A123" s="29">
        <v>75720</v>
      </c>
      <c r="B123" s="18" t="s">
        <v>126</v>
      </c>
      <c r="C123" s="5"/>
      <c r="D123" s="5"/>
      <c r="E123" s="5"/>
      <c r="F123">
        <v>200</v>
      </c>
      <c r="H123">
        <v>200</v>
      </c>
      <c r="J123">
        <v>200</v>
      </c>
      <c r="K123" s="9"/>
      <c r="L123">
        <v>200</v>
      </c>
      <c r="N123" s="37"/>
      <c r="P123" s="102">
        <v>200</v>
      </c>
    </row>
    <row r="124" spans="1:16" ht="15.75" x14ac:dyDescent="0.25">
      <c r="A124" s="29">
        <v>75820</v>
      </c>
      <c r="B124" s="23" t="s">
        <v>128</v>
      </c>
      <c r="C124" s="5"/>
      <c r="D124" s="5"/>
      <c r="E124" s="5"/>
      <c r="F124">
        <v>1500</v>
      </c>
      <c r="H124">
        <v>1500</v>
      </c>
      <c r="J124">
        <v>500</v>
      </c>
      <c r="K124" s="9"/>
      <c r="L124" s="61">
        <v>1000</v>
      </c>
      <c r="N124" s="37">
        <v>1077</v>
      </c>
      <c r="P124" s="63">
        <v>1200</v>
      </c>
    </row>
    <row r="125" spans="1:16" ht="15.75" x14ac:dyDescent="0.25">
      <c r="A125" s="29">
        <v>75920</v>
      </c>
      <c r="B125" s="39" t="s">
        <v>131</v>
      </c>
      <c r="C125" s="5"/>
      <c r="D125" s="5"/>
      <c r="E125" s="5"/>
      <c r="F125">
        <v>10000</v>
      </c>
      <c r="H125">
        <v>10000</v>
      </c>
      <c r="J125">
        <v>10000</v>
      </c>
      <c r="K125" s="9"/>
      <c r="L125" s="61">
        <v>10000</v>
      </c>
      <c r="N125" s="37">
        <v>2612</v>
      </c>
      <c r="P125" s="63">
        <v>9000</v>
      </c>
    </row>
    <row r="126" spans="1:16" ht="15.75" x14ac:dyDescent="0.25">
      <c r="A126" s="29">
        <v>76020</v>
      </c>
      <c r="B126" s="23" t="s">
        <v>132</v>
      </c>
      <c r="C126" s="75"/>
      <c r="D126" s="75" t="s">
        <v>242</v>
      </c>
      <c r="E126" s="75"/>
      <c r="F126">
        <v>15000</v>
      </c>
      <c r="H126">
        <v>15000</v>
      </c>
      <c r="J126">
        <v>15000</v>
      </c>
      <c r="K126" s="9"/>
      <c r="L126" s="61">
        <v>15000</v>
      </c>
      <c r="N126" s="37">
        <v>31316</v>
      </c>
      <c r="P126" s="63">
        <v>18000</v>
      </c>
    </row>
    <row r="127" spans="1:16" ht="15.75" x14ac:dyDescent="0.25">
      <c r="A127" s="29">
        <v>76120</v>
      </c>
      <c r="B127" s="39" t="s">
        <v>141</v>
      </c>
      <c r="C127" s="5"/>
      <c r="D127" s="5"/>
      <c r="E127" s="5"/>
      <c r="F127">
        <v>5000</v>
      </c>
      <c r="H127">
        <v>5000</v>
      </c>
      <c r="J127">
        <v>5000</v>
      </c>
      <c r="K127" s="9"/>
      <c r="L127" s="61">
        <v>7000</v>
      </c>
      <c r="N127" s="37">
        <v>8114</v>
      </c>
      <c r="P127" s="63">
        <v>9000</v>
      </c>
    </row>
    <row r="128" spans="1:16" ht="15.75" x14ac:dyDescent="0.25">
      <c r="A128" s="29">
        <v>76220</v>
      </c>
      <c r="B128" s="39" t="s">
        <v>134</v>
      </c>
      <c r="C128" s="5"/>
      <c r="D128" s="5"/>
      <c r="E128" s="5"/>
      <c r="F128">
        <v>4000</v>
      </c>
      <c r="H128">
        <v>4000</v>
      </c>
      <c r="J128">
        <v>4000</v>
      </c>
      <c r="K128" s="9"/>
      <c r="L128" s="61">
        <v>4000</v>
      </c>
      <c r="N128" s="37">
        <v>5446</v>
      </c>
      <c r="P128" s="63">
        <v>6500</v>
      </c>
    </row>
    <row r="129" spans="1:17" ht="15.75" x14ac:dyDescent="0.25">
      <c r="A129" s="29">
        <v>76320</v>
      </c>
      <c r="B129" s="18" t="s">
        <v>84</v>
      </c>
      <c r="C129" s="5"/>
      <c r="D129" s="5"/>
      <c r="E129" s="5"/>
      <c r="F129">
        <v>25000</v>
      </c>
      <c r="H129">
        <v>25000</v>
      </c>
      <c r="J129">
        <v>25000</v>
      </c>
      <c r="K129" s="9"/>
      <c r="L129" s="61">
        <v>28000</v>
      </c>
      <c r="N129" s="37">
        <v>20090</v>
      </c>
      <c r="P129" s="63">
        <v>25100</v>
      </c>
    </row>
    <row r="130" spans="1:17" ht="15.75" x14ac:dyDescent="0.25">
      <c r="A130" s="29">
        <v>76420</v>
      </c>
      <c r="B130" s="93" t="s">
        <v>281</v>
      </c>
      <c r="C130" s="94"/>
      <c r="D130" s="75"/>
      <c r="E130" s="92"/>
      <c r="F130">
        <v>5000</v>
      </c>
      <c r="H130">
        <v>5000</v>
      </c>
      <c r="J130">
        <v>20250</v>
      </c>
      <c r="K130" s="9"/>
      <c r="L130" s="61">
        <v>10250</v>
      </c>
      <c r="N130" s="37">
        <v>157</v>
      </c>
      <c r="P130" s="63">
        <v>10250</v>
      </c>
    </row>
    <row r="131" spans="1:17" ht="15.75" x14ac:dyDescent="0.25">
      <c r="A131" s="29">
        <v>76520</v>
      </c>
      <c r="B131" s="18" t="s">
        <v>106</v>
      </c>
      <c r="C131" s="5"/>
      <c r="D131" s="5"/>
      <c r="E131" s="5"/>
      <c r="F131">
        <v>1500</v>
      </c>
      <c r="H131">
        <v>1500</v>
      </c>
      <c r="J131">
        <v>1500</v>
      </c>
      <c r="K131" s="9"/>
      <c r="L131" s="61">
        <v>1500</v>
      </c>
      <c r="N131" s="37"/>
      <c r="P131" s="63">
        <v>1500</v>
      </c>
    </row>
    <row r="132" spans="1:17" ht="15.75" x14ac:dyDescent="0.25">
      <c r="A132" s="29">
        <v>76620</v>
      </c>
      <c r="B132" s="18" t="s">
        <v>142</v>
      </c>
      <c r="C132" s="5"/>
      <c r="D132" s="5"/>
      <c r="E132" s="5"/>
      <c r="F132">
        <v>15000</v>
      </c>
      <c r="H132">
        <v>17500</v>
      </c>
      <c r="J132">
        <v>17500</v>
      </c>
      <c r="K132" s="9"/>
      <c r="L132" s="61">
        <v>17500</v>
      </c>
      <c r="N132" s="37">
        <v>13460</v>
      </c>
      <c r="P132" s="63">
        <v>17500</v>
      </c>
    </row>
    <row r="133" spans="1:17" ht="15.75" x14ac:dyDescent="0.25">
      <c r="A133" s="29">
        <v>76720</v>
      </c>
      <c r="B133" s="18" t="s">
        <v>82</v>
      </c>
      <c r="C133" s="5"/>
      <c r="D133" s="5"/>
      <c r="E133" s="5"/>
      <c r="F133">
        <v>1150</v>
      </c>
      <c r="H133">
        <v>1150</v>
      </c>
      <c r="J133">
        <v>1150</v>
      </c>
      <c r="K133" s="9"/>
      <c r="L133" s="61">
        <v>1150</v>
      </c>
      <c r="N133" s="37">
        <v>876</v>
      </c>
      <c r="P133" s="63">
        <v>1150</v>
      </c>
    </row>
    <row r="134" spans="1:17" ht="15.75" x14ac:dyDescent="0.25">
      <c r="A134" s="29">
        <v>76820</v>
      </c>
      <c r="B134" s="18" t="s">
        <v>83</v>
      </c>
      <c r="C134" s="5"/>
      <c r="D134" s="5"/>
      <c r="E134" s="5"/>
      <c r="F134">
        <v>1800</v>
      </c>
      <c r="H134">
        <v>1800</v>
      </c>
      <c r="J134">
        <v>2500</v>
      </c>
      <c r="K134" s="9"/>
      <c r="L134" s="61">
        <v>2500</v>
      </c>
      <c r="N134" s="37">
        <v>2101</v>
      </c>
      <c r="P134" s="63">
        <v>2500</v>
      </c>
      <c r="Q134" s="95"/>
    </row>
    <row r="135" spans="1:17" ht="15.75" x14ac:dyDescent="0.25">
      <c r="A135" s="29">
        <v>76920</v>
      </c>
      <c r="B135" s="18" t="s">
        <v>24</v>
      </c>
      <c r="C135" s="5"/>
      <c r="D135" s="5"/>
      <c r="E135" s="5"/>
      <c r="F135">
        <v>500</v>
      </c>
      <c r="H135">
        <v>500</v>
      </c>
      <c r="J135">
        <v>500</v>
      </c>
      <c r="K135" s="9"/>
      <c r="L135" s="61">
        <v>500</v>
      </c>
      <c r="N135" s="37">
        <v>112</v>
      </c>
      <c r="P135" s="63">
        <v>500</v>
      </c>
    </row>
    <row r="136" spans="1:17" ht="15.75" x14ac:dyDescent="0.25">
      <c r="A136" s="29">
        <v>77120</v>
      </c>
      <c r="B136" s="18" t="s">
        <v>177</v>
      </c>
      <c r="C136" s="5"/>
      <c r="D136" s="5"/>
      <c r="E136" s="5"/>
      <c r="F136">
        <v>2100</v>
      </c>
      <c r="H136">
        <v>2100</v>
      </c>
      <c r="J136">
        <v>2100</v>
      </c>
      <c r="K136" s="9"/>
      <c r="L136" s="61">
        <v>2100</v>
      </c>
      <c r="N136" s="37">
        <v>4970</v>
      </c>
      <c r="O136" s="102"/>
      <c r="P136" s="63">
        <v>5000</v>
      </c>
    </row>
    <row r="137" spans="1:17" ht="15.75" x14ac:dyDescent="0.25">
      <c r="A137" s="29">
        <v>77220</v>
      </c>
      <c r="B137" s="18" t="s">
        <v>178</v>
      </c>
      <c r="C137" s="5"/>
      <c r="D137" s="5"/>
      <c r="E137" s="5"/>
      <c r="F137">
        <v>12000</v>
      </c>
      <c r="H137">
        <v>10000</v>
      </c>
      <c r="J137">
        <v>12000</v>
      </c>
      <c r="K137" s="9"/>
      <c r="L137" s="61">
        <v>13000</v>
      </c>
      <c r="N137" s="37">
        <v>10282</v>
      </c>
      <c r="O137" s="102"/>
      <c r="P137" s="63">
        <v>15000</v>
      </c>
    </row>
    <row r="138" spans="1:17" ht="15.75" x14ac:dyDescent="0.25">
      <c r="A138" s="29">
        <v>77420</v>
      </c>
      <c r="B138" s="18" t="s">
        <v>179</v>
      </c>
      <c r="C138" s="5"/>
      <c r="D138" s="5"/>
      <c r="E138" s="5"/>
      <c r="F138">
        <v>1500</v>
      </c>
      <c r="H138">
        <v>1500</v>
      </c>
      <c r="J138">
        <v>1500</v>
      </c>
      <c r="K138" s="9"/>
      <c r="L138" s="61">
        <v>1500</v>
      </c>
      <c r="N138" s="37">
        <v>518</v>
      </c>
      <c r="O138" s="102"/>
      <c r="P138" s="63">
        <v>1500</v>
      </c>
    </row>
    <row r="139" spans="1:17" ht="15.75" x14ac:dyDescent="0.25">
      <c r="A139" s="29">
        <v>77520</v>
      </c>
      <c r="B139" s="18" t="s">
        <v>180</v>
      </c>
      <c r="C139" s="5"/>
      <c r="D139" s="5"/>
      <c r="E139" s="5"/>
      <c r="F139">
        <v>2500</v>
      </c>
      <c r="H139">
        <v>2250</v>
      </c>
      <c r="J139">
        <v>3200</v>
      </c>
      <c r="K139" s="9"/>
      <c r="L139" s="61">
        <v>2650</v>
      </c>
      <c r="N139" s="37">
        <v>723</v>
      </c>
      <c r="O139" s="102"/>
      <c r="P139" s="63">
        <v>2650</v>
      </c>
    </row>
    <row r="140" spans="1:17" ht="15.75" x14ac:dyDescent="0.25">
      <c r="A140" s="29">
        <v>77670</v>
      </c>
      <c r="B140" s="18" t="s">
        <v>181</v>
      </c>
      <c r="C140" s="5"/>
      <c r="D140" s="5"/>
      <c r="E140" s="5"/>
      <c r="F140">
        <v>500</v>
      </c>
      <c r="H140">
        <v>500</v>
      </c>
      <c r="K140" s="9"/>
      <c r="L140" s="61"/>
      <c r="N140" s="37"/>
      <c r="O140" s="102"/>
      <c r="P140" s="63"/>
    </row>
    <row r="141" spans="1:17" ht="15.75" x14ac:dyDescent="0.25">
      <c r="A141" s="29">
        <v>79300</v>
      </c>
      <c r="B141" s="18" t="s">
        <v>257</v>
      </c>
      <c r="C141" s="5"/>
      <c r="D141" s="5"/>
      <c r="E141" s="5"/>
      <c r="K141" s="9"/>
      <c r="L141" s="61"/>
      <c r="N141" s="37"/>
      <c r="O141" s="102"/>
      <c r="P141" s="63"/>
    </row>
    <row r="142" spans="1:17" ht="15.75" x14ac:dyDescent="0.25">
      <c r="A142" s="29">
        <v>79310</v>
      </c>
      <c r="B142" s="18" t="s">
        <v>256</v>
      </c>
      <c r="C142" s="5"/>
      <c r="D142" s="5"/>
      <c r="E142" s="5"/>
      <c r="F142">
        <v>137000</v>
      </c>
      <c r="H142">
        <v>137000</v>
      </c>
      <c r="J142" s="37">
        <v>137000</v>
      </c>
      <c r="K142" s="9"/>
      <c r="L142" s="61"/>
      <c r="N142" s="37"/>
      <c r="O142" s="102"/>
      <c r="P142" s="63"/>
    </row>
    <row r="143" spans="1:17" ht="16.5" thickBot="1" x14ac:dyDescent="0.3">
      <c r="A143" s="29">
        <v>79320</v>
      </c>
      <c r="B143" s="18" t="s">
        <v>210</v>
      </c>
      <c r="C143" s="5"/>
      <c r="D143" s="5"/>
      <c r="E143" s="5"/>
      <c r="F143">
        <v>0</v>
      </c>
      <c r="H143" s="61">
        <v>241000</v>
      </c>
      <c r="J143">
        <v>0</v>
      </c>
      <c r="K143" s="9"/>
      <c r="L143" s="61"/>
      <c r="N143" s="37"/>
      <c r="O143" s="102"/>
      <c r="P143" s="63"/>
    </row>
    <row r="144" spans="1:17" ht="16.5" thickBot="1" x14ac:dyDescent="0.3">
      <c r="A144" s="23"/>
      <c r="B144" s="41" t="s">
        <v>143</v>
      </c>
      <c r="C144" s="5"/>
      <c r="D144" s="5"/>
      <c r="E144" s="5"/>
      <c r="F144" s="22">
        <v>328675</v>
      </c>
      <c r="H144" s="111">
        <v>569475</v>
      </c>
      <c r="J144" s="110">
        <v>212185</v>
      </c>
      <c r="K144" s="15"/>
      <c r="L144" s="110">
        <f>SUM(L107:L143)</f>
        <v>226575</v>
      </c>
      <c r="N144" s="110">
        <v>300945</v>
      </c>
      <c r="O144" s="88"/>
      <c r="P144" s="110">
        <f>SUM(P107:P143)</f>
        <v>236792</v>
      </c>
    </row>
    <row r="145" spans="1:16" ht="15.75" x14ac:dyDescent="0.25">
      <c r="A145" s="23"/>
      <c r="B145" s="76" t="s">
        <v>282</v>
      </c>
      <c r="C145" s="74"/>
      <c r="D145" s="74"/>
      <c r="E145" s="74"/>
      <c r="N145" s="61"/>
    </row>
    <row r="146" spans="1:16" ht="15.75" x14ac:dyDescent="0.25">
      <c r="A146" s="23"/>
      <c r="B146" s="70" t="s">
        <v>214</v>
      </c>
      <c r="C146" s="5"/>
      <c r="D146" s="5"/>
      <c r="E146" s="5"/>
    </row>
    <row r="147" spans="1:16" ht="15.75" x14ac:dyDescent="0.25">
      <c r="A147" s="23"/>
      <c r="B147" s="76" t="s">
        <v>278</v>
      </c>
      <c r="C147" s="5"/>
      <c r="D147" s="5"/>
      <c r="E147" s="5"/>
    </row>
    <row r="148" spans="1:16" ht="15.75" x14ac:dyDescent="0.25">
      <c r="A148" s="23"/>
      <c r="B148" s="8" t="s">
        <v>24</v>
      </c>
      <c r="C148" s="5"/>
      <c r="D148" s="5"/>
      <c r="E148" s="5"/>
    </row>
    <row r="149" spans="1:16" ht="15.75" x14ac:dyDescent="0.25">
      <c r="A149" s="23"/>
      <c r="B149" s="8"/>
      <c r="C149" s="5"/>
      <c r="D149" s="5"/>
      <c r="E149" s="5"/>
      <c r="F149" s="102"/>
      <c r="H149" s="102"/>
      <c r="J149" s="102"/>
      <c r="L149" s="102"/>
    </row>
    <row r="150" spans="1:16" ht="15.75" x14ac:dyDescent="0.25">
      <c r="A150" s="23">
        <v>78120</v>
      </c>
      <c r="B150" s="18" t="s">
        <v>85</v>
      </c>
      <c r="C150" s="5"/>
      <c r="D150" s="5"/>
      <c r="E150" s="19"/>
      <c r="F150" s="102">
        <v>1500</v>
      </c>
      <c r="G150" s="102"/>
      <c r="H150" s="102">
        <v>1500</v>
      </c>
      <c r="I150" s="102"/>
      <c r="J150" s="102">
        <v>1500</v>
      </c>
      <c r="K150" s="102"/>
      <c r="L150" s="102">
        <v>1500</v>
      </c>
      <c r="M150" s="102"/>
      <c r="N150" s="37">
        <v>799</v>
      </c>
      <c r="O150" s="102"/>
      <c r="P150" s="102">
        <v>1500</v>
      </c>
    </row>
    <row r="151" spans="1:16" ht="15.75" x14ac:dyDescent="0.25">
      <c r="A151" s="23">
        <v>78220</v>
      </c>
      <c r="B151" s="18" t="s">
        <v>144</v>
      </c>
      <c r="C151" s="5"/>
      <c r="D151" s="5"/>
      <c r="E151" s="19"/>
      <c r="F151" s="102">
        <v>200</v>
      </c>
      <c r="G151" s="102"/>
      <c r="H151" s="102">
        <v>0</v>
      </c>
      <c r="I151" s="102"/>
      <c r="J151" s="102">
        <v>0</v>
      </c>
      <c r="K151" s="102"/>
      <c r="L151" s="102">
        <v>0</v>
      </c>
      <c r="M151" s="102"/>
      <c r="N151" s="37"/>
      <c r="O151" s="102"/>
      <c r="P151" s="102">
        <v>0</v>
      </c>
    </row>
    <row r="152" spans="1:16" ht="15.75" x14ac:dyDescent="0.25">
      <c r="A152" s="23">
        <v>78320</v>
      </c>
      <c r="B152" s="18" t="s">
        <v>145</v>
      </c>
      <c r="C152" s="5"/>
      <c r="D152" s="5"/>
      <c r="E152" s="5"/>
      <c r="F152" s="37"/>
      <c r="G152" s="102"/>
      <c r="H152" s="37"/>
      <c r="I152" s="102"/>
      <c r="J152" s="102"/>
      <c r="K152" s="102"/>
      <c r="L152" s="102"/>
      <c r="M152" s="102"/>
      <c r="N152" s="37"/>
      <c r="O152" s="102"/>
      <c r="P152" s="102"/>
    </row>
    <row r="153" spans="1:16" ht="15.75" x14ac:dyDescent="0.25">
      <c r="A153" s="23">
        <v>78420</v>
      </c>
      <c r="B153" s="18" t="s">
        <v>146</v>
      </c>
      <c r="C153" s="5"/>
      <c r="D153" s="5"/>
      <c r="E153" s="5"/>
      <c r="F153" s="37"/>
      <c r="G153" s="102"/>
      <c r="H153" s="37"/>
      <c r="I153" s="102"/>
      <c r="J153" s="102"/>
      <c r="K153" s="102"/>
      <c r="L153" s="102"/>
      <c r="M153" s="102"/>
      <c r="N153" s="37"/>
      <c r="O153" s="102"/>
      <c r="P153" s="102"/>
    </row>
    <row r="154" spans="1:16" ht="15.75" x14ac:dyDescent="0.25">
      <c r="A154" s="29">
        <v>78620</v>
      </c>
      <c r="B154" s="18" t="s">
        <v>147</v>
      </c>
      <c r="C154" s="5"/>
      <c r="D154" s="5"/>
      <c r="E154" s="5"/>
      <c r="F154" s="37"/>
      <c r="G154" s="102"/>
      <c r="H154" s="37"/>
      <c r="I154" s="102"/>
      <c r="J154" s="102"/>
      <c r="K154" s="102"/>
      <c r="L154" s="102"/>
      <c r="M154" s="102"/>
      <c r="N154" s="37"/>
      <c r="O154" s="102"/>
      <c r="P154" s="102"/>
    </row>
    <row r="155" spans="1:16" ht="15.75" x14ac:dyDescent="0.25">
      <c r="A155" s="29">
        <v>78520</v>
      </c>
      <c r="B155" s="18" t="s">
        <v>148</v>
      </c>
      <c r="C155" s="5"/>
      <c r="D155" s="5"/>
      <c r="E155" s="5"/>
      <c r="F155" s="37"/>
      <c r="G155" s="102"/>
      <c r="H155" s="37"/>
      <c r="I155" s="102"/>
      <c r="J155" s="102"/>
      <c r="K155" s="102"/>
      <c r="L155" s="102"/>
      <c r="M155" s="102"/>
      <c r="N155" s="37"/>
      <c r="O155" s="102"/>
      <c r="P155" s="102"/>
    </row>
    <row r="156" spans="1:16" ht="16.5" thickBot="1" x14ac:dyDescent="0.3">
      <c r="A156" s="23"/>
      <c r="B156" s="18"/>
      <c r="C156" s="5"/>
      <c r="D156" s="5"/>
      <c r="E156" s="5"/>
      <c r="F156" s="37"/>
      <c r="G156" s="102"/>
      <c r="H156" s="37"/>
      <c r="I156" s="102"/>
      <c r="J156" s="102"/>
      <c r="K156" s="102"/>
      <c r="L156" s="102"/>
      <c r="M156" s="102"/>
      <c r="N156" s="37"/>
      <c r="O156" s="102"/>
      <c r="P156" s="102"/>
    </row>
    <row r="157" spans="1:16" ht="16.5" thickBot="1" x14ac:dyDescent="0.3">
      <c r="A157" s="42"/>
      <c r="B157" s="18"/>
      <c r="C157" s="5"/>
      <c r="D157" s="5"/>
      <c r="E157" s="5"/>
      <c r="F157" s="22">
        <f>SUM(F150:F156)</f>
        <v>1700</v>
      </c>
      <c r="H157" s="22">
        <f>SUM(H150:H156)</f>
        <v>1500</v>
      </c>
      <c r="J157" s="22">
        <f>SUM(J150:J156)</f>
        <v>1500</v>
      </c>
      <c r="L157" s="22">
        <f>SUM(L150:L156)</f>
        <v>1500</v>
      </c>
      <c r="N157" s="22">
        <v>799</v>
      </c>
      <c r="P157" s="22">
        <f>SUM(P150:P156)</f>
        <v>1500</v>
      </c>
    </row>
    <row r="158" spans="1:16" ht="15.75" x14ac:dyDescent="0.25">
      <c r="A158" s="43"/>
      <c r="B158" s="23"/>
      <c r="C158" s="5"/>
      <c r="D158" s="5"/>
      <c r="E158" s="5"/>
    </row>
    <row r="159" spans="1:16" ht="15.75" x14ac:dyDescent="0.25">
      <c r="A159" s="43"/>
      <c r="B159" s="18"/>
      <c r="C159" s="5"/>
      <c r="D159" s="5"/>
      <c r="E159" s="5"/>
    </row>
    <row r="160" spans="1:16" ht="15.75" x14ac:dyDescent="0.25">
      <c r="A160" s="43"/>
      <c r="B160" s="8" t="s">
        <v>149</v>
      </c>
      <c r="C160" s="5"/>
      <c r="D160" s="5"/>
      <c r="E160" s="5"/>
    </row>
    <row r="161" spans="1:16" ht="15.75" x14ac:dyDescent="0.25">
      <c r="A161" s="44">
        <v>79320</v>
      </c>
      <c r="B161" s="17" t="s">
        <v>210</v>
      </c>
      <c r="C161" s="5"/>
      <c r="D161" s="5"/>
      <c r="E161" s="5"/>
      <c r="F161">
        <v>382805</v>
      </c>
      <c r="N161">
        <v>49801</v>
      </c>
    </row>
    <row r="162" spans="1:16" ht="15.75" x14ac:dyDescent="0.25">
      <c r="A162" s="45"/>
      <c r="B162" s="17"/>
      <c r="C162" s="5"/>
      <c r="D162" s="5"/>
      <c r="E162" s="5"/>
    </row>
    <row r="163" spans="1:16" ht="15.75" x14ac:dyDescent="0.25">
      <c r="A163" s="46"/>
      <c r="B163" s="17"/>
      <c r="C163" s="5"/>
      <c r="D163" s="5"/>
      <c r="E163" s="5"/>
    </row>
    <row r="164" spans="1:16" ht="15.75" x14ac:dyDescent="0.25">
      <c r="A164" s="45"/>
      <c r="B164" s="23"/>
      <c r="C164" s="32"/>
      <c r="D164" s="32"/>
      <c r="E164" s="5"/>
      <c r="F164" s="100" t="s">
        <v>0</v>
      </c>
      <c r="H164" s="53" t="s">
        <v>0</v>
      </c>
      <c r="J164" s="53" t="s">
        <v>0</v>
      </c>
      <c r="K164" s="58"/>
      <c r="L164" s="53" t="s">
        <v>0</v>
      </c>
      <c r="N164" s="53" t="s">
        <v>286</v>
      </c>
      <c r="P164" s="53" t="s">
        <v>286</v>
      </c>
    </row>
    <row r="165" spans="1:16" ht="15.75" x14ac:dyDescent="0.25">
      <c r="A165" s="45"/>
      <c r="B165" s="17"/>
      <c r="C165" s="32"/>
      <c r="D165" s="32"/>
      <c r="E165" s="5"/>
      <c r="F165" s="101" t="s">
        <v>2</v>
      </c>
      <c r="H165" s="101" t="s">
        <v>2</v>
      </c>
      <c r="J165" s="101" t="s">
        <v>2</v>
      </c>
      <c r="K165" s="58"/>
      <c r="L165" s="101" t="s">
        <v>2</v>
      </c>
      <c r="N165" s="54" t="s">
        <v>195</v>
      </c>
      <c r="P165" s="54" t="s">
        <v>202</v>
      </c>
    </row>
    <row r="166" spans="1:16" ht="15.75" x14ac:dyDescent="0.25">
      <c r="A166" s="23"/>
      <c r="B166" s="18"/>
      <c r="C166" s="32"/>
      <c r="D166" s="32"/>
      <c r="E166" s="5"/>
      <c r="F166" s="55" t="s">
        <v>231</v>
      </c>
      <c r="H166" s="55" t="s">
        <v>247</v>
      </c>
      <c r="J166" s="55" t="s">
        <v>258</v>
      </c>
      <c r="K166" s="58"/>
      <c r="L166" s="55" t="s">
        <v>265</v>
      </c>
      <c r="N166" s="73">
        <v>45412</v>
      </c>
      <c r="P166" s="55" t="s">
        <v>2</v>
      </c>
    </row>
    <row r="167" spans="1:16" ht="15.75" x14ac:dyDescent="0.25">
      <c r="A167" s="18"/>
      <c r="B167" s="18"/>
      <c r="C167" s="5"/>
      <c r="D167" s="5"/>
      <c r="E167" s="5"/>
    </row>
    <row r="168" spans="1:16" ht="16.5" thickBot="1" x14ac:dyDescent="0.3">
      <c r="A168" s="31" t="s">
        <v>150</v>
      </c>
      <c r="B168" s="18"/>
      <c r="C168" s="5"/>
      <c r="D168" s="5"/>
      <c r="E168" s="5"/>
    </row>
    <row r="169" spans="1:16" ht="16.5" thickBot="1" x14ac:dyDescent="0.3">
      <c r="A169" s="31"/>
      <c r="B169" s="18"/>
      <c r="C169" s="5"/>
      <c r="D169" s="5"/>
      <c r="E169" s="5"/>
      <c r="F169" s="22">
        <v>558229</v>
      </c>
      <c r="H169" s="107">
        <v>770760</v>
      </c>
      <c r="J169" s="107">
        <v>447520</v>
      </c>
      <c r="K169" s="15"/>
      <c r="L169" s="22">
        <v>469860</v>
      </c>
      <c r="N169" s="22">
        <v>495288</v>
      </c>
      <c r="P169" s="22">
        <v>667871</v>
      </c>
    </row>
    <row r="170" spans="1:16" ht="15.75" x14ac:dyDescent="0.25">
      <c r="A170" s="31"/>
      <c r="B170" s="18"/>
      <c r="C170" s="5"/>
      <c r="D170" s="5"/>
      <c r="E170" s="5"/>
    </row>
    <row r="171" spans="1:16" ht="15.75" x14ac:dyDescent="0.25">
      <c r="C171" s="5"/>
      <c r="D171" s="5"/>
      <c r="E171" s="5"/>
    </row>
    <row r="172" spans="1:16" ht="15.75" x14ac:dyDescent="0.25">
      <c r="A172" s="33" t="s">
        <v>165</v>
      </c>
      <c r="B172" s="18"/>
      <c r="C172" s="5"/>
      <c r="D172" s="5"/>
      <c r="E172" s="5"/>
      <c r="F172" s="109">
        <v>558229</v>
      </c>
      <c r="H172" s="109">
        <v>770760</v>
      </c>
      <c r="J172" s="81">
        <v>447520</v>
      </c>
      <c r="K172" s="15"/>
      <c r="L172" s="108">
        <v>469860</v>
      </c>
      <c r="N172" s="109">
        <v>495288</v>
      </c>
      <c r="P172" s="109">
        <v>667871</v>
      </c>
    </row>
    <row r="173" spans="1:16" ht="16.5" thickBot="1" x14ac:dyDescent="0.3">
      <c r="A173" s="33" t="s">
        <v>152</v>
      </c>
      <c r="B173" s="18"/>
      <c r="C173" s="5"/>
      <c r="D173" s="5"/>
      <c r="E173" s="5"/>
      <c r="F173" s="109">
        <v>558229</v>
      </c>
      <c r="H173" s="109">
        <v>770760</v>
      </c>
      <c r="J173" s="81">
        <v>447520</v>
      </c>
      <c r="K173" s="64"/>
      <c r="L173" s="108">
        <v>469860</v>
      </c>
      <c r="N173" s="109">
        <v>495288</v>
      </c>
      <c r="P173" s="109">
        <v>667871</v>
      </c>
    </row>
    <row r="174" spans="1:16" ht="16.5" thickBot="1" x14ac:dyDescent="0.3">
      <c r="A174" s="33" t="s">
        <v>114</v>
      </c>
      <c r="B174" s="18"/>
      <c r="C174" s="5"/>
      <c r="D174" s="5"/>
      <c r="E174" s="5"/>
      <c r="F174" s="47">
        <v>0</v>
      </c>
      <c r="H174" s="47">
        <v>0</v>
      </c>
      <c r="J174" s="47">
        <f>H173-H172</f>
        <v>0</v>
      </c>
      <c r="K174" s="15"/>
      <c r="L174" s="47">
        <f>J173-J172</f>
        <v>0</v>
      </c>
      <c r="N174" s="47">
        <f>L173-L172</f>
        <v>0</v>
      </c>
      <c r="P174" s="47">
        <v>0</v>
      </c>
    </row>
    <row r="175" spans="1:16" ht="15.75" x14ac:dyDescent="0.25">
      <c r="A175" s="23"/>
      <c r="B175" s="23"/>
      <c r="C175" s="5"/>
      <c r="D175" s="5"/>
      <c r="E175" s="5"/>
      <c r="F175" s="5"/>
    </row>
    <row r="176" spans="1:16" x14ac:dyDescent="0.25">
      <c r="B176" t="s">
        <v>197</v>
      </c>
    </row>
  </sheetData>
  <printOptions horizontalCentered="1"/>
  <pageMargins left="0.25" right="0.25" top="0.75" bottom="0.75" header="0.3" footer="0.3"/>
  <pageSetup scale="72" orientation="landscape" r:id="rId1"/>
  <headerFooter differentOddEven="1">
    <oddHeader>&amp;C&amp;"-,Bold"Town of Jefferson
FY 2023 - 2024 Town Budget - Water &amp; Sewer</oddHeader>
  </headerFooter>
  <rowBreaks count="3" manualBreakCount="3">
    <brk id="45" max="15" man="1"/>
    <brk id="80" max="15" man="1"/>
    <brk id="102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0" sqref="B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GENERAL</vt:lpstr>
      <vt:lpstr>WATER&amp;SEWER</vt:lpstr>
      <vt:lpstr>Sheet3</vt:lpstr>
      <vt:lpstr>GENERAL!Print_Area</vt:lpstr>
      <vt:lpstr>'WATER&amp;SEWER'!Print_Area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C Lane</dc:creator>
  <cp:lastModifiedBy>Town of Jefferson</cp:lastModifiedBy>
  <cp:lastPrinted>2023-05-23T18:40:53Z</cp:lastPrinted>
  <dcterms:created xsi:type="dcterms:W3CDTF">2010-05-11T17:55:36Z</dcterms:created>
  <dcterms:modified xsi:type="dcterms:W3CDTF">2024-06-14T15:43:49Z</dcterms:modified>
</cp:coreProperties>
</file>