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'Sheet1'!$A$1:$O$108</definedName>
  </definedNames>
  <calcPr fullCalcOnLoad="1"/>
</workbook>
</file>

<file path=xl/sharedStrings.xml><?xml version="1.0" encoding="utf-8"?>
<sst xmlns="http://schemas.openxmlformats.org/spreadsheetml/2006/main" count="216" uniqueCount="112">
  <si>
    <t>ITEM DESCRIPTION</t>
  </si>
  <si>
    <t>EST. REPLACE.</t>
  </si>
  <si>
    <t>EST. LIFE IN</t>
  </si>
  <si>
    <t>YEARS</t>
  </si>
  <si>
    <t>YEARS TO</t>
  </si>
  <si>
    <t>REPLACE</t>
  </si>
  <si>
    <t>RESERVE</t>
  </si>
  <si>
    <t>Lobby/Upper Flr Tile-Bldg. 1</t>
  </si>
  <si>
    <t>Lobby/Upper Flr Tile-Bldg. 2</t>
  </si>
  <si>
    <t>Lobby/Upper Flr Tile-Bldg. 3/4</t>
  </si>
  <si>
    <t>Lobby/Upper Flr Tile-Bldg. 5/6</t>
  </si>
  <si>
    <t>Garage Lobby Flr Tile-Bldg. 1/2</t>
  </si>
  <si>
    <t>Garage Lobby Flr Tile-Bldg. 3/4</t>
  </si>
  <si>
    <t>Garage Lobby Flr Tile-Bldg. 5/6</t>
  </si>
  <si>
    <t>Mid-Rise Balcony Walls Bldg.1-6</t>
  </si>
  <si>
    <t>Mid-Rise Buidlings Fascia Rehab.</t>
  </si>
  <si>
    <t>Restaurant Rug, Table, Chairs</t>
  </si>
  <si>
    <t>Gated Entry System</t>
  </si>
  <si>
    <t>Mid-Rise Corridor Ceilings Bldg. 1</t>
  </si>
  <si>
    <t>Mid-Rise Corridor Ceilings Bldg. 2</t>
  </si>
  <si>
    <t>Mid-Rise Corridor Ceilings Bldg. 3</t>
  </si>
  <si>
    <t>Mid-Rise Corridor Ceilings Bldg. 4</t>
  </si>
  <si>
    <t>Mid-Rise Corridor Ceilings Bldg. 5</t>
  </si>
  <si>
    <t>Mid-Rise Corridor Ceilings Bldg. 6</t>
  </si>
  <si>
    <t>Restaurant Renovation</t>
  </si>
  <si>
    <t>Tennis Court Renovation</t>
  </si>
  <si>
    <t>Retaining Wall - Belmont Road</t>
  </si>
  <si>
    <t>Bathroom Renovations - Pool</t>
  </si>
  <si>
    <t>Elevator Controls - Buildings 1-6</t>
  </si>
  <si>
    <t>Swimming Pool Filter</t>
  </si>
  <si>
    <t>Clubhouse Awning</t>
  </si>
  <si>
    <t>Septic System Repairs</t>
  </si>
  <si>
    <t>Walkway/Island Light Posts</t>
  </si>
  <si>
    <t>Clubhouse Restrooms</t>
  </si>
  <si>
    <t>Mid-Rise Lobby Décor</t>
  </si>
  <si>
    <t>Beach Tractor &amp; Utility Cart</t>
  </si>
  <si>
    <t>OPENING CASH BALANCE</t>
  </si>
  <si>
    <t>RESERVE CONTRIBUTION</t>
  </si>
  <si>
    <t>SPECIAL ASSESSMENT</t>
  </si>
  <si>
    <t>RESERVE EXPENDITURES</t>
  </si>
  <si>
    <t>CUMULATIVE RESERVE BALANCE</t>
  </si>
  <si>
    <t>Mid-Rise Common Area Windows</t>
  </si>
  <si>
    <t>Build. Envelope Cond. Survey</t>
  </si>
  <si>
    <t>Landscaping Additions &amp; Improv.</t>
  </si>
  <si>
    <t>COST (20 YRS)</t>
  </si>
  <si>
    <t>Rehabilitation Pool Apartment</t>
  </si>
  <si>
    <t>HVAC Roof Mid-Rise Build. 1/2</t>
  </si>
  <si>
    <t>HVAC Roof Mid-Rise Build. 3/4</t>
  </si>
  <si>
    <t>HVAC Roof Mid-Rise Build. 5/6</t>
  </si>
  <si>
    <t>Mid-Rise Garage Wall Painting</t>
  </si>
  <si>
    <t>Poolside Beach Walkway &amp; Circles</t>
  </si>
  <si>
    <t>Paint Mid Rise Balcony Railings</t>
  </si>
  <si>
    <t>Waterproof Balcony Floors</t>
  </si>
  <si>
    <t xml:space="preserve">Paint Entranceways MR </t>
  </si>
  <si>
    <t>Pool Rehabilitation</t>
  </si>
  <si>
    <t>INTEREST/OPERATING ADJ. (2%)</t>
  </si>
  <si>
    <t>Restaurant Equipment</t>
  </si>
  <si>
    <t>Bituminous Pavement - Parking Lot</t>
  </si>
  <si>
    <t>Fire Sprink. Upgrade Mid-Rise</t>
  </si>
  <si>
    <t>Mid-Rise Water Valves</t>
  </si>
  <si>
    <t>Mid-Rise Entrance Ceilings</t>
  </si>
  <si>
    <t>Swimming Pool Heater</t>
  </si>
  <si>
    <t>Pool Apt. - Trim/Window Replace.</t>
  </si>
  <si>
    <t>Metal Roof Entrance Building 1</t>
  </si>
  <si>
    <t>Metal Roof Entrance Building 2</t>
  </si>
  <si>
    <t>Metal Roof Entrance Building 3</t>
  </si>
  <si>
    <t>Metal Roof Entrance Building 4</t>
  </si>
  <si>
    <t>Metal Roof Entrance Building 5</t>
  </si>
  <si>
    <t>Metal Roof Entrance Building 6</t>
  </si>
  <si>
    <t>Security System (Camera's)</t>
  </si>
  <si>
    <t>Mid-Rise Garage Ceilings</t>
  </si>
  <si>
    <t>C</t>
  </si>
  <si>
    <t>MR</t>
  </si>
  <si>
    <t>Riverside Drive Boundary Fence</t>
  </si>
  <si>
    <t>Retaining Wall - Gordon Richie Rd</t>
  </si>
  <si>
    <t>Restaurant Deck Funiture Replace.</t>
  </si>
  <si>
    <t>Property Lighting</t>
  </si>
  <si>
    <t xml:space="preserve"> </t>
  </si>
  <si>
    <t>Footnote - We don't expect any special assessements unless we have an unanticipated major expense, such a a septic system failure or major weather event.</t>
  </si>
  <si>
    <r>
      <t>Main Ocean Walk Between 1,2 &amp; 3,4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(2017)</t>
    </r>
  </si>
  <si>
    <r>
      <t xml:space="preserve">Roof - Restaurant &amp; Adj. Cabanas  </t>
    </r>
    <r>
      <rPr>
        <b/>
        <sz val="8"/>
        <rFont val="Arial"/>
        <family val="2"/>
      </rPr>
      <t xml:space="preserve"> (2007) </t>
    </r>
  </si>
  <si>
    <r>
      <t xml:space="preserve">Roof Building 1/2                              </t>
    </r>
    <r>
      <rPr>
        <b/>
        <sz val="8"/>
        <rFont val="Arial"/>
        <family val="2"/>
      </rPr>
      <t xml:space="preserve"> (2017)</t>
    </r>
  </si>
  <si>
    <r>
      <t xml:space="preserve">Roof Building 3/4                              </t>
    </r>
    <r>
      <rPr>
        <b/>
        <sz val="8"/>
        <rFont val="Arial"/>
        <family val="2"/>
      </rPr>
      <t xml:space="preserve"> (2006)</t>
    </r>
  </si>
  <si>
    <r>
      <t xml:space="preserve">Roof Building 5/6                              </t>
    </r>
    <r>
      <rPr>
        <b/>
        <sz val="8"/>
        <rFont val="Arial"/>
        <family val="2"/>
      </rPr>
      <t xml:space="preserve"> (2003)</t>
    </r>
  </si>
  <si>
    <r>
      <t xml:space="preserve">Roof - Townhouse 1-8                     </t>
    </r>
    <r>
      <rPr>
        <b/>
        <sz val="8"/>
        <rFont val="Arial"/>
        <family val="2"/>
      </rPr>
      <t xml:space="preserve"> (2003)</t>
    </r>
  </si>
  <si>
    <r>
      <t xml:space="preserve">Roof - Townhouse 9-24                    </t>
    </r>
    <r>
      <rPr>
        <b/>
        <sz val="8"/>
        <rFont val="Arial"/>
        <family val="2"/>
      </rPr>
      <t>(2006)</t>
    </r>
  </si>
  <si>
    <r>
      <t xml:space="preserve">Roof - Townhouse 25-32                 </t>
    </r>
    <r>
      <rPr>
        <b/>
        <sz val="8"/>
        <rFont val="Arial"/>
        <family val="2"/>
      </rPr>
      <t xml:space="preserve"> (2007)  </t>
    </r>
  </si>
  <si>
    <r>
      <t xml:space="preserve">Roof - Pool Area &amp; Cabanas           </t>
    </r>
    <r>
      <rPr>
        <b/>
        <sz val="8"/>
        <rFont val="Arial"/>
        <family val="2"/>
      </rPr>
      <t xml:space="preserve"> (2010)</t>
    </r>
  </si>
  <si>
    <r>
      <t xml:space="preserve">Roof - Belmont Entrance </t>
    </r>
    <r>
      <rPr>
        <b/>
        <sz val="8"/>
        <rFont val="Arial"/>
        <family val="2"/>
      </rPr>
      <t xml:space="preserve">                      (2010)</t>
    </r>
  </si>
  <si>
    <r>
      <t xml:space="preserve">Trim-Pool Area &amp; Cabanas             </t>
    </r>
    <r>
      <rPr>
        <b/>
        <sz val="8"/>
        <rFont val="Arial"/>
        <family val="2"/>
      </rPr>
      <t xml:space="preserve"> (2010)</t>
    </r>
  </si>
  <si>
    <r>
      <t xml:space="preserve">Wall Shingling/Trim T/H 1-16           </t>
    </r>
    <r>
      <rPr>
        <b/>
        <sz val="8"/>
        <rFont val="Arial"/>
        <family val="2"/>
      </rPr>
      <t>(2001)</t>
    </r>
  </si>
  <si>
    <r>
      <t xml:space="preserve">Wall Shingling/Trim T/H 17-24         </t>
    </r>
    <r>
      <rPr>
        <b/>
        <sz val="8"/>
        <rFont val="Arial"/>
        <family val="2"/>
      </rPr>
      <t>(2002)</t>
    </r>
  </si>
  <si>
    <r>
      <t xml:space="preserve">Wall Shingling/Trim T/H 25-32         </t>
    </r>
    <r>
      <rPr>
        <b/>
        <sz val="8"/>
        <rFont val="Arial"/>
        <family val="2"/>
      </rPr>
      <t>(2007)</t>
    </r>
  </si>
  <si>
    <r>
      <t xml:space="preserve">Mid-Rise Waterproof Sealer            </t>
    </r>
    <r>
      <rPr>
        <b/>
        <sz val="8"/>
        <rFont val="Arial"/>
        <family val="2"/>
      </rPr>
      <t xml:space="preserve"> (2016)</t>
    </r>
  </si>
  <si>
    <r>
      <t xml:space="preserve">Walks Townhouse 1-32                   </t>
    </r>
    <r>
      <rPr>
        <b/>
        <sz val="8"/>
        <rFont val="Arial"/>
        <family val="2"/>
      </rPr>
      <t>(2002)</t>
    </r>
  </si>
  <si>
    <r>
      <t xml:space="preserve">Carpet Mid-Rise 1/2                         </t>
    </r>
    <r>
      <rPr>
        <b/>
        <sz val="8"/>
        <rFont val="Arial"/>
        <family val="2"/>
      </rPr>
      <t>(2015)</t>
    </r>
  </si>
  <si>
    <r>
      <t xml:space="preserve">Carpet Mid-Rise 3/4                        </t>
    </r>
    <r>
      <rPr>
        <b/>
        <sz val="8"/>
        <rFont val="Arial"/>
        <family val="2"/>
      </rPr>
      <t xml:space="preserve"> (2017)</t>
    </r>
  </si>
  <si>
    <r>
      <t xml:space="preserve">Carpet Mid-Rise 5/6 </t>
    </r>
    <r>
      <rPr>
        <b/>
        <sz val="8"/>
        <rFont val="Arial"/>
        <family val="2"/>
      </rPr>
      <t xml:space="preserve">                                (2016)</t>
    </r>
  </si>
  <si>
    <r>
      <t xml:space="preserve">Mid-Rise Cor. Wall &amp; Door Paint.     </t>
    </r>
    <r>
      <rPr>
        <b/>
        <sz val="8"/>
        <rFont val="Arial"/>
        <family val="2"/>
      </rPr>
      <t xml:space="preserve"> (2017)</t>
    </r>
  </si>
  <si>
    <r>
      <t xml:space="preserve">Mid-Rise Hallway Upgrades       </t>
    </r>
    <r>
      <rPr>
        <b/>
        <sz val="8"/>
        <rFont val="Arial"/>
        <family val="2"/>
      </rPr>
      <t>(2014-2017)</t>
    </r>
  </si>
  <si>
    <r>
      <t xml:space="preserve">New Decking - Pool Interior              </t>
    </r>
    <r>
      <rPr>
        <b/>
        <sz val="8"/>
        <rFont val="Arial"/>
        <family val="2"/>
      </rPr>
      <t xml:space="preserve"> (2013)</t>
    </r>
  </si>
  <si>
    <r>
      <t xml:space="preserve">New Decking - Pool Exterior            </t>
    </r>
    <r>
      <rPr>
        <b/>
        <sz val="8"/>
        <rFont val="Arial"/>
        <family val="2"/>
      </rPr>
      <t xml:space="preserve"> (2014)</t>
    </r>
  </si>
  <si>
    <r>
      <t xml:space="preserve">New Decking - Club House              </t>
    </r>
    <r>
      <rPr>
        <b/>
        <sz val="8"/>
        <rFont val="Arial"/>
        <family val="2"/>
      </rPr>
      <t xml:space="preserve"> (2015)</t>
    </r>
  </si>
  <si>
    <r>
      <t>Retaining Wall - Tennis Courts</t>
    </r>
    <r>
      <rPr>
        <b/>
        <sz val="8"/>
        <rFont val="Arial"/>
        <family val="2"/>
      </rPr>
      <t xml:space="preserve">           (2017)</t>
    </r>
  </si>
  <si>
    <r>
      <t xml:space="preserve">Townhouse Exterior Fence &amp; Trellis  </t>
    </r>
    <r>
      <rPr>
        <b/>
        <sz val="8"/>
        <rFont val="Arial"/>
        <family val="2"/>
      </rPr>
      <t>(2017)</t>
    </r>
  </si>
  <si>
    <r>
      <t xml:space="preserve">Replace Mid-Rise Garage Doors      </t>
    </r>
    <r>
      <rPr>
        <b/>
        <sz val="8"/>
        <rFont val="Arial"/>
        <family val="2"/>
      </rPr>
      <t xml:space="preserve"> (2015)</t>
    </r>
  </si>
  <si>
    <r>
      <t xml:space="preserve">Sign Replacement                             </t>
    </r>
    <r>
      <rPr>
        <b/>
        <sz val="8"/>
        <rFont val="Arial"/>
        <family val="2"/>
      </rPr>
      <t>(2017)</t>
    </r>
  </si>
  <si>
    <r>
      <t xml:space="preserve">Pool Side Furniture                           </t>
    </r>
    <r>
      <rPr>
        <b/>
        <sz val="8"/>
        <rFont val="Arial"/>
        <family val="2"/>
      </rPr>
      <t xml:space="preserve"> (2016)</t>
    </r>
  </si>
  <si>
    <t xml:space="preserve">               In the Estimated Replacement Cost Column we have built in a 5 percent contingency per year based on the year the work was completed and the Estimated Life In Years Column</t>
  </si>
  <si>
    <t>Intercom Buildings 1-6 and Pedastals</t>
  </si>
  <si>
    <t>Luggage &amp; Bellman Carts</t>
  </si>
  <si>
    <t xml:space="preserve">BELMONT CONDOMINIUM TRUST REPLACEMENT RESERVE (10 Year with 5% Contingency Included in Estimated Repalcement Costs)  Updated January 9, 2019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</si>
</sst>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4" fontId="0" fillId="0" borderId="11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4" fillId="0" borderId="0" xfId="44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10" xfId="44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0" fillId="0" borderId="10" xfId="44" applyFont="1" applyFill="1" applyBorder="1" applyAlignment="1">
      <alignment/>
    </xf>
    <xf numFmtId="0" fontId="0" fillId="0" borderId="0" xfId="0" applyFont="1" applyAlignment="1">
      <alignment/>
    </xf>
    <xf numFmtId="44" fontId="0" fillId="33" borderId="11" xfId="44" applyFont="1" applyFill="1" applyBorder="1" applyAlignment="1">
      <alignment/>
    </xf>
    <xf numFmtId="0" fontId="0" fillId="0" borderId="10" xfId="0" applyFont="1" applyBorder="1" applyAlignment="1">
      <alignment/>
    </xf>
    <xf numFmtId="44" fontId="0" fillId="0" borderId="11" xfId="44" applyFont="1" applyFill="1" applyBorder="1" applyAlignment="1">
      <alignment/>
    </xf>
    <xf numFmtId="44" fontId="0" fillId="33" borderId="10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8"/>
  <sheetViews>
    <sheetView tabSelected="1" zoomScale="110" zoomScaleNormal="11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Q107" sqref="Q107"/>
    </sheetView>
  </sheetViews>
  <sheetFormatPr defaultColWidth="8.8515625" defaultRowHeight="12.75"/>
  <cols>
    <col min="1" max="1" width="3.57421875" style="1" customWidth="1"/>
    <col min="2" max="2" width="36.8515625" style="1" customWidth="1"/>
    <col min="3" max="3" width="14.57421875" style="1" customWidth="1"/>
    <col min="4" max="5" width="12.140625" style="1" customWidth="1"/>
    <col min="6" max="6" width="14.140625" style="1" customWidth="1"/>
    <col min="7" max="17" width="14.28125" style="1" customWidth="1"/>
    <col min="18" max="18" width="15.28125" style="1" customWidth="1"/>
    <col min="19" max="20" width="14.8515625" style="1" customWidth="1"/>
    <col min="21" max="21" width="15.421875" style="1" customWidth="1"/>
    <col min="22" max="22" width="15.140625" style="1" customWidth="1"/>
    <col min="23" max="23" width="15.28125" style="1" customWidth="1"/>
    <col min="24" max="24" width="15.7109375" style="1" customWidth="1"/>
    <col min="25" max="25" width="14.7109375" style="1" customWidth="1"/>
    <col min="26" max="16384" width="8.8515625" style="1" customWidth="1"/>
  </cols>
  <sheetData>
    <row r="2" spans="2:17" ht="12.75">
      <c r="B2" s="34" t="s">
        <v>111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"/>
      <c r="Q2" s="2"/>
    </row>
    <row r="4" spans="2:25" ht="12.75">
      <c r="B4" s="3"/>
      <c r="C4" s="4" t="s">
        <v>1</v>
      </c>
      <c r="D4" s="4" t="s">
        <v>2</v>
      </c>
      <c r="E4" s="4" t="s">
        <v>4</v>
      </c>
      <c r="F4" s="39">
        <v>2019</v>
      </c>
      <c r="G4" s="39">
        <v>2020</v>
      </c>
      <c r="H4" s="39">
        <v>2021</v>
      </c>
      <c r="I4" s="39">
        <v>2022</v>
      </c>
      <c r="J4" s="39">
        <v>2023</v>
      </c>
      <c r="K4" s="39">
        <v>2024</v>
      </c>
      <c r="L4" s="39">
        <v>2025</v>
      </c>
      <c r="M4" s="39">
        <v>2026</v>
      </c>
      <c r="N4" s="39">
        <v>2027</v>
      </c>
      <c r="O4" s="39">
        <v>2028</v>
      </c>
      <c r="P4" s="39">
        <v>2029</v>
      </c>
      <c r="Q4" s="5"/>
      <c r="R4" s="5"/>
      <c r="S4" s="5"/>
      <c r="T4" s="5"/>
      <c r="U4" s="5"/>
      <c r="V4" s="5"/>
      <c r="W4" s="5"/>
      <c r="X4" s="5"/>
      <c r="Y4" s="5"/>
    </row>
    <row r="5" spans="1:25" s="8" customFormat="1" ht="12.75">
      <c r="A5" s="6"/>
      <c r="B5" s="4" t="s">
        <v>0</v>
      </c>
      <c r="C5" s="4" t="s">
        <v>44</v>
      </c>
      <c r="D5" s="4" t="s">
        <v>3</v>
      </c>
      <c r="E5" s="4" t="s">
        <v>5</v>
      </c>
      <c r="F5" s="40" t="s">
        <v>6</v>
      </c>
      <c r="G5" s="40" t="s">
        <v>6</v>
      </c>
      <c r="H5" s="40" t="s">
        <v>6</v>
      </c>
      <c r="I5" s="40" t="s">
        <v>6</v>
      </c>
      <c r="J5" s="40" t="s">
        <v>6</v>
      </c>
      <c r="K5" s="40" t="s">
        <v>6</v>
      </c>
      <c r="L5" s="40" t="s">
        <v>6</v>
      </c>
      <c r="M5" s="40" t="s">
        <v>6</v>
      </c>
      <c r="N5" s="40" t="s">
        <v>6</v>
      </c>
      <c r="O5" s="40" t="s">
        <v>6</v>
      </c>
      <c r="P5" s="40" t="s">
        <v>6</v>
      </c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9" t="s">
        <v>71</v>
      </c>
      <c r="B6" s="10" t="s">
        <v>81</v>
      </c>
      <c r="C6" s="11">
        <v>500000</v>
      </c>
      <c r="D6" s="12">
        <v>25</v>
      </c>
      <c r="E6" s="36">
        <v>22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9" t="s">
        <v>71</v>
      </c>
      <c r="B7" s="10" t="s">
        <v>82</v>
      </c>
      <c r="C7" s="11">
        <v>585000</v>
      </c>
      <c r="D7" s="12">
        <v>25</v>
      </c>
      <c r="E7" s="36">
        <v>12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14"/>
      <c r="R7" s="14"/>
      <c r="S7" s="14"/>
      <c r="T7" s="15"/>
      <c r="U7" s="14"/>
      <c r="V7" s="14"/>
      <c r="W7" s="14"/>
      <c r="X7" s="14"/>
      <c r="Y7" s="14"/>
    </row>
    <row r="8" spans="1:25" ht="12.75">
      <c r="A8" s="9" t="s">
        <v>71</v>
      </c>
      <c r="B8" s="10" t="s">
        <v>83</v>
      </c>
      <c r="C8" s="11">
        <v>562500</v>
      </c>
      <c r="D8" s="12">
        <v>25</v>
      </c>
      <c r="E8" s="36">
        <v>9</v>
      </c>
      <c r="F8" s="41"/>
      <c r="G8" s="41"/>
      <c r="H8" s="41"/>
      <c r="I8" s="41"/>
      <c r="J8" s="41"/>
      <c r="K8" s="41"/>
      <c r="L8" s="41"/>
      <c r="M8" s="41"/>
      <c r="N8" s="41">
        <v>562500</v>
      </c>
      <c r="O8" s="42"/>
      <c r="P8" s="43"/>
      <c r="Q8" s="8"/>
      <c r="R8" s="14"/>
      <c r="S8" s="14"/>
      <c r="T8" s="14"/>
      <c r="U8" s="14"/>
      <c r="V8" s="14"/>
      <c r="W8" s="14"/>
      <c r="X8" s="14"/>
      <c r="Y8" s="14"/>
    </row>
    <row r="9" spans="1:25" ht="12.75">
      <c r="A9" s="9" t="s">
        <v>71</v>
      </c>
      <c r="B9" s="16" t="s">
        <v>63</v>
      </c>
      <c r="C9" s="11">
        <v>12000</v>
      </c>
      <c r="D9" s="12">
        <v>25</v>
      </c>
      <c r="E9" s="36">
        <v>20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14"/>
      <c r="R9" s="14"/>
      <c r="S9" s="14"/>
      <c r="T9" s="14"/>
      <c r="U9" s="14"/>
      <c r="V9" s="14"/>
      <c r="W9" s="14"/>
      <c r="X9" s="14"/>
      <c r="Y9" s="14"/>
    </row>
    <row r="10" spans="1:25" ht="12.75">
      <c r="A10" s="9" t="s">
        <v>71</v>
      </c>
      <c r="B10" s="16" t="s">
        <v>64</v>
      </c>
      <c r="C10" s="11">
        <v>12000</v>
      </c>
      <c r="D10" s="12">
        <v>25</v>
      </c>
      <c r="E10" s="36">
        <v>20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>
      <c r="A11" s="9" t="s">
        <v>71</v>
      </c>
      <c r="B11" s="16" t="s">
        <v>65</v>
      </c>
      <c r="C11" s="11">
        <v>12000</v>
      </c>
      <c r="D11" s="12">
        <v>25</v>
      </c>
      <c r="E11" s="36">
        <v>3</v>
      </c>
      <c r="F11" s="42"/>
      <c r="G11" s="44"/>
      <c r="H11" s="41">
        <v>12000</v>
      </c>
      <c r="I11" s="41"/>
      <c r="J11" s="41"/>
      <c r="K11" s="41"/>
      <c r="L11" s="41"/>
      <c r="M11" s="41"/>
      <c r="N11" s="41"/>
      <c r="O11" s="41"/>
      <c r="P11" s="41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>
      <c r="A12" s="9" t="s">
        <v>71</v>
      </c>
      <c r="B12" s="16" t="s">
        <v>66</v>
      </c>
      <c r="C12" s="11">
        <v>12000</v>
      </c>
      <c r="D12" s="12">
        <v>25</v>
      </c>
      <c r="E12" s="36">
        <v>3</v>
      </c>
      <c r="F12" s="42"/>
      <c r="G12" s="44"/>
      <c r="H12" s="41">
        <v>12000</v>
      </c>
      <c r="I12" s="41"/>
      <c r="J12" s="41"/>
      <c r="K12" s="41"/>
      <c r="L12" s="41"/>
      <c r="M12" s="41"/>
      <c r="N12" s="41"/>
      <c r="O12" s="41"/>
      <c r="P12" s="41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.75">
      <c r="A13" s="9" t="s">
        <v>71</v>
      </c>
      <c r="B13" s="16" t="s">
        <v>67</v>
      </c>
      <c r="C13" s="11">
        <v>12000</v>
      </c>
      <c r="D13" s="12">
        <v>25</v>
      </c>
      <c r="E13" s="36">
        <v>6</v>
      </c>
      <c r="F13" s="41"/>
      <c r="G13" s="42"/>
      <c r="H13" s="41"/>
      <c r="I13" s="41"/>
      <c r="J13" s="41">
        <v>12000</v>
      </c>
      <c r="K13" s="44"/>
      <c r="L13" s="44"/>
      <c r="M13" s="41"/>
      <c r="N13" s="41"/>
      <c r="O13" s="41"/>
      <c r="P13" s="41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.75">
      <c r="A14" s="9" t="s">
        <v>71</v>
      </c>
      <c r="B14" s="16" t="s">
        <v>68</v>
      </c>
      <c r="C14" s="11">
        <v>12000</v>
      </c>
      <c r="D14" s="12">
        <v>25</v>
      </c>
      <c r="E14" s="36">
        <v>6</v>
      </c>
      <c r="F14" s="41"/>
      <c r="G14" s="41"/>
      <c r="H14" s="41"/>
      <c r="I14" s="41"/>
      <c r="J14" s="41">
        <v>12000</v>
      </c>
      <c r="K14" s="44"/>
      <c r="L14" s="44"/>
      <c r="M14" s="41"/>
      <c r="N14" s="41"/>
      <c r="O14" s="41"/>
      <c r="P14" s="41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2.75">
      <c r="A15" s="9" t="s">
        <v>71</v>
      </c>
      <c r="B15" s="10" t="s">
        <v>84</v>
      </c>
      <c r="C15" s="11">
        <v>175000</v>
      </c>
      <c r="D15" s="12">
        <v>30</v>
      </c>
      <c r="E15" s="36">
        <v>14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14"/>
      <c r="R15" s="14"/>
      <c r="S15" s="14"/>
      <c r="T15" s="14"/>
      <c r="U15" s="14"/>
      <c r="V15" s="15"/>
      <c r="W15" s="15"/>
      <c r="X15" s="15"/>
      <c r="Y15" s="14"/>
    </row>
    <row r="16" spans="1:25" ht="12.75">
      <c r="A16" s="9" t="s">
        <v>71</v>
      </c>
      <c r="B16" s="10" t="s">
        <v>85</v>
      </c>
      <c r="C16" s="11">
        <v>340000</v>
      </c>
      <c r="D16" s="12">
        <v>30</v>
      </c>
      <c r="E16" s="36">
        <v>17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14"/>
      <c r="R16" s="14"/>
      <c r="S16" s="14"/>
      <c r="T16" s="17"/>
      <c r="U16" s="15"/>
      <c r="V16" s="14"/>
      <c r="W16" s="14"/>
      <c r="X16" s="14"/>
      <c r="Y16" s="14"/>
    </row>
    <row r="17" spans="1:25" ht="12.75">
      <c r="A17" s="9" t="s">
        <v>71</v>
      </c>
      <c r="B17" s="10" t="s">
        <v>86</v>
      </c>
      <c r="C17" s="11">
        <v>190000</v>
      </c>
      <c r="D17" s="12">
        <v>30</v>
      </c>
      <c r="E17" s="36">
        <v>18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14"/>
      <c r="R17" s="14"/>
      <c r="S17" s="14"/>
      <c r="T17" s="14"/>
      <c r="U17" s="8"/>
      <c r="V17" s="14"/>
      <c r="W17" s="14"/>
      <c r="X17" s="14"/>
      <c r="Y17" s="14"/>
    </row>
    <row r="18" spans="1:25" ht="12.75">
      <c r="A18" s="9" t="s">
        <v>71</v>
      </c>
      <c r="B18" s="10" t="s">
        <v>80</v>
      </c>
      <c r="C18" s="11">
        <v>130000</v>
      </c>
      <c r="D18" s="12">
        <v>30</v>
      </c>
      <c r="E18" s="36">
        <v>18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2.75">
      <c r="A19" s="9" t="s">
        <v>71</v>
      </c>
      <c r="B19" s="10" t="s">
        <v>87</v>
      </c>
      <c r="C19" s="11">
        <v>120000</v>
      </c>
      <c r="D19" s="12">
        <v>30</v>
      </c>
      <c r="E19" s="36">
        <v>21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.75">
      <c r="A20" s="9" t="s">
        <v>71</v>
      </c>
      <c r="B20" s="10" t="s">
        <v>88</v>
      </c>
      <c r="C20" s="11">
        <v>26250</v>
      </c>
      <c r="D20" s="12">
        <v>30</v>
      </c>
      <c r="E20" s="36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.75">
      <c r="A21" s="9" t="s">
        <v>71</v>
      </c>
      <c r="B21" s="10" t="s">
        <v>89</v>
      </c>
      <c r="C21" s="11">
        <v>42500</v>
      </c>
      <c r="D21" s="12">
        <v>30</v>
      </c>
      <c r="E21" s="36">
        <v>21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.75">
      <c r="A22" s="9" t="s">
        <v>71</v>
      </c>
      <c r="B22" s="16" t="s">
        <v>54</v>
      </c>
      <c r="C22" s="11">
        <v>60000</v>
      </c>
      <c r="D22" s="18">
        <v>10</v>
      </c>
      <c r="E22" s="37">
        <v>2</v>
      </c>
      <c r="F22" s="41"/>
      <c r="G22" s="41">
        <v>30000</v>
      </c>
      <c r="H22" s="44"/>
      <c r="I22" s="41"/>
      <c r="J22" s="41">
        <v>30000</v>
      </c>
      <c r="K22" s="42"/>
      <c r="L22" s="44"/>
      <c r="M22" s="41"/>
      <c r="N22" s="41"/>
      <c r="O22" s="41"/>
      <c r="P22" s="41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.75">
      <c r="A23" s="9" t="s">
        <v>72</v>
      </c>
      <c r="B23" s="16" t="s">
        <v>42</v>
      </c>
      <c r="C23" s="11">
        <v>40000</v>
      </c>
      <c r="D23" s="12">
        <v>1</v>
      </c>
      <c r="E23" s="36">
        <v>1</v>
      </c>
      <c r="F23" s="41">
        <v>2000</v>
      </c>
      <c r="G23" s="41">
        <v>2000</v>
      </c>
      <c r="H23" s="41">
        <v>2000</v>
      </c>
      <c r="I23" s="41">
        <v>2000</v>
      </c>
      <c r="J23" s="41">
        <v>2000</v>
      </c>
      <c r="K23" s="41">
        <v>2000</v>
      </c>
      <c r="L23" s="41">
        <v>2000</v>
      </c>
      <c r="M23" s="41">
        <v>2000</v>
      </c>
      <c r="N23" s="41">
        <v>2000</v>
      </c>
      <c r="O23" s="41">
        <v>2000</v>
      </c>
      <c r="P23" s="41">
        <v>2000</v>
      </c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.75">
      <c r="A24" s="9" t="s">
        <v>71</v>
      </c>
      <c r="B24" s="10" t="s">
        <v>90</v>
      </c>
      <c r="C24" s="11">
        <v>544500</v>
      </c>
      <c r="D24" s="12">
        <v>25</v>
      </c>
      <c r="E24" s="36">
        <v>7</v>
      </c>
      <c r="F24" s="41"/>
      <c r="G24" s="42"/>
      <c r="H24" s="41"/>
      <c r="I24" s="42"/>
      <c r="J24" s="41"/>
      <c r="K24" s="41"/>
      <c r="L24" s="41">
        <v>544500</v>
      </c>
      <c r="M24" s="42"/>
      <c r="N24" s="42"/>
      <c r="O24" s="41"/>
      <c r="P24" s="45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.75">
      <c r="A25" s="9" t="s">
        <v>71</v>
      </c>
      <c r="B25" s="10" t="s">
        <v>91</v>
      </c>
      <c r="C25" s="11">
        <v>270000</v>
      </c>
      <c r="D25" s="12">
        <v>25</v>
      </c>
      <c r="E25" s="36">
        <v>8</v>
      </c>
      <c r="F25" s="41"/>
      <c r="G25" s="41"/>
      <c r="H25" s="41"/>
      <c r="I25" s="41"/>
      <c r="J25" s="41"/>
      <c r="K25" s="41"/>
      <c r="L25" s="41"/>
      <c r="M25" s="41"/>
      <c r="N25" s="45">
        <v>270000</v>
      </c>
      <c r="O25" s="42"/>
      <c r="P25" s="45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.75">
      <c r="A26" s="9" t="s">
        <v>71</v>
      </c>
      <c r="B26" s="10" t="s">
        <v>92</v>
      </c>
      <c r="C26" s="11">
        <v>272925</v>
      </c>
      <c r="D26" s="12">
        <v>25</v>
      </c>
      <c r="E26" s="36">
        <v>12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14"/>
      <c r="R26" s="15"/>
      <c r="S26" s="14"/>
      <c r="T26" s="14"/>
      <c r="U26" s="14"/>
      <c r="V26" s="14"/>
      <c r="W26" s="14"/>
      <c r="X26" s="14"/>
      <c r="Y26" s="14"/>
    </row>
    <row r="27" spans="1:25" ht="12.75">
      <c r="A27" s="9" t="s">
        <v>71</v>
      </c>
      <c r="B27" s="10" t="s">
        <v>93</v>
      </c>
      <c r="C27" s="11">
        <v>425000</v>
      </c>
      <c r="D27" s="12">
        <v>10</v>
      </c>
      <c r="E27" s="36">
        <v>4</v>
      </c>
      <c r="F27" s="41"/>
      <c r="G27" s="41"/>
      <c r="H27" s="41"/>
      <c r="I27" s="41">
        <v>425000</v>
      </c>
      <c r="J27" s="42"/>
      <c r="K27" s="42"/>
      <c r="L27" s="46"/>
      <c r="M27" s="41"/>
      <c r="N27" s="41"/>
      <c r="O27" s="41"/>
      <c r="P27" s="41"/>
      <c r="Q27" s="14"/>
      <c r="R27" s="14"/>
      <c r="S27" s="14"/>
      <c r="T27" s="15"/>
      <c r="U27" s="14"/>
      <c r="V27" s="14"/>
      <c r="W27" s="14"/>
      <c r="X27" s="14"/>
      <c r="Y27" s="14"/>
    </row>
    <row r="28" spans="1:25" ht="12.75">
      <c r="A28" s="9" t="s">
        <v>71</v>
      </c>
      <c r="B28" s="10" t="s">
        <v>94</v>
      </c>
      <c r="C28" s="11">
        <v>76950</v>
      </c>
      <c r="D28" s="12">
        <v>25</v>
      </c>
      <c r="E28" s="36">
        <v>9</v>
      </c>
      <c r="F28" s="41"/>
      <c r="G28" s="41"/>
      <c r="H28" s="41"/>
      <c r="I28" s="41"/>
      <c r="J28" s="45"/>
      <c r="K28" s="41"/>
      <c r="L28" s="41"/>
      <c r="M28" s="41"/>
      <c r="N28" s="41">
        <v>76950</v>
      </c>
      <c r="O28" s="42"/>
      <c r="P28" s="41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.75">
      <c r="A29" s="9" t="s">
        <v>72</v>
      </c>
      <c r="B29" s="10" t="s">
        <v>95</v>
      </c>
      <c r="C29" s="11">
        <v>75000</v>
      </c>
      <c r="D29" s="12">
        <v>10</v>
      </c>
      <c r="E29" s="36">
        <v>4</v>
      </c>
      <c r="F29" s="41"/>
      <c r="G29" s="41"/>
      <c r="H29" s="41"/>
      <c r="I29" s="41">
        <v>75000</v>
      </c>
      <c r="J29" s="42"/>
      <c r="K29" s="44"/>
      <c r="L29" s="41"/>
      <c r="M29" s="41"/>
      <c r="N29" s="41"/>
      <c r="O29" s="41"/>
      <c r="P29" s="41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.75">
      <c r="A30" s="9" t="s">
        <v>72</v>
      </c>
      <c r="B30" s="10" t="s">
        <v>96</v>
      </c>
      <c r="C30" s="11">
        <v>75000</v>
      </c>
      <c r="D30" s="12">
        <v>10</v>
      </c>
      <c r="E30" s="36">
        <v>6</v>
      </c>
      <c r="F30" s="41"/>
      <c r="G30" s="41"/>
      <c r="H30" s="41"/>
      <c r="I30" s="41"/>
      <c r="J30" s="45"/>
      <c r="K30" s="45">
        <v>75000</v>
      </c>
      <c r="L30" s="44"/>
      <c r="M30" s="42"/>
      <c r="N30" s="41"/>
      <c r="O30" s="41"/>
      <c r="P30" s="41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.75">
      <c r="A31" s="9" t="s">
        <v>72</v>
      </c>
      <c r="B31" s="10" t="s">
        <v>97</v>
      </c>
      <c r="C31" s="11">
        <v>75000</v>
      </c>
      <c r="D31" s="12">
        <v>10</v>
      </c>
      <c r="E31" s="36">
        <v>5</v>
      </c>
      <c r="F31" s="41"/>
      <c r="G31" s="41"/>
      <c r="H31" s="41"/>
      <c r="I31" s="41"/>
      <c r="J31" s="41">
        <v>75000</v>
      </c>
      <c r="K31" s="42"/>
      <c r="L31" s="44"/>
      <c r="M31" s="47"/>
      <c r="N31" s="41"/>
      <c r="O31" s="41"/>
      <c r="P31" s="41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.75">
      <c r="A32" s="9" t="s">
        <v>72</v>
      </c>
      <c r="B32" s="16" t="s">
        <v>7</v>
      </c>
      <c r="C32" s="11">
        <v>6000</v>
      </c>
      <c r="D32" s="12">
        <v>25</v>
      </c>
      <c r="E32" s="36">
        <v>9</v>
      </c>
      <c r="F32" s="41"/>
      <c r="G32" s="41"/>
      <c r="H32" s="41"/>
      <c r="I32" s="41"/>
      <c r="J32" s="41"/>
      <c r="K32" s="41"/>
      <c r="L32" s="41"/>
      <c r="M32" s="41"/>
      <c r="N32" s="41">
        <v>6000</v>
      </c>
      <c r="O32" s="41"/>
      <c r="P32" s="41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2.75">
      <c r="A33" s="9" t="s">
        <v>72</v>
      </c>
      <c r="B33" s="16" t="s">
        <v>8</v>
      </c>
      <c r="C33" s="11">
        <v>8450</v>
      </c>
      <c r="D33" s="12">
        <v>25</v>
      </c>
      <c r="E33" s="36">
        <v>9</v>
      </c>
      <c r="F33" s="41"/>
      <c r="G33" s="41"/>
      <c r="H33" s="41"/>
      <c r="I33" s="41"/>
      <c r="J33" s="41"/>
      <c r="K33" s="41"/>
      <c r="L33" s="41"/>
      <c r="M33" s="41"/>
      <c r="N33" s="41">
        <v>8450</v>
      </c>
      <c r="O33" s="41"/>
      <c r="P33" s="41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2.75">
      <c r="A34" s="9" t="s">
        <v>72</v>
      </c>
      <c r="B34" s="16" t="s">
        <v>9</v>
      </c>
      <c r="C34" s="11">
        <v>13950</v>
      </c>
      <c r="D34" s="12">
        <v>25</v>
      </c>
      <c r="E34" s="36">
        <v>9</v>
      </c>
      <c r="F34" s="41"/>
      <c r="G34" s="41"/>
      <c r="H34" s="41"/>
      <c r="I34" s="41"/>
      <c r="J34" s="41"/>
      <c r="K34" s="41"/>
      <c r="L34" s="41"/>
      <c r="M34" s="41"/>
      <c r="N34" s="41">
        <v>13950</v>
      </c>
      <c r="O34" s="41"/>
      <c r="P34" s="41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.75">
      <c r="A35" s="9" t="s">
        <v>72</v>
      </c>
      <c r="B35" s="16" t="s">
        <v>10</v>
      </c>
      <c r="C35" s="11">
        <v>13950</v>
      </c>
      <c r="D35" s="12">
        <v>25</v>
      </c>
      <c r="E35" s="36">
        <v>9</v>
      </c>
      <c r="F35" s="41"/>
      <c r="G35" s="41"/>
      <c r="H35" s="41"/>
      <c r="I35" s="41"/>
      <c r="J35" s="41"/>
      <c r="K35" s="41"/>
      <c r="L35" s="41"/>
      <c r="M35" s="41"/>
      <c r="N35" s="41">
        <v>13950</v>
      </c>
      <c r="O35" s="41"/>
      <c r="P35" s="41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.75">
      <c r="A36" s="9" t="s">
        <v>72</v>
      </c>
      <c r="B36" s="16" t="s">
        <v>11</v>
      </c>
      <c r="C36" s="11">
        <v>7750</v>
      </c>
      <c r="D36" s="12">
        <v>25</v>
      </c>
      <c r="E36" s="36">
        <v>9</v>
      </c>
      <c r="F36" s="41"/>
      <c r="G36" s="41"/>
      <c r="H36" s="41"/>
      <c r="I36" s="41"/>
      <c r="J36" s="41"/>
      <c r="K36" s="41"/>
      <c r="L36" s="41"/>
      <c r="M36" s="41"/>
      <c r="N36" s="41">
        <v>7750</v>
      </c>
      <c r="O36" s="41"/>
      <c r="P36" s="41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.75">
      <c r="A37" s="9" t="s">
        <v>72</v>
      </c>
      <c r="B37" s="16" t="s">
        <v>12</v>
      </c>
      <c r="C37" s="11">
        <v>5750</v>
      </c>
      <c r="D37" s="12">
        <v>25</v>
      </c>
      <c r="E37" s="36">
        <v>9</v>
      </c>
      <c r="F37" s="41"/>
      <c r="G37" s="41"/>
      <c r="H37" s="41"/>
      <c r="I37" s="41"/>
      <c r="J37" s="41"/>
      <c r="K37" s="41"/>
      <c r="L37" s="41"/>
      <c r="M37" s="41"/>
      <c r="N37" s="41">
        <v>5750</v>
      </c>
      <c r="O37" s="41"/>
      <c r="P37" s="41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.75">
      <c r="A38" s="9" t="s">
        <v>72</v>
      </c>
      <c r="B38" s="16" t="s">
        <v>13</v>
      </c>
      <c r="C38" s="11">
        <v>5750</v>
      </c>
      <c r="D38" s="12">
        <v>25</v>
      </c>
      <c r="E38" s="36">
        <v>9</v>
      </c>
      <c r="F38" s="41"/>
      <c r="G38" s="41"/>
      <c r="H38" s="41"/>
      <c r="I38" s="41"/>
      <c r="J38" s="41"/>
      <c r="K38" s="41"/>
      <c r="L38" s="41"/>
      <c r="M38" s="41"/>
      <c r="N38" s="41">
        <v>5750</v>
      </c>
      <c r="O38" s="41"/>
      <c r="P38" s="41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.75">
      <c r="A39" s="9" t="s">
        <v>72</v>
      </c>
      <c r="B39" s="16" t="s">
        <v>14</v>
      </c>
      <c r="C39" s="11">
        <v>341000</v>
      </c>
      <c r="D39" s="12">
        <v>30</v>
      </c>
      <c r="E39" s="36">
        <v>19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.75">
      <c r="A40" s="9" t="s">
        <v>72</v>
      </c>
      <c r="B40" s="32" t="s">
        <v>109</v>
      </c>
      <c r="C40" s="11">
        <v>16500</v>
      </c>
      <c r="D40" s="12">
        <v>25</v>
      </c>
      <c r="E40" s="36">
        <v>2</v>
      </c>
      <c r="F40" s="41"/>
      <c r="G40" s="41">
        <v>25000</v>
      </c>
      <c r="H40" s="41"/>
      <c r="I40" s="41"/>
      <c r="J40" s="45">
        <v>5500</v>
      </c>
      <c r="K40" s="44"/>
      <c r="L40" s="42"/>
      <c r="M40" s="41"/>
      <c r="N40" s="41"/>
      <c r="O40" s="41"/>
      <c r="P40" s="41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.75">
      <c r="A41" s="9" t="s">
        <v>72</v>
      </c>
      <c r="B41" s="16" t="s">
        <v>15</v>
      </c>
      <c r="C41" s="11">
        <v>20000</v>
      </c>
      <c r="D41" s="12">
        <v>5</v>
      </c>
      <c r="E41" s="36">
        <v>4</v>
      </c>
      <c r="F41" s="41"/>
      <c r="G41" s="41"/>
      <c r="H41" s="41"/>
      <c r="I41" s="41">
        <v>5000</v>
      </c>
      <c r="J41" s="42"/>
      <c r="K41" s="44"/>
      <c r="L41" s="47"/>
      <c r="M41" s="41"/>
      <c r="N41" s="41"/>
      <c r="O41" s="41">
        <v>5000</v>
      </c>
      <c r="P41" s="42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.75">
      <c r="A42" s="9" t="s">
        <v>72</v>
      </c>
      <c r="B42" s="16" t="s">
        <v>41</v>
      </c>
      <c r="C42" s="11">
        <v>45000</v>
      </c>
      <c r="D42" s="12">
        <v>25</v>
      </c>
      <c r="E42" s="36">
        <v>16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.75">
      <c r="A43" s="9" t="s">
        <v>71</v>
      </c>
      <c r="B43" s="16" t="s">
        <v>50</v>
      </c>
      <c r="C43" s="11">
        <v>30000</v>
      </c>
      <c r="D43" s="12">
        <v>25</v>
      </c>
      <c r="E43" s="36">
        <v>17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.75">
      <c r="A44" s="9" t="s">
        <v>71</v>
      </c>
      <c r="B44" s="10" t="s">
        <v>79</v>
      </c>
      <c r="C44" s="11">
        <v>55000</v>
      </c>
      <c r="D44" s="12">
        <v>22</v>
      </c>
      <c r="E44" s="36">
        <v>17</v>
      </c>
      <c r="F44" s="41"/>
      <c r="G44" s="41"/>
      <c r="H44" s="42"/>
      <c r="I44" s="41"/>
      <c r="J44" s="41"/>
      <c r="K44" s="41"/>
      <c r="L44" s="41"/>
      <c r="M44" s="41"/>
      <c r="N44" s="41"/>
      <c r="O44" s="41"/>
      <c r="P44" s="41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.75">
      <c r="A45" s="9" t="s">
        <v>71</v>
      </c>
      <c r="B45" s="16" t="s">
        <v>16</v>
      </c>
      <c r="C45" s="11">
        <v>50000</v>
      </c>
      <c r="D45" s="12">
        <v>7</v>
      </c>
      <c r="E45" s="36">
        <v>0</v>
      </c>
      <c r="F45" s="41">
        <v>15000</v>
      </c>
      <c r="G45" s="42"/>
      <c r="H45" s="42"/>
      <c r="I45" s="41"/>
      <c r="J45" s="41"/>
      <c r="K45" s="41"/>
      <c r="L45" s="41"/>
      <c r="M45" s="41"/>
      <c r="N45" s="41">
        <v>25000</v>
      </c>
      <c r="O45" s="42"/>
      <c r="P45" s="41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.75">
      <c r="A46" s="9" t="s">
        <v>71</v>
      </c>
      <c r="B46" s="16" t="s">
        <v>75</v>
      </c>
      <c r="C46" s="11">
        <v>20000</v>
      </c>
      <c r="D46" s="12">
        <v>10</v>
      </c>
      <c r="E46" s="36">
        <v>9</v>
      </c>
      <c r="F46" s="41"/>
      <c r="G46" s="46"/>
      <c r="H46" s="41"/>
      <c r="I46" s="41"/>
      <c r="J46" s="41"/>
      <c r="K46" s="41"/>
      <c r="L46" s="41"/>
      <c r="M46" s="41"/>
      <c r="N46" s="48" t="s">
        <v>77</v>
      </c>
      <c r="O46" s="31" t="s">
        <v>77</v>
      </c>
      <c r="P46" s="41">
        <v>15000</v>
      </c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2.75">
      <c r="A47" s="9" t="s">
        <v>71</v>
      </c>
      <c r="B47" s="16" t="s">
        <v>62</v>
      </c>
      <c r="C47" s="11">
        <v>7500</v>
      </c>
      <c r="D47" s="12">
        <v>20</v>
      </c>
      <c r="E47" s="36">
        <v>15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2.75">
      <c r="A48" s="9" t="s">
        <v>71</v>
      </c>
      <c r="B48" s="16" t="s">
        <v>17</v>
      </c>
      <c r="C48" s="11">
        <v>15000</v>
      </c>
      <c r="D48" s="12">
        <v>20</v>
      </c>
      <c r="E48" s="36">
        <v>3</v>
      </c>
      <c r="F48" s="41"/>
      <c r="G48" s="41"/>
      <c r="H48" s="41"/>
      <c r="I48" s="41">
        <v>15000</v>
      </c>
      <c r="J48" s="42"/>
      <c r="K48" s="41"/>
      <c r="L48" s="41"/>
      <c r="M48" s="41"/>
      <c r="N48" s="41"/>
      <c r="O48" s="41"/>
      <c r="P48" s="41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2.75">
      <c r="A49" s="9" t="s">
        <v>72</v>
      </c>
      <c r="B49" s="16" t="s">
        <v>18</v>
      </c>
      <c r="C49" s="11">
        <v>25000</v>
      </c>
      <c r="D49" s="12">
        <v>20</v>
      </c>
      <c r="E49" s="36">
        <v>9</v>
      </c>
      <c r="F49" s="41"/>
      <c r="G49" s="41"/>
      <c r="H49" s="41"/>
      <c r="I49" s="41"/>
      <c r="J49" s="41"/>
      <c r="K49" s="41"/>
      <c r="L49" s="41"/>
      <c r="M49" s="41"/>
      <c r="N49" s="41">
        <v>5000</v>
      </c>
      <c r="O49" s="42"/>
      <c r="P49" s="41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2.75">
      <c r="A50" s="9" t="s">
        <v>72</v>
      </c>
      <c r="B50" s="16" t="s">
        <v>19</v>
      </c>
      <c r="C50" s="11">
        <v>25000</v>
      </c>
      <c r="D50" s="12">
        <v>20</v>
      </c>
      <c r="E50" s="36">
        <v>10</v>
      </c>
      <c r="F50" s="41"/>
      <c r="G50" s="41"/>
      <c r="H50" s="41"/>
      <c r="I50" s="41"/>
      <c r="J50" s="41"/>
      <c r="K50" s="41"/>
      <c r="L50" s="41"/>
      <c r="M50" s="41"/>
      <c r="N50" s="41"/>
      <c r="O50" s="45">
        <v>5000</v>
      </c>
      <c r="P50" s="42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2.75">
      <c r="A51" s="9" t="s">
        <v>72</v>
      </c>
      <c r="B51" s="16" t="s">
        <v>20</v>
      </c>
      <c r="C51" s="11">
        <v>25000</v>
      </c>
      <c r="D51" s="12">
        <v>20</v>
      </c>
      <c r="E51" s="36">
        <v>2</v>
      </c>
      <c r="F51" s="41"/>
      <c r="G51" s="41"/>
      <c r="H51" s="46">
        <v>5000</v>
      </c>
      <c r="I51" s="42"/>
      <c r="J51" s="41"/>
      <c r="K51" s="41"/>
      <c r="L51" s="41"/>
      <c r="M51" s="41"/>
      <c r="N51" s="41"/>
      <c r="O51" s="41"/>
      <c r="P51" s="41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2.75">
      <c r="A52" s="9" t="s">
        <v>72</v>
      </c>
      <c r="B52" s="16" t="s">
        <v>21</v>
      </c>
      <c r="C52" s="11">
        <v>25000</v>
      </c>
      <c r="D52" s="12">
        <v>20</v>
      </c>
      <c r="E52" s="36">
        <v>4</v>
      </c>
      <c r="F52" s="41"/>
      <c r="G52" s="41"/>
      <c r="H52" s="41"/>
      <c r="I52" s="46">
        <v>5000</v>
      </c>
      <c r="J52" s="42"/>
      <c r="K52" s="41"/>
      <c r="L52" s="41"/>
      <c r="M52" s="41"/>
      <c r="N52" s="41"/>
      <c r="O52" s="41"/>
      <c r="P52" s="41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2.75">
      <c r="A53" s="9" t="s">
        <v>72</v>
      </c>
      <c r="B53" s="16" t="s">
        <v>22</v>
      </c>
      <c r="C53" s="11">
        <v>25000</v>
      </c>
      <c r="D53" s="12">
        <v>20</v>
      </c>
      <c r="E53" s="36">
        <v>4</v>
      </c>
      <c r="F53" s="41"/>
      <c r="G53" s="41"/>
      <c r="H53" s="41"/>
      <c r="I53" s="41"/>
      <c r="J53" s="46">
        <v>5000</v>
      </c>
      <c r="K53" s="42"/>
      <c r="L53" s="41"/>
      <c r="M53" s="41"/>
      <c r="N53" s="41"/>
      <c r="O53" s="41"/>
      <c r="P53" s="41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2.75">
      <c r="A54" s="9" t="s">
        <v>72</v>
      </c>
      <c r="B54" s="16" t="s">
        <v>23</v>
      </c>
      <c r="C54" s="11">
        <v>25000</v>
      </c>
      <c r="D54" s="12">
        <v>20</v>
      </c>
      <c r="E54" s="36">
        <v>5</v>
      </c>
      <c r="F54" s="41"/>
      <c r="G54" s="46">
        <v>5000</v>
      </c>
      <c r="H54" s="42"/>
      <c r="I54" s="41"/>
      <c r="J54" s="41"/>
      <c r="K54" s="41"/>
      <c r="L54" s="41"/>
      <c r="M54" s="41"/>
      <c r="N54" s="41"/>
      <c r="O54" s="41"/>
      <c r="P54" s="41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2.75">
      <c r="A55" s="9" t="s">
        <v>72</v>
      </c>
      <c r="B55" s="10" t="s">
        <v>98</v>
      </c>
      <c r="C55" s="11">
        <v>50000</v>
      </c>
      <c r="D55" s="12">
        <v>10</v>
      </c>
      <c r="E55" s="36">
        <v>8</v>
      </c>
      <c r="F55" s="41"/>
      <c r="G55" s="41"/>
      <c r="H55" s="41"/>
      <c r="I55" s="41"/>
      <c r="J55" s="41"/>
      <c r="K55" s="41"/>
      <c r="L55" s="41"/>
      <c r="M55" s="41">
        <v>50000</v>
      </c>
      <c r="N55" s="42"/>
      <c r="O55" s="41"/>
      <c r="P55" s="41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2.75">
      <c r="A56" s="9" t="s">
        <v>72</v>
      </c>
      <c r="B56" s="10" t="s">
        <v>99</v>
      </c>
      <c r="C56" s="11">
        <v>75000</v>
      </c>
      <c r="D56" s="12">
        <v>20</v>
      </c>
      <c r="E56" s="36">
        <v>18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.75">
      <c r="A57" s="9" t="s">
        <v>72</v>
      </c>
      <c r="B57" s="16" t="s">
        <v>49</v>
      </c>
      <c r="C57" s="11">
        <v>20000</v>
      </c>
      <c r="D57" s="12">
        <v>10</v>
      </c>
      <c r="E57" s="36">
        <v>7</v>
      </c>
      <c r="F57" s="41"/>
      <c r="G57" s="41"/>
      <c r="H57" s="41"/>
      <c r="I57" s="41"/>
      <c r="J57" s="41"/>
      <c r="K57" s="41"/>
      <c r="L57" s="41"/>
      <c r="M57" s="41">
        <v>20000</v>
      </c>
      <c r="N57" s="42"/>
      <c r="O57" s="41">
        <v>10000</v>
      </c>
      <c r="P57" s="42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.75">
      <c r="A58" s="9" t="s">
        <v>72</v>
      </c>
      <c r="B58" s="16" t="s">
        <v>70</v>
      </c>
      <c r="C58" s="11">
        <v>25000</v>
      </c>
      <c r="D58" s="12">
        <v>15</v>
      </c>
      <c r="E58" s="36">
        <v>12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.75">
      <c r="A59" s="33" t="s">
        <v>72</v>
      </c>
      <c r="B59" s="32" t="s">
        <v>110</v>
      </c>
      <c r="C59" s="11">
        <v>6500</v>
      </c>
      <c r="D59" s="12">
        <v>15</v>
      </c>
      <c r="E59" s="36">
        <v>0</v>
      </c>
      <c r="F59" s="41">
        <v>7000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.75">
      <c r="A60" s="9" t="s">
        <v>71</v>
      </c>
      <c r="B60" s="10" t="s">
        <v>100</v>
      </c>
      <c r="C60" s="11">
        <v>300000</v>
      </c>
      <c r="D60" s="12">
        <v>25</v>
      </c>
      <c r="E60" s="36">
        <v>19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.75">
      <c r="A61" s="9" t="s">
        <v>71</v>
      </c>
      <c r="B61" s="10" t="s">
        <v>101</v>
      </c>
      <c r="C61" s="11">
        <v>360000</v>
      </c>
      <c r="D61" s="12">
        <v>25</v>
      </c>
      <c r="E61" s="36">
        <v>20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.75">
      <c r="A62" s="9" t="s">
        <v>71</v>
      </c>
      <c r="B62" s="10" t="s">
        <v>102</v>
      </c>
      <c r="C62" s="11">
        <v>400000</v>
      </c>
      <c r="D62" s="12">
        <v>25</v>
      </c>
      <c r="E62" s="36">
        <v>21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.75">
      <c r="A63" s="9" t="s">
        <v>71</v>
      </c>
      <c r="B63" s="16" t="s">
        <v>24</v>
      </c>
      <c r="C63" s="11">
        <v>75000</v>
      </c>
      <c r="D63" s="12">
        <v>20</v>
      </c>
      <c r="E63" s="36">
        <v>5</v>
      </c>
      <c r="F63" s="41"/>
      <c r="G63" s="41"/>
      <c r="H63" s="41"/>
      <c r="I63" s="41"/>
      <c r="J63" s="41"/>
      <c r="K63" s="41">
        <v>75000</v>
      </c>
      <c r="L63" s="44"/>
      <c r="M63" s="42"/>
      <c r="N63" s="41"/>
      <c r="O63" s="41"/>
      <c r="P63" s="41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.75">
      <c r="A64" s="9" t="s">
        <v>71</v>
      </c>
      <c r="B64" s="16" t="s">
        <v>25</v>
      </c>
      <c r="C64" s="11">
        <v>110000</v>
      </c>
      <c r="D64" s="12">
        <v>15</v>
      </c>
      <c r="E64" s="36">
        <v>0</v>
      </c>
      <c r="F64" s="41">
        <v>75000</v>
      </c>
      <c r="G64" s="42"/>
      <c r="H64" s="41"/>
      <c r="I64" s="41"/>
      <c r="J64" s="41"/>
      <c r="K64" s="41"/>
      <c r="L64" s="41"/>
      <c r="M64" s="41"/>
      <c r="N64" s="41"/>
      <c r="O64" s="41"/>
      <c r="P64" s="41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.75">
      <c r="A65" s="9" t="s">
        <v>71</v>
      </c>
      <c r="B65" s="16" t="s">
        <v>26</v>
      </c>
      <c r="C65" s="11">
        <v>7850</v>
      </c>
      <c r="D65" s="12">
        <v>25</v>
      </c>
      <c r="E65" s="36">
        <v>10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6">
        <v>15000</v>
      </c>
      <c r="Q65" s="15"/>
      <c r="R65" s="14"/>
      <c r="S65" s="14"/>
      <c r="T65" s="14"/>
      <c r="U65" s="14"/>
      <c r="V65" s="14"/>
      <c r="W65" s="14"/>
      <c r="X65" s="14"/>
      <c r="Y65" s="14"/>
    </row>
    <row r="66" spans="1:25" ht="12.75">
      <c r="A66" s="9" t="s">
        <v>71</v>
      </c>
      <c r="B66" s="10" t="s">
        <v>103</v>
      </c>
      <c r="C66" s="11">
        <v>30000</v>
      </c>
      <c r="D66" s="12">
        <v>25</v>
      </c>
      <c r="E66" s="36">
        <v>23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.75">
      <c r="A67" s="9" t="s">
        <v>71</v>
      </c>
      <c r="B67" s="16" t="s">
        <v>74</v>
      </c>
      <c r="C67" s="11">
        <v>25000</v>
      </c>
      <c r="D67" s="12">
        <v>25</v>
      </c>
      <c r="E67" s="36">
        <v>19</v>
      </c>
      <c r="F67" s="41"/>
      <c r="G67" s="41"/>
      <c r="H67" s="41"/>
      <c r="I67" s="41"/>
      <c r="J67" s="41"/>
      <c r="K67" s="41"/>
      <c r="L67" s="47"/>
      <c r="M67" s="41"/>
      <c r="N67" s="41"/>
      <c r="O67" s="41"/>
      <c r="P67" s="41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.75">
      <c r="A68" s="9" t="s">
        <v>71</v>
      </c>
      <c r="B68" s="16" t="s">
        <v>27</v>
      </c>
      <c r="C68" s="11">
        <v>30000</v>
      </c>
      <c r="D68" s="12">
        <v>10</v>
      </c>
      <c r="E68" s="36">
        <v>4</v>
      </c>
      <c r="F68" s="41"/>
      <c r="G68" s="41"/>
      <c r="H68" s="41"/>
      <c r="I68" s="41"/>
      <c r="J68" s="41">
        <v>10000</v>
      </c>
      <c r="K68" s="44"/>
      <c r="L68" s="42"/>
      <c r="M68" s="41"/>
      <c r="N68" s="41"/>
      <c r="O68" s="41"/>
      <c r="P68" s="41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.75">
      <c r="A69" s="9" t="s">
        <v>72</v>
      </c>
      <c r="B69" s="16" t="s">
        <v>28</v>
      </c>
      <c r="C69" s="11">
        <v>441000</v>
      </c>
      <c r="D69" s="12">
        <v>20</v>
      </c>
      <c r="E69" s="36">
        <v>7</v>
      </c>
      <c r="F69" s="41"/>
      <c r="G69" s="41"/>
      <c r="H69" s="41"/>
      <c r="I69" s="41"/>
      <c r="J69" s="41"/>
      <c r="K69" s="41"/>
      <c r="L69" s="41"/>
      <c r="M69" s="46">
        <v>135000</v>
      </c>
      <c r="N69" s="42"/>
      <c r="O69" s="41"/>
      <c r="P69" s="41"/>
      <c r="Q69" s="14"/>
      <c r="R69" s="15"/>
      <c r="S69" s="14"/>
      <c r="T69" s="14"/>
      <c r="U69" s="14"/>
      <c r="V69" s="14"/>
      <c r="W69" s="14"/>
      <c r="X69" s="14"/>
      <c r="Y69" s="14"/>
    </row>
    <row r="70" spans="1:25" ht="12.75">
      <c r="A70" s="9" t="s">
        <v>71</v>
      </c>
      <c r="B70" s="16" t="s">
        <v>29</v>
      </c>
      <c r="C70" s="11">
        <v>21000</v>
      </c>
      <c r="D70" s="12">
        <v>5</v>
      </c>
      <c r="E70" s="36">
        <v>0</v>
      </c>
      <c r="F70" s="41">
        <v>3000</v>
      </c>
      <c r="G70" s="42"/>
      <c r="H70" s="41"/>
      <c r="I70" s="41">
        <v>3000</v>
      </c>
      <c r="J70" s="42"/>
      <c r="K70" s="41">
        <v>3000</v>
      </c>
      <c r="L70" s="42"/>
      <c r="M70" s="42"/>
      <c r="N70" s="41"/>
      <c r="O70" s="41">
        <v>3000</v>
      </c>
      <c r="P70" s="42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.75">
      <c r="A71" s="9" t="s">
        <v>71</v>
      </c>
      <c r="B71" s="16" t="s">
        <v>61</v>
      </c>
      <c r="C71" s="11">
        <v>15000</v>
      </c>
      <c r="D71" s="12">
        <v>8</v>
      </c>
      <c r="E71" s="36">
        <v>2</v>
      </c>
      <c r="F71" s="41"/>
      <c r="G71" s="41"/>
      <c r="H71" s="41">
        <v>7500</v>
      </c>
      <c r="I71" s="42"/>
      <c r="J71" s="41"/>
      <c r="K71" s="41"/>
      <c r="L71" s="41"/>
      <c r="M71" s="41"/>
      <c r="N71" s="41"/>
      <c r="O71" s="41"/>
      <c r="P71" s="41">
        <v>7500</v>
      </c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.75">
      <c r="A72" s="9" t="s">
        <v>71</v>
      </c>
      <c r="B72" s="16" t="s">
        <v>30</v>
      </c>
      <c r="C72" s="11">
        <v>30000</v>
      </c>
      <c r="D72" s="12">
        <v>8</v>
      </c>
      <c r="E72" s="36">
        <v>2</v>
      </c>
      <c r="F72" s="41"/>
      <c r="G72" s="41"/>
      <c r="H72" s="41">
        <v>15000</v>
      </c>
      <c r="I72" s="42"/>
      <c r="J72" s="41"/>
      <c r="K72" s="41"/>
      <c r="L72" s="41"/>
      <c r="M72" s="41"/>
      <c r="N72" s="41"/>
      <c r="O72" s="41"/>
      <c r="P72" s="41">
        <v>15000</v>
      </c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.75">
      <c r="A73" s="9" t="s">
        <v>71</v>
      </c>
      <c r="B73" s="16" t="s">
        <v>43</v>
      </c>
      <c r="C73" s="11">
        <v>105000</v>
      </c>
      <c r="D73" s="12">
        <v>10</v>
      </c>
      <c r="E73" s="36">
        <v>0</v>
      </c>
      <c r="F73" s="41">
        <v>18000</v>
      </c>
      <c r="G73" s="41"/>
      <c r="H73" s="41">
        <v>15000</v>
      </c>
      <c r="I73" s="42"/>
      <c r="J73" s="41">
        <v>15000</v>
      </c>
      <c r="K73" s="42"/>
      <c r="L73" s="42"/>
      <c r="M73" s="41"/>
      <c r="N73" s="41">
        <v>15000</v>
      </c>
      <c r="O73" s="42"/>
      <c r="P73" s="41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.75">
      <c r="A74" s="9" t="s">
        <v>71</v>
      </c>
      <c r="B74" s="16" t="s">
        <v>57</v>
      </c>
      <c r="C74" s="11">
        <v>375000</v>
      </c>
      <c r="D74" s="12">
        <v>20</v>
      </c>
      <c r="E74" s="36">
        <v>0</v>
      </c>
      <c r="F74" s="46">
        <v>125000</v>
      </c>
      <c r="G74" s="46"/>
      <c r="H74" s="41"/>
      <c r="I74" s="41"/>
      <c r="J74" s="41"/>
      <c r="K74" s="41"/>
      <c r="L74" s="41"/>
      <c r="M74" s="41"/>
      <c r="N74" s="41"/>
      <c r="O74" s="41"/>
      <c r="P74" s="41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.75">
      <c r="A75" s="9" t="s">
        <v>71</v>
      </c>
      <c r="B75" s="16" t="s">
        <v>31</v>
      </c>
      <c r="C75" s="11">
        <v>150000</v>
      </c>
      <c r="D75" s="12">
        <v>20</v>
      </c>
      <c r="E75" s="36">
        <v>0</v>
      </c>
      <c r="F75" s="41">
        <v>2500</v>
      </c>
      <c r="G75" s="41"/>
      <c r="H75" s="41"/>
      <c r="I75" s="41">
        <v>150000</v>
      </c>
      <c r="J75" s="42"/>
      <c r="K75" s="41"/>
      <c r="L75" s="41"/>
      <c r="M75" s="41"/>
      <c r="N75" s="41"/>
      <c r="O75" s="41"/>
      <c r="P75" s="41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.75">
      <c r="A76" s="9" t="s">
        <v>71</v>
      </c>
      <c r="B76" s="16" t="s">
        <v>32</v>
      </c>
      <c r="C76" s="11">
        <v>20000</v>
      </c>
      <c r="D76" s="12">
        <v>20</v>
      </c>
      <c r="E76" s="36">
        <v>0</v>
      </c>
      <c r="F76" s="41">
        <v>5000</v>
      </c>
      <c r="G76" s="41"/>
      <c r="H76" s="41"/>
      <c r="I76" s="41">
        <v>2500</v>
      </c>
      <c r="J76" s="42"/>
      <c r="K76" s="41">
        <v>2500</v>
      </c>
      <c r="L76" s="42"/>
      <c r="M76" s="42"/>
      <c r="N76" s="41"/>
      <c r="O76" s="41">
        <v>2500</v>
      </c>
      <c r="P76" s="42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.75">
      <c r="A77" s="9" t="s">
        <v>71</v>
      </c>
      <c r="B77" s="16" t="s">
        <v>76</v>
      </c>
      <c r="C77" s="11">
        <v>5000</v>
      </c>
      <c r="D77" s="12">
        <v>20</v>
      </c>
      <c r="E77" s="36">
        <v>1</v>
      </c>
      <c r="F77" s="41"/>
      <c r="G77" s="41">
        <v>25000</v>
      </c>
      <c r="H77" s="41"/>
      <c r="I77" s="41"/>
      <c r="J77" s="41"/>
      <c r="K77" s="41"/>
      <c r="L77" s="47"/>
      <c r="M77" s="41"/>
      <c r="N77" s="41"/>
      <c r="O77" s="41"/>
      <c r="P77" s="41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.75">
      <c r="A78" s="9" t="s">
        <v>71</v>
      </c>
      <c r="B78" s="16" t="s">
        <v>33</v>
      </c>
      <c r="C78" s="11">
        <v>10000</v>
      </c>
      <c r="D78" s="12">
        <v>20</v>
      </c>
      <c r="E78" s="36">
        <v>4</v>
      </c>
      <c r="F78" s="41"/>
      <c r="G78" s="41"/>
      <c r="H78" s="41"/>
      <c r="I78" s="41"/>
      <c r="J78" s="41">
        <v>10000</v>
      </c>
      <c r="K78" s="44"/>
      <c r="L78" s="42"/>
      <c r="M78" s="41"/>
      <c r="N78" s="41"/>
      <c r="O78" s="41"/>
      <c r="P78" s="41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.75">
      <c r="A79" s="9" t="s">
        <v>71</v>
      </c>
      <c r="B79" s="16" t="s">
        <v>73</v>
      </c>
      <c r="C79" s="11">
        <v>5000</v>
      </c>
      <c r="D79" s="12">
        <v>20</v>
      </c>
      <c r="E79" s="36">
        <v>13</v>
      </c>
      <c r="F79" s="41"/>
      <c r="G79" s="41"/>
      <c r="H79" s="41"/>
      <c r="I79" s="41"/>
      <c r="J79" s="41"/>
      <c r="K79" s="41"/>
      <c r="L79" s="47"/>
      <c r="M79" s="41"/>
      <c r="N79" s="41"/>
      <c r="O79" s="41"/>
      <c r="P79" s="41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.75">
      <c r="A80" s="9" t="s">
        <v>72</v>
      </c>
      <c r="B80" s="16" t="s">
        <v>58</v>
      </c>
      <c r="C80" s="11">
        <v>35000</v>
      </c>
      <c r="D80" s="12">
        <v>20</v>
      </c>
      <c r="E80" s="36">
        <v>7</v>
      </c>
      <c r="F80" s="41"/>
      <c r="G80" s="41"/>
      <c r="H80" s="41"/>
      <c r="I80" s="41"/>
      <c r="J80" s="41"/>
      <c r="K80" s="41"/>
      <c r="L80" s="47"/>
      <c r="M80" s="41">
        <v>7000</v>
      </c>
      <c r="N80" s="42"/>
      <c r="O80" s="41"/>
      <c r="P80" s="10"/>
      <c r="Q80" s="19"/>
      <c r="R80" s="14"/>
      <c r="S80" s="14"/>
      <c r="T80" s="14"/>
      <c r="U80" s="14"/>
      <c r="V80" s="14"/>
      <c r="W80" s="14"/>
      <c r="X80" s="14"/>
      <c r="Y80" s="14"/>
    </row>
    <row r="81" spans="1:25" ht="12.75">
      <c r="A81" s="9" t="s">
        <v>72</v>
      </c>
      <c r="B81" s="16" t="s">
        <v>34</v>
      </c>
      <c r="C81" s="11">
        <v>75000</v>
      </c>
      <c r="D81" s="18">
        <v>20</v>
      </c>
      <c r="E81" s="37">
        <v>1</v>
      </c>
      <c r="F81" s="41"/>
      <c r="G81" s="41">
        <v>15000</v>
      </c>
      <c r="H81" s="42"/>
      <c r="I81" s="41">
        <v>10000</v>
      </c>
      <c r="J81" s="47">
        <v>15000</v>
      </c>
      <c r="K81" s="44"/>
      <c r="L81" s="42"/>
      <c r="M81" s="10"/>
      <c r="N81" s="10"/>
      <c r="O81" s="10"/>
      <c r="P81" s="41"/>
      <c r="Q81" s="14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9" t="s">
        <v>72</v>
      </c>
      <c r="B82" s="16" t="s">
        <v>60</v>
      </c>
      <c r="C82" s="11">
        <v>30000</v>
      </c>
      <c r="D82" s="18">
        <v>20</v>
      </c>
      <c r="E82" s="37">
        <v>16</v>
      </c>
      <c r="F82" s="41"/>
      <c r="G82" s="41"/>
      <c r="H82" s="41"/>
      <c r="I82" s="41"/>
      <c r="J82" s="44"/>
      <c r="K82" s="41"/>
      <c r="L82" s="47"/>
      <c r="M82" s="10"/>
      <c r="N82" s="10"/>
      <c r="O82" s="10"/>
      <c r="P82" s="41"/>
      <c r="Q82" s="14"/>
      <c r="R82" s="19"/>
      <c r="S82" s="19"/>
      <c r="T82" s="19"/>
      <c r="U82" s="19"/>
      <c r="V82" s="19"/>
      <c r="W82" s="19"/>
      <c r="X82" s="19"/>
      <c r="Y82" s="19"/>
    </row>
    <row r="83" spans="1:25" ht="12.75">
      <c r="A83" s="9" t="s">
        <v>71</v>
      </c>
      <c r="B83" s="16" t="s">
        <v>35</v>
      </c>
      <c r="C83" s="11">
        <v>40000</v>
      </c>
      <c r="D83" s="18">
        <v>15</v>
      </c>
      <c r="E83" s="37">
        <v>3</v>
      </c>
      <c r="F83" s="41"/>
      <c r="G83" s="41"/>
      <c r="H83" s="41"/>
      <c r="I83" s="41">
        <v>25000</v>
      </c>
      <c r="J83" s="44"/>
      <c r="K83" s="42"/>
      <c r="L83" s="41"/>
      <c r="M83" s="41"/>
      <c r="N83" s="10"/>
      <c r="O83" s="10"/>
      <c r="P83" s="10"/>
      <c r="Q83" s="19"/>
      <c r="R83" s="19"/>
      <c r="S83" s="19"/>
      <c r="T83" s="19"/>
      <c r="U83" s="19"/>
      <c r="V83" s="14"/>
      <c r="W83" s="14"/>
      <c r="X83" s="14"/>
      <c r="Y83" s="14"/>
    </row>
    <row r="84" spans="1:25" ht="12.75">
      <c r="A84" s="9" t="s">
        <v>71</v>
      </c>
      <c r="B84" s="16" t="s">
        <v>45</v>
      </c>
      <c r="C84" s="11">
        <v>25000</v>
      </c>
      <c r="D84" s="18">
        <v>15</v>
      </c>
      <c r="E84" s="37">
        <v>6</v>
      </c>
      <c r="F84" s="41"/>
      <c r="G84" s="41"/>
      <c r="H84" s="41"/>
      <c r="I84" s="42"/>
      <c r="J84" s="44"/>
      <c r="K84" s="42"/>
      <c r="L84" s="41">
        <v>25000</v>
      </c>
      <c r="M84" s="10"/>
      <c r="N84" s="10"/>
      <c r="O84" s="10"/>
      <c r="P84" s="10"/>
      <c r="Q84" s="19"/>
      <c r="R84" s="19"/>
      <c r="S84" s="19"/>
      <c r="T84" s="19"/>
      <c r="U84" s="19"/>
      <c r="V84" s="14"/>
      <c r="W84" s="14"/>
      <c r="X84" s="14"/>
      <c r="Y84" s="14"/>
    </row>
    <row r="85" spans="1:25" ht="12.75">
      <c r="A85" s="9" t="s">
        <v>72</v>
      </c>
      <c r="B85" s="16" t="s">
        <v>53</v>
      </c>
      <c r="C85" s="11">
        <v>24000</v>
      </c>
      <c r="D85" s="18">
        <v>10</v>
      </c>
      <c r="E85" s="37">
        <v>9</v>
      </c>
      <c r="F85" s="41"/>
      <c r="G85" s="41"/>
      <c r="H85" s="41"/>
      <c r="I85" s="41"/>
      <c r="J85" s="41"/>
      <c r="K85" s="41"/>
      <c r="L85" s="41"/>
      <c r="M85" s="10"/>
      <c r="N85" s="10"/>
      <c r="O85" s="41">
        <v>12000</v>
      </c>
      <c r="P85" s="42"/>
      <c r="Q85" s="19"/>
      <c r="R85" s="19"/>
      <c r="S85" s="19"/>
      <c r="T85" s="19"/>
      <c r="U85" s="19"/>
      <c r="V85" s="14"/>
      <c r="W85" s="14"/>
      <c r="X85" s="14"/>
      <c r="Y85" s="14"/>
    </row>
    <row r="86" spans="1:25" ht="12.75">
      <c r="A86" s="9" t="s">
        <v>72</v>
      </c>
      <c r="B86" s="16" t="s">
        <v>46</v>
      </c>
      <c r="C86" s="11">
        <v>15000</v>
      </c>
      <c r="D86" s="18">
        <v>20</v>
      </c>
      <c r="E86" s="37">
        <v>13</v>
      </c>
      <c r="F86" s="41"/>
      <c r="G86" s="41"/>
      <c r="H86" s="41"/>
      <c r="I86" s="41"/>
      <c r="J86" s="41"/>
      <c r="K86" s="41"/>
      <c r="L86" s="41"/>
      <c r="M86" s="10"/>
      <c r="N86" s="10"/>
      <c r="O86" s="10"/>
      <c r="P86" s="10"/>
      <c r="Q86" s="19"/>
      <c r="R86" s="19"/>
      <c r="S86" s="19"/>
      <c r="T86" s="14"/>
      <c r="U86" s="14"/>
      <c r="V86" s="14"/>
      <c r="W86" s="14"/>
      <c r="X86" s="14"/>
      <c r="Y86" s="14"/>
    </row>
    <row r="87" spans="1:25" ht="12.75">
      <c r="A87" s="9" t="s">
        <v>72</v>
      </c>
      <c r="B87" s="16" t="s">
        <v>47</v>
      </c>
      <c r="C87" s="11">
        <v>15000</v>
      </c>
      <c r="D87" s="18">
        <v>20</v>
      </c>
      <c r="E87" s="37">
        <v>14</v>
      </c>
      <c r="F87" s="41"/>
      <c r="G87" s="41"/>
      <c r="H87" s="41"/>
      <c r="I87" s="41"/>
      <c r="J87" s="41"/>
      <c r="K87" s="41"/>
      <c r="L87" s="41"/>
      <c r="M87" s="10"/>
      <c r="N87" s="10"/>
      <c r="O87" s="10"/>
      <c r="P87" s="10"/>
      <c r="Q87" s="19"/>
      <c r="R87" s="19"/>
      <c r="S87" s="19"/>
      <c r="T87" s="14"/>
      <c r="U87" s="14"/>
      <c r="V87" s="14"/>
      <c r="W87" s="14"/>
      <c r="X87" s="14"/>
      <c r="Y87" s="14"/>
    </row>
    <row r="88" spans="1:25" ht="12.75">
      <c r="A88" s="9" t="s">
        <v>72</v>
      </c>
      <c r="B88" s="16" t="s">
        <v>48</v>
      </c>
      <c r="C88" s="11">
        <v>15000</v>
      </c>
      <c r="D88" s="18">
        <v>20</v>
      </c>
      <c r="E88" s="37">
        <v>15</v>
      </c>
      <c r="F88" s="41"/>
      <c r="G88" s="41"/>
      <c r="H88" s="41"/>
      <c r="I88" s="41"/>
      <c r="J88" s="41"/>
      <c r="K88" s="41"/>
      <c r="L88" s="41"/>
      <c r="M88" s="10"/>
      <c r="N88" s="10"/>
      <c r="O88" s="10"/>
      <c r="P88" s="10"/>
      <c r="Q88" s="19"/>
      <c r="R88" s="19"/>
      <c r="S88" s="19"/>
      <c r="T88" s="14"/>
      <c r="U88" s="14"/>
      <c r="V88" s="14"/>
      <c r="W88" s="14"/>
      <c r="X88" s="14"/>
      <c r="Y88" s="14"/>
    </row>
    <row r="89" spans="1:25" ht="12.75">
      <c r="A89" s="9" t="s">
        <v>71</v>
      </c>
      <c r="B89" s="10" t="s">
        <v>104</v>
      </c>
      <c r="C89" s="11">
        <v>270000</v>
      </c>
      <c r="D89" s="18">
        <v>20</v>
      </c>
      <c r="E89" s="37">
        <v>18</v>
      </c>
      <c r="F89" s="41"/>
      <c r="G89" s="41"/>
      <c r="H89" s="41"/>
      <c r="I89" s="41"/>
      <c r="J89" s="41"/>
      <c r="K89" s="41"/>
      <c r="L89" s="47"/>
      <c r="M89" s="10"/>
      <c r="N89" s="10"/>
      <c r="O89" s="10"/>
      <c r="P89" s="10"/>
      <c r="Q89" s="19"/>
      <c r="R89" s="19"/>
      <c r="S89" s="19"/>
      <c r="T89" s="19"/>
      <c r="U89" s="19"/>
      <c r="V89" s="14"/>
      <c r="W89" s="14"/>
      <c r="X89" s="14"/>
      <c r="Y89" s="14"/>
    </row>
    <row r="90" spans="1:25" ht="12.75">
      <c r="A90" s="9" t="s">
        <v>72</v>
      </c>
      <c r="B90" s="16" t="s">
        <v>51</v>
      </c>
      <c r="C90" s="11">
        <v>38000</v>
      </c>
      <c r="D90" s="18">
        <v>15</v>
      </c>
      <c r="E90" s="37">
        <v>4</v>
      </c>
      <c r="F90" s="41"/>
      <c r="G90" s="41"/>
      <c r="H90" s="41" t="s">
        <v>77</v>
      </c>
      <c r="I90" s="41"/>
      <c r="J90" s="41">
        <v>38000</v>
      </c>
      <c r="K90" s="44"/>
      <c r="L90" s="42"/>
      <c r="M90" s="10"/>
      <c r="N90" s="41"/>
      <c r="O90" s="10" t="s">
        <v>77</v>
      </c>
      <c r="P90" s="49"/>
      <c r="Q90" s="19"/>
      <c r="R90" s="19"/>
      <c r="S90" s="19"/>
      <c r="T90" s="19"/>
      <c r="U90" s="19"/>
      <c r="V90" s="14"/>
      <c r="W90" s="14"/>
      <c r="X90" s="14"/>
      <c r="Y90" s="14"/>
    </row>
    <row r="91" spans="1:25" ht="12.75">
      <c r="A91" s="9" t="s">
        <v>71</v>
      </c>
      <c r="B91" s="16" t="s">
        <v>69</v>
      </c>
      <c r="C91" s="13">
        <v>15000</v>
      </c>
      <c r="D91" s="18">
        <v>20</v>
      </c>
      <c r="E91" s="38">
        <v>16</v>
      </c>
      <c r="F91" s="41"/>
      <c r="G91" s="41"/>
      <c r="H91" s="41"/>
      <c r="I91" s="41"/>
      <c r="J91" s="41"/>
      <c r="K91" s="41"/>
      <c r="L91" s="47"/>
      <c r="M91" s="10"/>
      <c r="N91" s="41"/>
      <c r="O91" s="10"/>
      <c r="P91" s="50" t="s">
        <v>77</v>
      </c>
      <c r="Q91" s="19"/>
      <c r="R91" s="19"/>
      <c r="S91" s="19"/>
      <c r="T91" s="19"/>
      <c r="U91" s="19"/>
      <c r="V91" s="14"/>
      <c r="W91" s="14"/>
      <c r="X91" s="14"/>
      <c r="Y91" s="14"/>
    </row>
    <row r="92" spans="1:25" ht="12.75">
      <c r="A92" s="9" t="s">
        <v>71</v>
      </c>
      <c r="B92" s="16" t="s">
        <v>56</v>
      </c>
      <c r="C92" s="13">
        <v>30000</v>
      </c>
      <c r="D92" s="18">
        <v>20</v>
      </c>
      <c r="E92" s="38">
        <v>1</v>
      </c>
      <c r="F92" s="42"/>
      <c r="G92" s="41">
        <v>5000</v>
      </c>
      <c r="H92" s="41"/>
      <c r="I92" s="41">
        <v>5000</v>
      </c>
      <c r="J92" s="42"/>
      <c r="K92" s="41">
        <v>5000</v>
      </c>
      <c r="L92" s="44"/>
      <c r="M92" s="42"/>
      <c r="N92" s="41"/>
      <c r="O92" s="41">
        <v>5000</v>
      </c>
      <c r="P92" s="42"/>
      <c r="Q92" s="14"/>
      <c r="R92" s="19"/>
      <c r="S92" s="19"/>
      <c r="T92" s="14"/>
      <c r="U92" s="19"/>
      <c r="V92" s="14"/>
      <c r="W92" s="14"/>
      <c r="X92" s="14"/>
      <c r="Y92" s="14"/>
    </row>
    <row r="93" spans="1:25" ht="12.75">
      <c r="A93" s="9" t="s">
        <v>72</v>
      </c>
      <c r="B93" s="16" t="s">
        <v>52</v>
      </c>
      <c r="C93" s="11">
        <v>60000</v>
      </c>
      <c r="D93" s="18">
        <v>20</v>
      </c>
      <c r="E93" s="37">
        <v>17</v>
      </c>
      <c r="F93" s="41"/>
      <c r="G93" s="41"/>
      <c r="H93" s="41"/>
      <c r="I93" s="41"/>
      <c r="J93" s="41"/>
      <c r="K93" s="41"/>
      <c r="L93" s="41"/>
      <c r="M93" s="10"/>
      <c r="N93" s="10"/>
      <c r="O93" s="10"/>
      <c r="P93" s="10"/>
      <c r="Q93" s="19"/>
      <c r="R93" s="19"/>
      <c r="S93" s="19"/>
      <c r="T93" s="19"/>
      <c r="U93" s="19"/>
      <c r="V93" s="14"/>
      <c r="W93" s="14"/>
      <c r="X93" s="14"/>
      <c r="Y93" s="14"/>
    </row>
    <row r="94" spans="1:25" ht="12.75">
      <c r="A94" s="9" t="s">
        <v>72</v>
      </c>
      <c r="B94" s="10" t="s">
        <v>105</v>
      </c>
      <c r="C94" s="11">
        <v>21000</v>
      </c>
      <c r="D94" s="18">
        <v>25</v>
      </c>
      <c r="E94" s="37">
        <v>17</v>
      </c>
      <c r="F94" s="41"/>
      <c r="G94" s="41"/>
      <c r="H94" s="41"/>
      <c r="I94" s="41"/>
      <c r="J94" s="41"/>
      <c r="K94" s="41"/>
      <c r="L94" s="41"/>
      <c r="M94" s="10"/>
      <c r="N94" s="10"/>
      <c r="O94" s="10"/>
      <c r="P94" s="10"/>
      <c r="Q94" s="19"/>
      <c r="R94" s="19"/>
      <c r="S94" s="19"/>
      <c r="T94" s="19"/>
      <c r="U94" s="19"/>
      <c r="V94" s="14"/>
      <c r="W94" s="14"/>
      <c r="X94" s="14"/>
      <c r="Y94" s="14"/>
    </row>
    <row r="95" spans="1:25" ht="12.75">
      <c r="A95" s="9" t="s">
        <v>72</v>
      </c>
      <c r="B95" s="16" t="s">
        <v>59</v>
      </c>
      <c r="C95" s="11">
        <v>30000</v>
      </c>
      <c r="D95" s="18">
        <v>20</v>
      </c>
      <c r="E95" s="37">
        <v>16</v>
      </c>
      <c r="F95" s="41"/>
      <c r="G95" s="41"/>
      <c r="H95" s="41"/>
      <c r="I95" s="41"/>
      <c r="J95" s="41"/>
      <c r="K95" s="41"/>
      <c r="L95" s="41"/>
      <c r="M95" s="10"/>
      <c r="N95" s="10"/>
      <c r="O95" s="10"/>
      <c r="P95" s="10"/>
      <c r="Q95" s="19"/>
      <c r="R95" s="19"/>
      <c r="S95" s="19"/>
      <c r="T95" s="14"/>
      <c r="U95" s="14"/>
      <c r="V95" s="14"/>
      <c r="W95" s="14"/>
      <c r="X95" s="14"/>
      <c r="Y95" s="14"/>
    </row>
    <row r="96" spans="1:25" ht="12.75">
      <c r="A96" s="9" t="s">
        <v>71</v>
      </c>
      <c r="B96" s="10" t="s">
        <v>106</v>
      </c>
      <c r="C96" s="11">
        <v>5000</v>
      </c>
      <c r="D96" s="18">
        <v>10</v>
      </c>
      <c r="E96" s="37">
        <v>0</v>
      </c>
      <c r="F96" s="41">
        <v>2000</v>
      </c>
      <c r="G96" s="41"/>
      <c r="H96" s="41"/>
      <c r="I96" s="41"/>
      <c r="J96" s="41"/>
      <c r="K96" s="41"/>
      <c r="L96" s="41"/>
      <c r="M96" s="10"/>
      <c r="N96" s="10"/>
      <c r="O96" s="10"/>
      <c r="P96" s="10"/>
      <c r="Q96" s="19"/>
      <c r="R96" s="19"/>
      <c r="S96" s="19"/>
      <c r="T96" s="14"/>
      <c r="U96" s="19"/>
      <c r="V96" s="14"/>
      <c r="W96" s="14"/>
      <c r="X96" s="14"/>
      <c r="Y96" s="14"/>
    </row>
    <row r="97" spans="1:25" ht="12.75">
      <c r="A97" s="9" t="s">
        <v>71</v>
      </c>
      <c r="B97" s="10" t="s">
        <v>107</v>
      </c>
      <c r="C97" s="11">
        <v>43750</v>
      </c>
      <c r="D97" s="18">
        <v>15</v>
      </c>
      <c r="E97" s="37">
        <v>7</v>
      </c>
      <c r="F97" s="41"/>
      <c r="G97" s="41"/>
      <c r="H97" s="41"/>
      <c r="I97" s="41"/>
      <c r="J97" s="41"/>
      <c r="K97" s="41"/>
      <c r="L97" s="41"/>
      <c r="M97" s="41">
        <v>43750</v>
      </c>
      <c r="N97" s="42"/>
      <c r="O97" s="10"/>
      <c r="P97" s="10"/>
      <c r="Q97" s="19"/>
      <c r="R97" s="19"/>
      <c r="S97" s="19"/>
      <c r="T97" s="19"/>
      <c r="U97" s="19"/>
      <c r="V97" s="14"/>
      <c r="W97" s="14"/>
      <c r="X97" s="14"/>
      <c r="Y97" s="14"/>
    </row>
    <row r="98" spans="2:25" ht="12.75">
      <c r="B98" s="21"/>
      <c r="C98" s="22" t="s">
        <v>36</v>
      </c>
      <c r="D98" s="23"/>
      <c r="E98" s="24"/>
      <c r="F98" s="41">
        <v>752082</v>
      </c>
      <c r="G98" s="41">
        <f aca="true" t="shared" si="0" ref="G98:P98">SUM(F104)</f>
        <v>847582.02</v>
      </c>
      <c r="H98" s="41">
        <f t="shared" si="0"/>
        <v>1107533.6604</v>
      </c>
      <c r="I98" s="41">
        <f t="shared" si="0"/>
        <v>1411184.3336079998</v>
      </c>
      <c r="J98" s="41">
        <f t="shared" si="0"/>
        <v>1066908.0202801598</v>
      </c>
      <c r="K98" s="41">
        <f t="shared" si="0"/>
        <v>1208746.180685763</v>
      </c>
      <c r="L98" s="41">
        <f t="shared" si="0"/>
        <v>1420421.1042994782</v>
      </c>
      <c r="M98" s="41">
        <f t="shared" si="0"/>
        <v>1227329.5263854677</v>
      </c>
      <c r="N98" s="41">
        <f t="shared" si="0"/>
        <v>1344126.116913177</v>
      </c>
      <c r="O98" s="41">
        <f t="shared" si="0"/>
        <v>702958.6392514406</v>
      </c>
      <c r="P98" s="41">
        <f t="shared" si="0"/>
        <v>1022517.8120364696</v>
      </c>
      <c r="Q98" s="14"/>
      <c r="R98" s="14"/>
      <c r="S98" s="14"/>
      <c r="T98" s="14"/>
      <c r="U98" s="14"/>
      <c r="V98" s="14"/>
      <c r="W98" s="14"/>
      <c r="X98" s="14"/>
      <c r="Y98" s="25"/>
    </row>
    <row r="99" spans="2:25" ht="12.75">
      <c r="B99" s="21"/>
      <c r="C99" s="20" t="s">
        <v>37</v>
      </c>
      <c r="D99" s="26"/>
      <c r="E99" s="27"/>
      <c r="F99" s="41">
        <v>350000</v>
      </c>
      <c r="G99" s="41">
        <v>350000</v>
      </c>
      <c r="H99" s="41">
        <v>350000</v>
      </c>
      <c r="I99" s="41">
        <v>350000</v>
      </c>
      <c r="J99" s="41">
        <v>350000</v>
      </c>
      <c r="K99" s="41">
        <v>350000</v>
      </c>
      <c r="L99" s="41">
        <v>350000</v>
      </c>
      <c r="M99" s="41">
        <v>350000</v>
      </c>
      <c r="N99" s="41">
        <v>350000</v>
      </c>
      <c r="O99" s="41">
        <v>350000</v>
      </c>
      <c r="P99" s="41">
        <v>350000</v>
      </c>
      <c r="Q99" s="14"/>
      <c r="R99" s="14"/>
      <c r="S99" s="14"/>
      <c r="T99" s="14"/>
      <c r="U99" s="14"/>
      <c r="V99" s="14"/>
      <c r="W99" s="14"/>
      <c r="X99" s="14"/>
      <c r="Y99" s="14"/>
    </row>
    <row r="100" spans="2:25" ht="12.75">
      <c r="B100" s="21"/>
      <c r="C100" s="20" t="s">
        <v>38</v>
      </c>
      <c r="D100" s="26"/>
      <c r="E100" s="27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14"/>
      <c r="R100" s="14"/>
      <c r="S100" s="14"/>
      <c r="T100" s="14"/>
      <c r="U100" s="14"/>
      <c r="V100" s="14"/>
      <c r="W100" s="14"/>
      <c r="X100" s="14"/>
      <c r="Y100" s="8"/>
    </row>
    <row r="101" spans="2:25" ht="12.75">
      <c r="B101" s="21"/>
      <c r="C101" s="20" t="s">
        <v>39</v>
      </c>
      <c r="D101" s="26"/>
      <c r="E101" s="27"/>
      <c r="F101" s="41">
        <f aca="true" t="shared" si="1" ref="F101:P101">SUM(F6:F97)</f>
        <v>254500</v>
      </c>
      <c r="G101" s="41">
        <f t="shared" si="1"/>
        <v>107000</v>
      </c>
      <c r="H101" s="41">
        <f t="shared" si="1"/>
        <v>68500</v>
      </c>
      <c r="I101" s="41">
        <f t="shared" si="1"/>
        <v>722500</v>
      </c>
      <c r="J101" s="41">
        <f t="shared" si="1"/>
        <v>229500</v>
      </c>
      <c r="K101" s="41">
        <f t="shared" si="1"/>
        <v>162500</v>
      </c>
      <c r="L101" s="41">
        <f t="shared" si="1"/>
        <v>571500</v>
      </c>
      <c r="M101" s="41">
        <f t="shared" si="1"/>
        <v>257750</v>
      </c>
      <c r="N101" s="41">
        <f t="shared" si="1"/>
        <v>1018050</v>
      </c>
      <c r="O101" s="41">
        <f t="shared" si="1"/>
        <v>44500</v>
      </c>
      <c r="P101" s="41">
        <f t="shared" si="1"/>
        <v>54500</v>
      </c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2:25" ht="12.75" hidden="1">
      <c r="B102" s="21"/>
      <c r="C102" s="20"/>
      <c r="D102" s="26"/>
      <c r="E102" s="27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2:25" ht="12.75">
      <c r="B103" s="21"/>
      <c r="C103" s="20" t="s">
        <v>55</v>
      </c>
      <c r="D103" s="26"/>
      <c r="E103" s="27"/>
      <c r="F103" s="41">
        <f aca="true" t="shared" si="2" ref="F103:P103">PRODUCT(E104,0.02)</f>
        <v>0.02</v>
      </c>
      <c r="G103" s="41">
        <f t="shared" si="2"/>
        <v>16951.6404</v>
      </c>
      <c r="H103" s="41">
        <f t="shared" si="2"/>
        <v>22150.673208</v>
      </c>
      <c r="I103" s="41">
        <f t="shared" si="2"/>
        <v>28223.686672159998</v>
      </c>
      <c r="J103" s="41">
        <f t="shared" si="2"/>
        <v>21338.160405603197</v>
      </c>
      <c r="K103" s="41">
        <f t="shared" si="2"/>
        <v>24174.923613715262</v>
      </c>
      <c r="L103" s="41">
        <f t="shared" si="2"/>
        <v>28408.422085989565</v>
      </c>
      <c r="M103" s="41">
        <f t="shared" si="2"/>
        <v>24546.590527709355</v>
      </c>
      <c r="N103" s="41">
        <f t="shared" si="2"/>
        <v>26882.52233826354</v>
      </c>
      <c r="O103" s="41">
        <f t="shared" si="2"/>
        <v>14059.172785028813</v>
      </c>
      <c r="P103" s="41">
        <f t="shared" si="2"/>
        <v>20450.35624072939</v>
      </c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2:25" ht="12.75">
      <c r="B104" s="21"/>
      <c r="C104" s="20" t="s">
        <v>40</v>
      </c>
      <c r="D104" s="26"/>
      <c r="E104" s="27"/>
      <c r="F104" s="41">
        <f aca="true" t="shared" si="3" ref="F104:P104">SUM(F98+F99+F100-F101-F102+F103)</f>
        <v>847582.02</v>
      </c>
      <c r="G104" s="41">
        <f t="shared" si="3"/>
        <v>1107533.6604</v>
      </c>
      <c r="H104" s="41">
        <f t="shared" si="3"/>
        <v>1411184.3336079998</v>
      </c>
      <c r="I104" s="41">
        <f t="shared" si="3"/>
        <v>1066908.0202801598</v>
      </c>
      <c r="J104" s="41">
        <f t="shared" si="3"/>
        <v>1208746.180685763</v>
      </c>
      <c r="K104" s="41">
        <f t="shared" si="3"/>
        <v>1420421.1042994782</v>
      </c>
      <c r="L104" s="41">
        <f t="shared" si="3"/>
        <v>1227329.5263854677</v>
      </c>
      <c r="M104" s="41">
        <f t="shared" si="3"/>
        <v>1344126.116913177</v>
      </c>
      <c r="N104" s="41">
        <f t="shared" si="3"/>
        <v>702958.6392514406</v>
      </c>
      <c r="O104" s="41">
        <f t="shared" si="3"/>
        <v>1022517.8120364696</v>
      </c>
      <c r="P104" s="41">
        <f t="shared" si="3"/>
        <v>1338468.168277199</v>
      </c>
      <c r="Q104" s="14"/>
      <c r="R104" s="14"/>
      <c r="S104" s="14"/>
      <c r="T104" s="14"/>
      <c r="U104" s="14"/>
      <c r="V104" s="14"/>
      <c r="W104" s="14"/>
      <c r="X104" s="14"/>
      <c r="Y104" s="14"/>
    </row>
    <row r="105" ht="12.75">
      <c r="G105" s="14"/>
    </row>
    <row r="106" spans="1:10" s="30" customFormat="1" ht="15.75">
      <c r="A106" s="28" t="s">
        <v>78</v>
      </c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5" s="30" customFormat="1" ht="15.75">
      <c r="A107" s="1"/>
      <c r="B107" s="29" t="s">
        <v>108</v>
      </c>
      <c r="C107" s="1"/>
      <c r="D107" s="1"/>
      <c r="E107" s="1"/>
      <c r="F107" s="1"/>
      <c r="G107" s="14"/>
      <c r="H107" s="1"/>
      <c r="I107" s="1"/>
      <c r="J107" s="1"/>
      <c r="K107" s="1"/>
      <c r="L107" s="1"/>
      <c r="M107" s="1"/>
      <c r="N107" s="1"/>
      <c r="O107" s="1"/>
    </row>
    <row r="108" ht="12.75">
      <c r="G108" s="14"/>
    </row>
  </sheetData>
  <sheetProtection/>
  <mergeCells count="1">
    <mergeCell ref="B2:O2"/>
  </mergeCells>
  <printOptions/>
  <pageMargins left="0.18" right="0.17" top="0.17" bottom="0.17" header="0.17" footer="0.17"/>
  <pageSetup horizontalDpi="600" verticalDpi="600" orientation="landscape" paperSize="3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 White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Davagian</dc:creator>
  <cp:keywords/>
  <dc:description/>
  <cp:lastModifiedBy>Jay</cp:lastModifiedBy>
  <cp:lastPrinted>2017-10-17T14:20:14Z</cp:lastPrinted>
  <dcterms:created xsi:type="dcterms:W3CDTF">2007-06-27T18:34:31Z</dcterms:created>
  <dcterms:modified xsi:type="dcterms:W3CDTF">2019-01-09T16:30:16Z</dcterms:modified>
  <cp:category/>
  <cp:version/>
  <cp:contentType/>
  <cp:contentStatus/>
</cp:coreProperties>
</file>