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3er TRIM 2022\INFORMACION PRESUPUESTARIA\"/>
    </mc:Choice>
  </mc:AlternateContent>
  <xr:revisionPtr revIDLastSave="0" documentId="13_ncr:1_{302D1D40-3361-4FF2-9341-30ACFAA796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 1" sheetId="2" r:id="rId1"/>
  </sheets>
  <definedNames>
    <definedName name="_xlnm.Print_Titles" localSheetId="0">'Page 1'!$1:$8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5" i="2" l="1"/>
  <c r="F76" i="2"/>
  <c r="F77" i="2"/>
  <c r="F78" i="2"/>
  <c r="F79" i="2"/>
  <c r="F80" i="2"/>
  <c r="F74" i="2"/>
  <c r="E73" i="2"/>
  <c r="G73" i="2"/>
  <c r="H73" i="2"/>
  <c r="D73" i="2"/>
  <c r="F71" i="2"/>
  <c r="F72" i="2"/>
  <c r="F70" i="2"/>
  <c r="E69" i="2"/>
  <c r="F69" i="2"/>
  <c r="G69" i="2"/>
  <c r="H69" i="2"/>
  <c r="D69" i="2"/>
  <c r="F63" i="2"/>
  <c r="F64" i="2"/>
  <c r="F65" i="2"/>
  <c r="F66" i="2"/>
  <c r="F67" i="2"/>
  <c r="F68" i="2"/>
  <c r="F62" i="2"/>
  <c r="E61" i="2"/>
  <c r="G61" i="2"/>
  <c r="H61" i="2"/>
  <c r="D61" i="2"/>
  <c r="F59" i="2"/>
  <c r="F60" i="2"/>
  <c r="F58" i="2"/>
  <c r="E57" i="2"/>
  <c r="G57" i="2"/>
  <c r="H57" i="2"/>
  <c r="D57" i="2"/>
  <c r="F49" i="2"/>
  <c r="F50" i="2"/>
  <c r="F51" i="2"/>
  <c r="F52" i="2"/>
  <c r="F53" i="2"/>
  <c r="F54" i="2"/>
  <c r="F55" i="2"/>
  <c r="F56" i="2"/>
  <c r="F48" i="2"/>
  <c r="E47" i="2"/>
  <c r="G47" i="2"/>
  <c r="H47" i="2"/>
  <c r="D47" i="2"/>
  <c r="F39" i="2"/>
  <c r="F40" i="2"/>
  <c r="F41" i="2"/>
  <c r="F42" i="2"/>
  <c r="F43" i="2"/>
  <c r="F44" i="2"/>
  <c r="F45" i="2"/>
  <c r="F46" i="2"/>
  <c r="F38" i="2"/>
  <c r="E37" i="2"/>
  <c r="G37" i="2"/>
  <c r="H37" i="2"/>
  <c r="D37" i="2"/>
  <c r="F29" i="2"/>
  <c r="F30" i="2"/>
  <c r="F31" i="2"/>
  <c r="F32" i="2"/>
  <c r="F33" i="2"/>
  <c r="F34" i="2"/>
  <c r="F35" i="2"/>
  <c r="F36" i="2"/>
  <c r="F28" i="2"/>
  <c r="H27" i="2"/>
  <c r="G27" i="2"/>
  <c r="E27" i="2"/>
  <c r="D27" i="2"/>
  <c r="F19" i="2"/>
  <c r="F20" i="2"/>
  <c r="F21" i="2"/>
  <c r="F22" i="2"/>
  <c r="F23" i="2"/>
  <c r="F24" i="2"/>
  <c r="F25" i="2"/>
  <c r="F26" i="2"/>
  <c r="F18" i="2"/>
  <c r="E17" i="2"/>
  <c r="G17" i="2"/>
  <c r="H17" i="2"/>
  <c r="D17" i="2"/>
  <c r="F11" i="2"/>
  <c r="F12" i="2"/>
  <c r="F13" i="2"/>
  <c r="F14" i="2"/>
  <c r="F15" i="2"/>
  <c r="F16" i="2"/>
  <c r="F10" i="2"/>
  <c r="H9" i="2"/>
  <c r="G9" i="2"/>
  <c r="E9" i="2"/>
  <c r="D9" i="2"/>
  <c r="F61" i="2" l="1"/>
  <c r="F9" i="2"/>
  <c r="F73" i="2"/>
  <c r="F57" i="2"/>
  <c r="F47" i="2"/>
  <c r="F37" i="2"/>
  <c r="F27" i="2"/>
  <c r="F17" i="2"/>
  <c r="I10" i="2"/>
  <c r="I11" i="2"/>
  <c r="I12" i="2"/>
  <c r="I13" i="2"/>
  <c r="I14" i="2"/>
  <c r="I15" i="2"/>
  <c r="I16" i="2"/>
  <c r="I18" i="2"/>
  <c r="I19" i="2"/>
  <c r="I20" i="2"/>
  <c r="I21" i="2"/>
  <c r="I22" i="2"/>
  <c r="I23" i="2"/>
  <c r="I24" i="2"/>
  <c r="I25" i="2"/>
  <c r="I26" i="2"/>
  <c r="I28" i="2"/>
  <c r="I29" i="2"/>
  <c r="I30" i="2"/>
  <c r="I31" i="2"/>
  <c r="I32" i="2"/>
  <c r="I33" i="2"/>
  <c r="I34" i="2"/>
  <c r="I35" i="2"/>
  <c r="I36" i="2"/>
  <c r="I38" i="2"/>
  <c r="I39" i="2"/>
  <c r="I40" i="2"/>
  <c r="I41" i="2"/>
  <c r="I42" i="2"/>
  <c r="I43" i="2"/>
  <c r="I44" i="2"/>
  <c r="I45" i="2"/>
  <c r="I46" i="2"/>
  <c r="I48" i="2"/>
  <c r="I49" i="2"/>
  <c r="I50" i="2"/>
  <c r="I51" i="2"/>
  <c r="I52" i="2"/>
  <c r="I53" i="2"/>
  <c r="I54" i="2"/>
  <c r="I55" i="2"/>
  <c r="I56" i="2"/>
  <c r="I58" i="2"/>
  <c r="I59" i="2"/>
  <c r="I60" i="2"/>
  <c r="I62" i="2"/>
  <c r="I63" i="2"/>
  <c r="I64" i="2"/>
  <c r="I65" i="2"/>
  <c r="I66" i="2"/>
  <c r="I67" i="2"/>
  <c r="I68" i="2"/>
  <c r="I70" i="2"/>
  <c r="I71" i="2"/>
  <c r="I72" i="2"/>
  <c r="I74" i="2"/>
  <c r="I75" i="2"/>
  <c r="I76" i="2"/>
  <c r="I77" i="2"/>
  <c r="I78" i="2"/>
  <c r="I79" i="2"/>
  <c r="I80" i="2"/>
  <c r="D81" i="2"/>
  <c r="E81" i="2"/>
  <c r="G81" i="2"/>
  <c r="H81" i="2"/>
  <c r="I57" i="2" l="1"/>
  <c r="F81" i="2"/>
  <c r="I73" i="2"/>
  <c r="I69" i="2"/>
  <c r="I61" i="2"/>
  <c r="I47" i="2"/>
  <c r="I37" i="2"/>
  <c r="I27" i="2"/>
  <c r="I17" i="2"/>
  <c r="I9" i="2"/>
  <c r="I81" i="2" l="1"/>
</calcChain>
</file>

<file path=xl/sharedStrings.xml><?xml version="1.0" encoding="utf-8"?>
<sst xmlns="http://schemas.openxmlformats.org/spreadsheetml/2006/main" count="87" uniqueCount="87">
  <si>
    <t>Estado Analítico del Ejercicio del Presupuesto de Egresos</t>
  </si>
  <si>
    <t>Concepto</t>
  </si>
  <si>
    <t>Egresos</t>
  </si>
  <si>
    <t>Aprobado</t>
  </si>
  <si>
    <t>Modificado</t>
  </si>
  <si>
    <t>Devengado</t>
  </si>
  <si>
    <t>Pagado</t>
  </si>
  <si>
    <t>Subejercicio</t>
  </si>
  <si>
    <t>6 = ( 3 - 4 )</t>
  </si>
  <si>
    <t>Total del Gasto</t>
  </si>
  <si>
    <t>Adeudos de Ejercicios Fiscales Anteriores (Adefas)</t>
  </si>
  <si>
    <t>Apoyos Financieros</t>
  </si>
  <si>
    <t>Costo por Coberturas</t>
  </si>
  <si>
    <t>Gastos de la Deuda Pública</t>
  </si>
  <si>
    <t>Comisiones de la Deuda Pública</t>
  </si>
  <si>
    <t>Intereses de la Deuda Pública</t>
  </si>
  <si>
    <t>Amortización de la Deuda Pública</t>
  </si>
  <si>
    <t>Deuda Pública</t>
  </si>
  <si>
    <t>Convenios</t>
  </si>
  <si>
    <t>Aportaciones</t>
  </si>
  <si>
    <t>Participaciones</t>
  </si>
  <si>
    <t>Participaciones y Aportaciones</t>
  </si>
  <si>
    <t>Provisiones para Contingencias y Otras Erogaciones Especiales</t>
  </si>
  <si>
    <t>Otras Inversiones Financieras</t>
  </si>
  <si>
    <t>Inversiones en Fideicomisos, Mandatos y Otros Análogos</t>
  </si>
  <si>
    <t>Concesión de Préstamos</t>
  </si>
  <si>
    <t>Compra de Títulos y Valores</t>
  </si>
  <si>
    <t>Acciones y Participaciones de Capital</t>
  </si>
  <si>
    <t>Inversiones Para el Fomento de Actividades Productivas</t>
  </si>
  <si>
    <t>Inversiones Financieras y Otras Provisiones</t>
  </si>
  <si>
    <t>Proyectos Productivos y Acciones de Fomento</t>
  </si>
  <si>
    <t>Obra Pública en Bienes Propios</t>
  </si>
  <si>
    <t>Obra Pública en Bienes de Dominio Público</t>
  </si>
  <si>
    <t>Inversión Pública</t>
  </si>
  <si>
    <t>Activos Intangibles</t>
  </si>
  <si>
    <t>Bienes Inmuebles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</si>
  <si>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</si>
  <si>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</si>
  <si>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</si>
  <si>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</si>
  <si>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</si>
  <si>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</si>
  <si>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</si>
  <si>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Bienes Muebles, Inmuebles e Intangibles</t>
  </si>
  <si>
    <t>Transferencias al Exterior</t>
  </si>
  <si>
    <t>Donativos</t>
  </si>
  <si>
    <t>Transferencias a la Seguridad Social</t>
  </si>
  <si>
    <t>Transferencias a Fideicomisos, Mandatos y Otros Análogos</t>
  </si>
  <si>
    <t>Pensiones y Jubilaciones</t>
  </si>
  <si>
    <t>Ayudas Sociales</t>
  </si>
  <si>
    <t>Subsidios y Subvenciones</t>
  </si>
  <si>
    <t>Transferencias al Resto del Sector Público</t>
  </si>
  <si>
    <t>Transferencias Internas y Asignaciones al Sector Público</t>
  </si>
  <si>
    <t>Transferencias, Asignaciones, Subsidios y Otras Ayudas</t>
  </si>
  <si>
    <t>Otros Servicios Generales</t>
  </si>
  <si>
    <t>Servicios Oficiales</t>
  </si>
  <si>
    <t>Servicios de Traslado y Viáticos</t>
  </si>
  <si>
    <t>Servicios de Comunicación Social y Publicidad</t>
  </si>
  <si>
    <t>Servicios de Instalación, Reparación, Mantenimiento y Conservación</t>
  </si>
  <si>
    <t>Servicios Financieros, Bancarios y Comerciales</t>
  </si>
  <si>
    <t>Servicios Profesionales, Científicos, Técnicos y Otros Servicios</t>
  </si>
  <si>
    <t>Servicios de Arrendamiento</t>
  </si>
  <si>
    <t>Servicios Básicos</t>
  </si>
  <si>
    <t>Servicios Generales</t>
  </si>
  <si>
    <t>Herramientas, Refacciones y Accesorios Menores</t>
  </si>
  <si>
    <t>Materiales y Suministros Para Seguridad</t>
  </si>
  <si>
    <t>Vestuario, Blancos, Prendas de Protección y Artículos Deportivos</t>
  </si>
  <si>
    <t>Combustibles, Lubricantes y Aditivos</t>
  </si>
  <si>
    <t>Productos Químicos, Farmacéuticos y de Laboratorio</t>
  </si>
  <si>
    <t>Materiales y Artículos de Construcción y de Reparación</t>
  </si>
  <si>
    <t>Materias Primas y Materiales de Producción y Comercialización</t>
  </si>
  <si>
    <t>Alimentos y Utensilios</t>
  </si>
  <si>
    <t>Materiales de Administración, Emisión de Documentos y Artículos Oficiales</t>
  </si>
  <si>
    <t>Materiales y Suministros</t>
  </si>
  <si>
    <t>Pago de Estímulos a Servidores Públicos</t>
  </si>
  <si>
    <t>Previsiones</t>
  </si>
  <si>
    <t>Otras Prestaciones Sociales y Económicas</t>
  </si>
  <si>
    <t>Seguridad Social</t>
  </si>
  <si>
    <t>Remuneraciones Adicionales y Especiales</t>
  </si>
  <si>
    <t>Remuneraciones al Personal de Carácter Transitorio</t>
  </si>
  <si>
    <t>Remuneraciones al Personal de Carácter Permanente</t>
  </si>
  <si>
    <t>Servicios Personales</t>
  </si>
  <si>
    <t>3 = (1 + 2 )</t>
  </si>
  <si>
    <t>Ampliaciones/ (Reducciones)</t>
  </si>
  <si>
    <t>Clasificación por Objeto del Gasto (Capítulo y Concepto)</t>
  </si>
  <si>
    <t xml:space="preserve">COMISIÓN DE AGUA POTABLE Y ALCANTARILLADO DEL MUNICIPIO DE IGUALA </t>
  </si>
  <si>
    <t>Del 01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</si>
</sst>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;\-&quot;$&quot;#,##0.00"/>
    <numFmt numFmtId="43" formatCode="_-* #,##0.00_-;\-* #,##0.00_-;_-* &quot;-&quot;??_-;_-@_-"/>
    <numFmt numFmtId="164" formatCode="&quot;$&quot;#,##0.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b/>
      <sz val="8"/>
      <color theme="1"/>
      <name val="Arial"/>
      <family val="2"/>
    </font>
    <font>
      <sz val="8"/>
      <color indexed="8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b/>
      <sz val="9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8" fillId="0" borderId="0"/>
    <xf numFmtId="43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42"/>
    <xf numFmtId="0" fontId="18" fillId="0" borderId="0" xfId="43"/>
    <xf numFmtId="0" fontId="19" fillId="0" borderId="0" xfId="0" applyFont="1"/>
    <xf numFmtId="164" fontId="21" fillId="33" borderId="11" xfId="44" applyNumberFormat="1" applyFont="1" applyFill="1" applyBorder="1" applyAlignment="1">
      <alignment horizontal="right"/>
    </xf>
    <xf numFmtId="0" fontId="22" fillId="0" borderId="12" xfId="45" applyFont="1" applyBorder="1" applyAlignment="1">
      <alignment horizontal="justify" vertical="center" wrapText="1"/>
    </xf>
    <xf numFmtId="0" fontId="22" fillId="0" borderId="13" xfId="45" applyFont="1" applyBorder="1" applyAlignment="1">
      <alignment horizontal="justify" vertical="center" wrapText="1"/>
    </xf>
    <xf numFmtId="164" fontId="23" fillId="0" borderId="14" xfId="0" applyNumberFormat="1" applyFont="1" applyBorder="1" applyAlignment="1">
      <alignment vertical="center" wrapText="1"/>
    </xf>
    <xf numFmtId="7" fontId="23" fillId="0" borderId="15" xfId="0" applyNumberFormat="1" applyFont="1" applyBorder="1" applyAlignment="1">
      <alignment vertical="center" wrapText="1"/>
    </xf>
    <xf numFmtId="7" fontId="23" fillId="0" borderId="0" xfId="0" applyNumberFormat="1" applyFont="1" applyAlignment="1">
      <alignment vertical="center" wrapText="1"/>
    </xf>
    <xf numFmtId="7" fontId="23" fillId="0" borderId="10" xfId="0" applyNumberFormat="1" applyFont="1" applyBorder="1" applyAlignment="1">
      <alignment horizontal="right" vertical="center" wrapText="1"/>
    </xf>
    <xf numFmtId="7" fontId="23" fillId="0" borderId="16" xfId="0" applyNumberFormat="1" applyFont="1" applyBorder="1" applyAlignment="1">
      <alignment horizontal="right" vertical="center" wrapText="1"/>
    </xf>
    <xf numFmtId="0" fontId="24" fillId="0" borderId="17" xfId="45" applyFont="1" applyBorder="1" applyAlignment="1">
      <alignment horizontal="center" vertical="center" wrapText="1"/>
    </xf>
    <xf numFmtId="7" fontId="23" fillId="0" borderId="18" xfId="0" applyNumberFormat="1" applyFont="1" applyBorder="1" applyAlignment="1">
      <alignment horizontal="right" vertical="center" wrapText="1"/>
    </xf>
    <xf numFmtId="7" fontId="21" fillId="0" borderId="10" xfId="0" applyNumberFormat="1" applyFont="1" applyBorder="1" applyAlignment="1">
      <alignment horizontal="right" vertical="center" wrapText="1"/>
    </xf>
    <xf numFmtId="7" fontId="21" fillId="0" borderId="18" xfId="0" applyNumberFormat="1" applyFont="1" applyBorder="1" applyAlignment="1">
      <alignment horizontal="right" vertical="center" wrapText="1"/>
    </xf>
    <xf numFmtId="164" fontId="21" fillId="33" borderId="14" xfId="44" applyNumberFormat="1" applyFont="1" applyFill="1" applyBorder="1" applyAlignment="1">
      <alignment horizontal="right" vertical="center"/>
    </xf>
    <xf numFmtId="164" fontId="23" fillId="0" borderId="20" xfId="0" applyNumberFormat="1" applyFont="1" applyBorder="1" applyAlignment="1">
      <alignment vertical="center" wrapText="1"/>
    </xf>
    <xf numFmtId="0" fontId="24" fillId="0" borderId="15" xfId="45" applyFont="1" applyBorder="1" applyAlignment="1">
      <alignment horizontal="center" vertical="center" wrapText="1"/>
    </xf>
    <xf numFmtId="164" fontId="23" fillId="0" borderId="14" xfId="0" applyNumberFormat="1" applyFont="1" applyBorder="1" applyAlignment="1">
      <alignment horizontal="right" vertical="center" wrapText="1"/>
    </xf>
    <xf numFmtId="7" fontId="21" fillId="0" borderId="23" xfId="0" applyNumberFormat="1" applyFont="1" applyBorder="1" applyAlignment="1">
      <alignment horizontal="right" vertical="center" wrapText="1"/>
    </xf>
    <xf numFmtId="37" fontId="26" fillId="34" borderId="11" xfId="46" applyNumberFormat="1" applyFont="1" applyFill="1" applyBorder="1" applyAlignment="1" applyProtection="1">
      <alignment horizontal="center"/>
    </xf>
    <xf numFmtId="37" fontId="26" fillId="34" borderId="11" xfId="46" applyNumberFormat="1" applyFont="1" applyFill="1" applyBorder="1" applyAlignment="1" applyProtection="1">
      <alignment horizontal="center" vertical="center"/>
    </xf>
    <xf numFmtId="37" fontId="26" fillId="34" borderId="11" xfId="46" applyNumberFormat="1" applyFont="1" applyFill="1" applyBorder="1" applyAlignment="1" applyProtection="1">
      <alignment horizontal="center" vertical="center" wrapText="1"/>
    </xf>
    <xf numFmtId="37" fontId="27" fillId="0" borderId="0" xfId="46" applyNumberFormat="1" applyFont="1" applyFill="1" applyBorder="1" applyAlignment="1" applyProtection="1">
      <alignment horizontal="center"/>
    </xf>
    <xf numFmtId="7" fontId="23" fillId="0" borderId="14" xfId="0" applyNumberFormat="1" applyFont="1" applyBorder="1" applyAlignment="1">
      <alignment vertical="center" wrapText="1"/>
    </xf>
    <xf numFmtId="7" fontId="23" fillId="0" borderId="28" xfId="0" applyNumberFormat="1" applyFont="1" applyBorder="1" applyAlignment="1">
      <alignment horizontal="right" vertical="center" wrapText="1"/>
    </xf>
    <xf numFmtId="7" fontId="23" fillId="0" borderId="21" xfId="0" applyNumberFormat="1" applyFont="1" applyBorder="1" applyAlignment="1">
      <alignment vertical="center" wrapText="1"/>
    </xf>
    <xf numFmtId="7" fontId="21" fillId="0" borderId="27" xfId="0" applyNumberFormat="1" applyFont="1" applyBorder="1" applyAlignment="1">
      <alignment vertical="center" wrapText="1"/>
    </xf>
    <xf numFmtId="7" fontId="21" fillId="0" borderId="0" xfId="0" applyNumberFormat="1" applyFont="1" applyAlignment="1">
      <alignment vertical="center" wrapText="1"/>
    </xf>
    <xf numFmtId="7" fontId="21" fillId="0" borderId="29" xfId="0" applyNumberFormat="1" applyFont="1" applyBorder="1" applyAlignment="1">
      <alignment vertical="center" wrapText="1"/>
    </xf>
    <xf numFmtId="7" fontId="23" fillId="0" borderId="30" xfId="0" applyNumberFormat="1" applyFont="1" applyBorder="1" applyAlignment="1">
      <alignment vertical="center" wrapText="1"/>
    </xf>
    <xf numFmtId="7" fontId="21" fillId="0" borderId="30" xfId="0" applyNumberFormat="1" applyFont="1" applyBorder="1" applyAlignment="1">
      <alignment horizontal="right" vertical="center" wrapText="1"/>
    </xf>
    <xf numFmtId="7" fontId="21" fillId="0" borderId="30" xfId="0" applyNumberFormat="1" applyFont="1" applyBorder="1" applyAlignment="1">
      <alignment vertical="center" wrapText="1"/>
    </xf>
    <xf numFmtId="7" fontId="23" fillId="0" borderId="31" xfId="0" applyNumberFormat="1" applyFont="1" applyBorder="1" applyAlignment="1">
      <alignment vertical="center" wrapText="1"/>
    </xf>
    <xf numFmtId="0" fontId="24" fillId="0" borderId="22" xfId="45" applyFont="1" applyBorder="1" applyAlignment="1">
      <alignment vertical="center" wrapText="1"/>
    </xf>
    <xf numFmtId="7" fontId="23" fillId="0" borderId="14" xfId="0" applyNumberFormat="1" applyFont="1" applyBorder="1" applyAlignment="1">
      <alignment horizontal="right" vertical="center" wrapText="1"/>
    </xf>
    <xf numFmtId="7" fontId="21" fillId="0" borderId="14" xfId="0" applyNumberFormat="1" applyFont="1" applyBorder="1" applyAlignment="1">
      <alignment horizontal="right" vertical="center" wrapText="1"/>
    </xf>
    <xf numFmtId="7" fontId="23" fillId="0" borderId="22" xfId="0" applyNumberFormat="1" applyFont="1" applyBorder="1" applyAlignment="1">
      <alignment vertical="center" wrapText="1"/>
    </xf>
    <xf numFmtId="7" fontId="21" fillId="0" borderId="22" xfId="0" applyNumberFormat="1" applyFont="1" applyBorder="1" applyAlignment="1">
      <alignment horizontal="right" vertical="center" wrapText="1"/>
    </xf>
    <xf numFmtId="164" fontId="23" fillId="0" borderId="22" xfId="0" applyNumberFormat="1" applyFont="1" applyBorder="1" applyAlignment="1">
      <alignment vertical="center" wrapText="1"/>
    </xf>
    <xf numFmtId="0" fontId="0" fillId="0" borderId="17" xfId="0" applyBorder="1"/>
    <xf numFmtId="0" fontId="24" fillId="0" borderId="24" xfId="45" applyFont="1" applyBorder="1" applyAlignment="1">
      <alignment vertical="center" wrapText="1"/>
    </xf>
    <xf numFmtId="37" fontId="27" fillId="34" borderId="19" xfId="46" applyNumberFormat="1" applyFont="1" applyFill="1" applyBorder="1" applyAlignment="1" applyProtection="1">
      <alignment horizontal="center"/>
    </xf>
    <xf numFmtId="37" fontId="27" fillId="34" borderId="27" xfId="46" applyNumberFormat="1" applyFont="1" applyFill="1" applyBorder="1" applyAlignment="1" applyProtection="1">
      <alignment horizontal="center"/>
    </xf>
    <xf numFmtId="37" fontId="27" fillId="34" borderId="26" xfId="46" applyNumberFormat="1" applyFont="1" applyFill="1" applyBorder="1" applyAlignment="1" applyProtection="1">
      <alignment horizontal="center"/>
    </xf>
    <xf numFmtId="37" fontId="27" fillId="34" borderId="17" xfId="46" applyNumberFormat="1" applyFont="1" applyFill="1" applyBorder="1" applyAlignment="1" applyProtection="1">
      <alignment horizontal="center"/>
    </xf>
    <xf numFmtId="37" fontId="27" fillId="34" borderId="0" xfId="46" applyNumberFormat="1" applyFont="1" applyFill="1" applyBorder="1" applyAlignment="1" applyProtection="1">
      <alignment horizontal="center"/>
    </xf>
    <xf numFmtId="37" fontId="27" fillId="34" borderId="22" xfId="46" applyNumberFormat="1" applyFont="1" applyFill="1" applyBorder="1" applyAlignment="1" applyProtection="1">
      <alignment horizontal="center"/>
    </xf>
    <xf numFmtId="37" fontId="27" fillId="34" borderId="15" xfId="46" applyNumberFormat="1" applyFont="1" applyFill="1" applyBorder="1" applyAlignment="1" applyProtection="1">
      <alignment horizontal="center"/>
    </xf>
    <xf numFmtId="37" fontId="27" fillId="34" borderId="21" xfId="46" applyNumberFormat="1" applyFont="1" applyFill="1" applyBorder="1" applyAlignment="1" applyProtection="1">
      <alignment horizontal="center"/>
    </xf>
    <xf numFmtId="37" fontId="27" fillId="34" borderId="24" xfId="46" applyNumberFormat="1" applyFont="1" applyFill="1" applyBorder="1" applyAlignment="1" applyProtection="1">
      <alignment horizontal="center"/>
    </xf>
    <xf numFmtId="37" fontId="26" fillId="34" borderId="19" xfId="46" applyNumberFormat="1" applyFont="1" applyFill="1" applyBorder="1" applyAlignment="1" applyProtection="1">
      <alignment horizontal="center" vertical="center" wrapText="1"/>
    </xf>
    <xf numFmtId="37" fontId="26" fillId="34" borderId="26" xfId="46" applyNumberFormat="1" applyFont="1" applyFill="1" applyBorder="1" applyAlignment="1" applyProtection="1">
      <alignment horizontal="center" vertical="center"/>
    </xf>
    <xf numFmtId="37" fontId="26" fillId="34" borderId="17" xfId="46" applyNumberFormat="1" applyFont="1" applyFill="1" applyBorder="1" applyAlignment="1" applyProtection="1">
      <alignment horizontal="center" vertical="center"/>
    </xf>
    <xf numFmtId="37" fontId="26" fillId="34" borderId="22" xfId="46" applyNumberFormat="1" applyFont="1" applyFill="1" applyBorder="1" applyAlignment="1" applyProtection="1">
      <alignment horizontal="center" vertical="center"/>
    </xf>
    <xf numFmtId="37" fontId="26" fillId="34" borderId="15" xfId="46" applyNumberFormat="1" applyFont="1" applyFill="1" applyBorder="1" applyAlignment="1" applyProtection="1">
      <alignment horizontal="center" vertical="center"/>
    </xf>
    <xf numFmtId="37" fontId="26" fillId="34" borderId="24" xfId="46" applyNumberFormat="1" applyFont="1" applyFill="1" applyBorder="1" applyAlignment="1" applyProtection="1">
      <alignment horizontal="center" vertical="center"/>
    </xf>
    <xf numFmtId="37" fontId="26" fillId="34" borderId="13" xfId="46" applyNumberFormat="1" applyFont="1" applyFill="1" applyBorder="1" applyAlignment="1" applyProtection="1">
      <alignment horizontal="center"/>
    </xf>
    <xf numFmtId="37" fontId="26" fillId="34" borderId="12" xfId="46" applyNumberFormat="1" applyFont="1" applyFill="1" applyBorder="1" applyAlignment="1" applyProtection="1">
      <alignment horizontal="center"/>
    </xf>
    <xf numFmtId="37" fontId="26" fillId="34" borderId="25" xfId="46" applyNumberFormat="1" applyFont="1" applyFill="1" applyBorder="1" applyAlignment="1" applyProtection="1">
      <alignment horizontal="center"/>
    </xf>
    <xf numFmtId="37" fontId="26" fillId="34" borderId="11" xfId="46" applyNumberFormat="1" applyFont="1" applyFill="1" applyBorder="1" applyAlignment="1" applyProtection="1">
      <alignment horizontal="center" vertical="center" wrapText="1"/>
    </xf>
    <xf numFmtId="0" fontId="25" fillId="0" borderId="17" xfId="45" applyFont="1" applyBorder="1" applyAlignment="1">
      <alignment horizontal="left" vertical="center" wrapText="1"/>
    </xf>
    <xf numFmtId="0" fontId="25" fillId="0" borderId="22" xfId="45" applyFont="1" applyBorder="1" applyAlignment="1">
      <alignment horizontal="left" vertical="center" wrapText="1"/>
    </xf>
    <xf numFmtId="0" fontId="25" fillId="0" borderId="19" xfId="45" applyFont="1" applyBorder="1" applyAlignment="1">
      <alignment horizontal="left" vertical="center" wrapText="1"/>
    </xf>
    <xf numFmtId="0" fontId="25" fillId="0" borderId="26" xfId="45" applyFont="1" applyBorder="1" applyAlignment="1">
      <alignment horizontal="left" vertical="center" wrapText="1"/>
    </xf>
  </cellXfs>
  <cellStyles count="47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 xr:uid="{82DDBBB9-9CA4-417F-A9FD-6E972C32A8CD}"/>
    <cellStyle name="Millares 5" xfId="46" xr:uid="{191F5254-5041-4F7E-B556-FFCC5A9660A3}"/>
    <cellStyle name="Neutral" xfId="8" builtinId="28" customBuiltin="1"/>
    <cellStyle name="Normal" xfId="0" builtinId="0"/>
    <cellStyle name="Normal 10" xfId="45" xr:uid="{7D5AC339-3DD2-4968-AF02-999955A80202}"/>
    <cellStyle name="Normal 11 2" xfId="42" xr:uid="{5F882D4E-72B7-4BD0-8291-EA85345D96C3}"/>
    <cellStyle name="Normal 15" xfId="43" xr:uid="{C93AD067-E68A-4F03-B971-900646395983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81</xdr:row>
      <xdr:rowOff>57150</xdr:rowOff>
    </xdr:from>
    <xdr:to>
      <xdr:col>9</xdr:col>
      <xdr:colOff>0</xdr:colOff>
      <xdr:row>82</xdr:row>
      <xdr:rowOff>135947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1E8A52D8-0951-44F9-ADD7-476B0FF7A804}"/>
            </a:ext>
          </a:extLst>
        </xdr:cNvPr>
        <xdr:cNvSpPr txBox="1"/>
      </xdr:nvSpPr>
      <xdr:spPr>
        <a:xfrm>
          <a:off x="0" y="15487650"/>
          <a:ext cx="6858000" cy="2692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“Bajo protesta de decir verdad declaramos que los Estados Financieros y sus notas, son razonablemente correctos y son responsabilidad del emisor”.</a:t>
          </a:r>
        </a:p>
      </xdr:txBody>
    </xdr:sp>
    <xdr:clientData/>
  </xdr:twoCellAnchor>
  <xdr:twoCellAnchor>
    <xdr:from>
      <xdr:col>0</xdr:col>
      <xdr:colOff>0</xdr:colOff>
      <xdr:row>98</xdr:row>
      <xdr:rowOff>173181</xdr:rowOff>
    </xdr:from>
    <xdr:to>
      <xdr:col>8</xdr:col>
      <xdr:colOff>865909</xdr:colOff>
      <xdr:row>102</xdr:row>
      <xdr:rowOff>138969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5EB29D4-1201-4ED3-895C-2CD3F49F4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142045"/>
          <a:ext cx="8330045" cy="72778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D9DE9-4223-45A0-B630-50CDCA391AC5}">
  <dimension ref="A1:I95"/>
  <sheetViews>
    <sheetView showGridLines="0" tabSelected="1" topLeftCell="B1" zoomScale="110" zoomScaleNormal="110" workbookViewId="0">
      <selection activeCell="I84" sqref="I84"/>
    </sheetView>
  </sheetViews>
  <sheetFormatPr baseColWidth="10" defaultRowHeight="15" x14ac:dyDescent="0.25"/>
  <cols>
    <col min="1" max="1" width="1.28515625" hidden="1" customWidth="1"/>
    <col min="2" max="2" width="1.85546875" customWidth="1"/>
    <col min="3" max="3" width="42" customWidth="1"/>
    <col min="4" max="9" width="13.5703125" customWidth="1"/>
  </cols>
  <sheetData>
    <row r="1" spans="1:9" x14ac:dyDescent="0.25">
      <c r="B1" s="43" t="s">
        <v>85</v>
      </c>
      <c r="C1" s="44"/>
      <c r="D1" s="44"/>
      <c r="E1" s="44"/>
      <c r="F1" s="44"/>
      <c r="G1" s="44"/>
      <c r="H1" s="44"/>
      <c r="I1" s="45"/>
    </row>
    <row r="2" spans="1:9" x14ac:dyDescent="0.25">
      <c r="B2" s="46" t="s">
        <v>0</v>
      </c>
      <c r="C2" s="47"/>
      <c r="D2" s="47"/>
      <c r="E2" s="47"/>
      <c r="F2" s="47"/>
      <c r="G2" s="47"/>
      <c r="H2" s="47"/>
      <c r="I2" s="48"/>
    </row>
    <row r="3" spans="1:9" x14ac:dyDescent="0.25">
      <c r="B3" s="46" t="s">
        <v>84</v>
      </c>
      <c r="C3" s="47"/>
      <c r="D3" s="47"/>
      <c r="E3" s="47"/>
      <c r="F3" s="47"/>
      <c r="G3" s="47"/>
      <c r="H3" s="47"/>
      <c r="I3" s="48"/>
    </row>
    <row r="4" spans="1:9" x14ac:dyDescent="0.25">
      <c r="B4" s="49" t="s">
        <v>86</v>
      </c>
      <c r="C4" s="50"/>
      <c r="D4" s="50"/>
      <c r="E4" s="50"/>
      <c r="F4" s="50"/>
      <c r="G4" s="50"/>
      <c r="H4" s="50"/>
      <c r="I4" s="51"/>
    </row>
    <row r="5" spans="1:9" x14ac:dyDescent="0.25">
      <c r="B5" s="24"/>
      <c r="C5" s="24"/>
      <c r="D5" s="24"/>
      <c r="E5" s="24"/>
      <c r="F5" s="24"/>
      <c r="G5" s="24"/>
      <c r="H5" s="24"/>
      <c r="I5" s="24"/>
    </row>
    <row r="6" spans="1:9" x14ac:dyDescent="0.25">
      <c r="B6" s="52" t="s">
        <v>1</v>
      </c>
      <c r="C6" s="53"/>
      <c r="D6" s="58" t="s">
        <v>2</v>
      </c>
      <c r="E6" s="59"/>
      <c r="F6" s="59"/>
      <c r="G6" s="59"/>
      <c r="H6" s="60"/>
      <c r="I6" s="61" t="s">
        <v>7</v>
      </c>
    </row>
    <row r="7" spans="1:9" ht="22.5" x14ac:dyDescent="0.25">
      <c r="B7" s="54"/>
      <c r="C7" s="55"/>
      <c r="D7" s="22" t="s">
        <v>3</v>
      </c>
      <c r="E7" s="23" t="s">
        <v>83</v>
      </c>
      <c r="F7" s="22" t="s">
        <v>4</v>
      </c>
      <c r="G7" s="22" t="s">
        <v>5</v>
      </c>
      <c r="H7" s="22" t="s">
        <v>6</v>
      </c>
      <c r="I7" s="61"/>
    </row>
    <row r="8" spans="1:9" x14ac:dyDescent="0.25">
      <c r="B8" s="56"/>
      <c r="C8" s="57"/>
      <c r="D8" s="21">
        <v>1</v>
      </c>
      <c r="E8" s="21">
        <v>2</v>
      </c>
      <c r="F8" s="21" t="s">
        <v>82</v>
      </c>
      <c r="G8" s="21">
        <v>4</v>
      </c>
      <c r="H8" s="21">
        <v>5</v>
      </c>
      <c r="I8" s="21" t="s">
        <v>8</v>
      </c>
    </row>
    <row r="9" spans="1:9" ht="25.5" customHeight="1" x14ac:dyDescent="0.25">
      <c r="A9" s="41"/>
      <c r="B9" s="64" t="s">
        <v>81</v>
      </c>
      <c r="C9" s="65"/>
      <c r="D9" s="20">
        <f t="shared" ref="D9:I9" si="0">SUM(D10:D16)</f>
        <v>39210237.200000003</v>
      </c>
      <c r="E9" s="14">
        <f t="shared" si="0"/>
        <v>-523803.77000000008</v>
      </c>
      <c r="F9" s="14">
        <f t="shared" si="0"/>
        <v>38686433.429999992</v>
      </c>
      <c r="G9" s="30">
        <f t="shared" si="0"/>
        <v>24503319.050000001</v>
      </c>
      <c r="H9" s="28">
        <f t="shared" si="0"/>
        <v>24503319.050000001</v>
      </c>
      <c r="I9" s="16">
        <f t="shared" si="0"/>
        <v>14183114.379999997</v>
      </c>
    </row>
    <row r="10" spans="1:9" ht="25.5" customHeight="1" x14ac:dyDescent="0.25">
      <c r="A10" s="41"/>
      <c r="B10" s="12"/>
      <c r="C10" s="35" t="s">
        <v>80</v>
      </c>
      <c r="D10" s="13">
        <v>12591199.35</v>
      </c>
      <c r="E10" s="10">
        <v>-581511.41</v>
      </c>
      <c r="F10" s="10">
        <f>D10+E10</f>
        <v>12009687.939999999</v>
      </c>
      <c r="G10" s="31">
        <v>9016217.0399999991</v>
      </c>
      <c r="H10" s="9">
        <v>9016217.0399999991</v>
      </c>
      <c r="I10" s="19">
        <f t="shared" ref="I10:I16" si="1">F10-G10</f>
        <v>2993470.9000000004</v>
      </c>
    </row>
    <row r="11" spans="1:9" ht="25.5" customHeight="1" x14ac:dyDescent="0.25">
      <c r="A11" s="41"/>
      <c r="B11" s="12"/>
      <c r="C11" s="35" t="s">
        <v>79</v>
      </c>
      <c r="D11" s="13">
        <v>10397555.76</v>
      </c>
      <c r="E11" s="10">
        <v>336088.68</v>
      </c>
      <c r="F11" s="10">
        <f t="shared" ref="F11:F16" si="2">D11+E11</f>
        <v>10733644.439999999</v>
      </c>
      <c r="G11" s="31">
        <v>8031154.0999999996</v>
      </c>
      <c r="H11" s="9">
        <v>8031154.0999999996</v>
      </c>
      <c r="I11" s="7">
        <f t="shared" si="1"/>
        <v>2702490.34</v>
      </c>
    </row>
    <row r="12" spans="1:9" ht="25.5" customHeight="1" x14ac:dyDescent="0.25">
      <c r="A12" s="41"/>
      <c r="B12" s="12"/>
      <c r="C12" s="35" t="s">
        <v>78</v>
      </c>
      <c r="D12" s="13">
        <v>11193262.09</v>
      </c>
      <c r="E12" s="10">
        <v>-175839.88</v>
      </c>
      <c r="F12" s="10">
        <f t="shared" si="2"/>
        <v>11017422.209999999</v>
      </c>
      <c r="G12" s="31">
        <v>4634288.21</v>
      </c>
      <c r="H12" s="9">
        <v>4634288.21</v>
      </c>
      <c r="I12" s="7">
        <f t="shared" si="1"/>
        <v>6383133.9999999991</v>
      </c>
    </row>
    <row r="13" spans="1:9" ht="25.5" customHeight="1" x14ac:dyDescent="0.25">
      <c r="A13" s="41"/>
      <c r="B13" s="12"/>
      <c r="C13" s="35" t="s">
        <v>77</v>
      </c>
      <c r="D13" s="13">
        <v>651200</v>
      </c>
      <c r="E13" s="10">
        <v>-19424.21</v>
      </c>
      <c r="F13" s="10">
        <f t="shared" si="2"/>
        <v>631775.79</v>
      </c>
      <c r="G13" s="31">
        <v>38500</v>
      </c>
      <c r="H13" s="9">
        <v>38500</v>
      </c>
      <c r="I13" s="7">
        <f t="shared" si="1"/>
        <v>593275.79</v>
      </c>
    </row>
    <row r="14" spans="1:9" ht="25.5" customHeight="1" x14ac:dyDescent="0.25">
      <c r="A14" s="41"/>
      <c r="B14" s="12"/>
      <c r="C14" s="35" t="s">
        <v>76</v>
      </c>
      <c r="D14" s="13">
        <v>3837120</v>
      </c>
      <c r="E14" s="10">
        <v>-57665.07</v>
      </c>
      <c r="F14" s="10">
        <f t="shared" si="2"/>
        <v>3779454.93</v>
      </c>
      <c r="G14" s="31">
        <v>2743259.7</v>
      </c>
      <c r="H14" s="9">
        <v>2743259.7</v>
      </c>
      <c r="I14" s="7">
        <f t="shared" si="1"/>
        <v>1036195.23</v>
      </c>
    </row>
    <row r="15" spans="1:9" ht="25.5" customHeight="1" x14ac:dyDescent="0.25">
      <c r="A15" s="41"/>
      <c r="B15" s="12"/>
      <c r="C15" s="35" t="s">
        <v>75</v>
      </c>
      <c r="D15" s="13">
        <v>500000</v>
      </c>
      <c r="E15" s="10">
        <v>-25451.88</v>
      </c>
      <c r="F15" s="10">
        <f t="shared" si="2"/>
        <v>474548.12</v>
      </c>
      <c r="G15" s="31">
        <v>0</v>
      </c>
      <c r="H15" s="9">
        <v>0</v>
      </c>
      <c r="I15" s="7">
        <f t="shared" si="1"/>
        <v>474548.12</v>
      </c>
    </row>
    <row r="16" spans="1:9" ht="25.5" customHeight="1" x14ac:dyDescent="0.25">
      <c r="A16" s="41"/>
      <c r="B16" s="12"/>
      <c r="C16" s="35" t="s">
        <v>74</v>
      </c>
      <c r="D16" s="13">
        <v>39900</v>
      </c>
      <c r="E16" s="10">
        <v>0</v>
      </c>
      <c r="F16" s="10">
        <f t="shared" si="2"/>
        <v>39900</v>
      </c>
      <c r="G16" s="31">
        <v>39900</v>
      </c>
      <c r="H16" s="9">
        <v>39900</v>
      </c>
      <c r="I16" s="7">
        <f t="shared" si="1"/>
        <v>0</v>
      </c>
    </row>
    <row r="17" spans="1:9" ht="25.5" customHeight="1" x14ac:dyDescent="0.25">
      <c r="A17" s="41"/>
      <c r="B17" s="62" t="s">
        <v>73</v>
      </c>
      <c r="C17" s="63"/>
      <c r="D17" s="15">
        <f>SUM(D18:D26)</f>
        <v>6631265.0999999996</v>
      </c>
      <c r="E17" s="15">
        <f>SUM(E18:E26)</f>
        <v>-3493139.33</v>
      </c>
      <c r="F17" s="15">
        <f t="shared" ref="F17:I17" si="3">SUM(F18:F26)</f>
        <v>3138125.7699999996</v>
      </c>
      <c r="G17" s="32">
        <f t="shared" si="3"/>
        <v>3136459.4200000004</v>
      </c>
      <c r="H17" s="14">
        <f t="shared" si="3"/>
        <v>3136459.4200000004</v>
      </c>
      <c r="I17" s="15">
        <f t="shared" si="3"/>
        <v>1666.3499999999767</v>
      </c>
    </row>
    <row r="18" spans="1:9" ht="25.5" customHeight="1" x14ac:dyDescent="0.25">
      <c r="A18" s="41"/>
      <c r="B18" s="12"/>
      <c r="C18" s="35" t="s">
        <v>72</v>
      </c>
      <c r="D18" s="13">
        <v>295200</v>
      </c>
      <c r="E18" s="10">
        <v>-137229.29</v>
      </c>
      <c r="F18" s="10">
        <f>D18+E18</f>
        <v>157970.71</v>
      </c>
      <c r="G18" s="31">
        <v>157369.71</v>
      </c>
      <c r="H18" s="9">
        <v>157369.71</v>
      </c>
      <c r="I18" s="7">
        <f t="shared" ref="I18:I26" si="4">F18-G18</f>
        <v>601</v>
      </c>
    </row>
    <row r="19" spans="1:9" ht="25.5" customHeight="1" x14ac:dyDescent="0.25">
      <c r="A19" s="41"/>
      <c r="B19" s="12"/>
      <c r="C19" s="35" t="s">
        <v>71</v>
      </c>
      <c r="D19" s="13">
        <v>48000</v>
      </c>
      <c r="E19" s="10">
        <v>-30828.720000000001</v>
      </c>
      <c r="F19" s="10">
        <f t="shared" ref="F19:F26" si="5">D19+E19</f>
        <v>17171.28</v>
      </c>
      <c r="G19" s="31">
        <v>17171.28</v>
      </c>
      <c r="H19" s="9">
        <v>17171.28</v>
      </c>
      <c r="I19" s="7">
        <f t="shared" si="4"/>
        <v>0</v>
      </c>
    </row>
    <row r="20" spans="1:9" ht="25.5" customHeight="1" x14ac:dyDescent="0.25">
      <c r="A20" s="41"/>
      <c r="B20" s="12"/>
      <c r="C20" s="35" t="s">
        <v>70</v>
      </c>
      <c r="D20" s="13">
        <v>0</v>
      </c>
      <c r="E20" s="10">
        <v>0</v>
      </c>
      <c r="F20" s="10">
        <f t="shared" si="5"/>
        <v>0</v>
      </c>
      <c r="G20" s="31">
        <v>0</v>
      </c>
      <c r="H20" s="9">
        <v>0</v>
      </c>
      <c r="I20" s="7">
        <f t="shared" si="4"/>
        <v>0</v>
      </c>
    </row>
    <row r="21" spans="1:9" ht="25.5" customHeight="1" x14ac:dyDescent="0.25">
      <c r="A21" s="41"/>
      <c r="B21" s="12"/>
      <c r="C21" s="35" t="s">
        <v>69</v>
      </c>
      <c r="D21" s="13">
        <v>0</v>
      </c>
      <c r="E21" s="10">
        <v>0</v>
      </c>
      <c r="F21" s="10">
        <f t="shared" si="5"/>
        <v>0</v>
      </c>
      <c r="G21" s="31">
        <v>0</v>
      </c>
      <c r="H21" s="9">
        <v>0</v>
      </c>
      <c r="I21" s="7">
        <f t="shared" si="4"/>
        <v>0</v>
      </c>
    </row>
    <row r="22" spans="1:9" ht="25.5" customHeight="1" x14ac:dyDescent="0.25">
      <c r="A22" s="41"/>
      <c r="B22" s="12"/>
      <c r="C22" s="35" t="s">
        <v>68</v>
      </c>
      <c r="D22" s="13">
        <v>4630665.0999999996</v>
      </c>
      <c r="E22" s="10">
        <v>-2432828.15</v>
      </c>
      <c r="F22" s="10">
        <f t="shared" si="5"/>
        <v>2197836.9499999997</v>
      </c>
      <c r="G22" s="31">
        <v>2197836.9500000002</v>
      </c>
      <c r="H22" s="9">
        <v>2197836.9500000002</v>
      </c>
      <c r="I22" s="7">
        <f t="shared" si="4"/>
        <v>0</v>
      </c>
    </row>
    <row r="23" spans="1:9" ht="25.5" customHeight="1" x14ac:dyDescent="0.25">
      <c r="A23" s="41"/>
      <c r="B23" s="12"/>
      <c r="C23" s="35" t="s">
        <v>67</v>
      </c>
      <c r="D23" s="13">
        <v>1470000</v>
      </c>
      <c r="E23" s="10">
        <v>-785413.06</v>
      </c>
      <c r="F23" s="10">
        <f t="shared" si="5"/>
        <v>684586.94</v>
      </c>
      <c r="G23" s="31">
        <v>683521.59</v>
      </c>
      <c r="H23" s="9">
        <v>683521.59</v>
      </c>
      <c r="I23" s="7">
        <f t="shared" si="4"/>
        <v>1065.3499999999767</v>
      </c>
    </row>
    <row r="24" spans="1:9" ht="25.5" customHeight="1" x14ac:dyDescent="0.25">
      <c r="A24" s="41"/>
      <c r="B24" s="12"/>
      <c r="C24" s="35" t="s">
        <v>66</v>
      </c>
      <c r="D24" s="13">
        <v>36000</v>
      </c>
      <c r="E24" s="10">
        <v>-27972.080000000002</v>
      </c>
      <c r="F24" s="10">
        <f t="shared" si="5"/>
        <v>8027.9199999999983</v>
      </c>
      <c r="G24" s="31">
        <v>8027.92</v>
      </c>
      <c r="H24" s="9">
        <v>8027.92</v>
      </c>
      <c r="I24" s="7">
        <f t="shared" si="4"/>
        <v>0</v>
      </c>
    </row>
    <row r="25" spans="1:9" ht="25.5" customHeight="1" x14ac:dyDescent="0.25">
      <c r="A25" s="41"/>
      <c r="B25" s="18"/>
      <c r="C25" s="42" t="s">
        <v>65</v>
      </c>
      <c r="D25" s="11">
        <v>0</v>
      </c>
      <c r="E25" s="26">
        <v>0</v>
      </c>
      <c r="F25" s="26">
        <f t="shared" si="5"/>
        <v>0</v>
      </c>
      <c r="G25" s="34">
        <v>0</v>
      </c>
      <c r="H25" s="27">
        <v>0</v>
      </c>
      <c r="I25" s="17">
        <f t="shared" si="4"/>
        <v>0</v>
      </c>
    </row>
    <row r="26" spans="1:9" ht="25.5" customHeight="1" x14ac:dyDescent="0.25">
      <c r="A26" s="41"/>
      <c r="B26" s="12"/>
      <c r="C26" s="35" t="s">
        <v>64</v>
      </c>
      <c r="D26" s="13">
        <v>151400</v>
      </c>
      <c r="E26" s="10">
        <v>-78868.03</v>
      </c>
      <c r="F26" s="10">
        <f t="shared" si="5"/>
        <v>72531.97</v>
      </c>
      <c r="G26" s="31">
        <v>72531.97</v>
      </c>
      <c r="H26" s="9">
        <v>72531.97</v>
      </c>
      <c r="I26" s="7">
        <f t="shared" si="4"/>
        <v>0</v>
      </c>
    </row>
    <row r="27" spans="1:9" ht="25.5" customHeight="1" x14ac:dyDescent="0.25">
      <c r="A27" s="41"/>
      <c r="B27" s="62" t="s">
        <v>63</v>
      </c>
      <c r="C27" s="63"/>
      <c r="D27" s="15">
        <f t="shared" ref="D27:I27" si="6">SUM(D28:D36)</f>
        <v>19914797.93</v>
      </c>
      <c r="E27" s="14">
        <f t="shared" si="6"/>
        <v>10257466.109999999</v>
      </c>
      <c r="F27" s="14">
        <f t="shared" si="6"/>
        <v>30172264.039999999</v>
      </c>
      <c r="G27" s="33">
        <f t="shared" si="6"/>
        <v>29405949.75</v>
      </c>
      <c r="H27" s="29">
        <f t="shared" si="6"/>
        <v>29333138.75</v>
      </c>
      <c r="I27" s="16">
        <f t="shared" si="6"/>
        <v>766314.28999999911</v>
      </c>
    </row>
    <row r="28" spans="1:9" ht="25.5" customHeight="1" x14ac:dyDescent="0.25">
      <c r="A28" s="41"/>
      <c r="B28" s="12"/>
      <c r="C28" s="35" t="s">
        <v>62</v>
      </c>
      <c r="D28" s="36">
        <v>9872997.9299999997</v>
      </c>
      <c r="E28" s="36">
        <v>-1844230.28</v>
      </c>
      <c r="F28" s="36">
        <f>D28+E28</f>
        <v>8028767.6499999994</v>
      </c>
      <c r="G28" s="25">
        <v>8028767.6500000004</v>
      </c>
      <c r="H28" s="25">
        <v>8028767.6500000004</v>
      </c>
      <c r="I28" s="7">
        <f t="shared" ref="I28:I36" si="7">F28-G28</f>
        <v>0</v>
      </c>
    </row>
    <row r="29" spans="1:9" ht="25.5" customHeight="1" x14ac:dyDescent="0.25">
      <c r="A29" s="41"/>
      <c r="B29" s="12"/>
      <c r="C29" s="35" t="s">
        <v>61</v>
      </c>
      <c r="D29" s="13">
        <v>0</v>
      </c>
      <c r="E29" s="10">
        <v>0</v>
      </c>
      <c r="F29" s="10">
        <f t="shared" ref="F29:F36" si="8">D29+E29</f>
        <v>0</v>
      </c>
      <c r="G29" s="31">
        <v>0</v>
      </c>
      <c r="H29" s="9">
        <v>0</v>
      </c>
      <c r="I29" s="7">
        <f t="shared" si="7"/>
        <v>0</v>
      </c>
    </row>
    <row r="30" spans="1:9" ht="25.5" customHeight="1" x14ac:dyDescent="0.25">
      <c r="A30" s="41"/>
      <c r="B30" s="12"/>
      <c r="C30" s="35" t="s">
        <v>60</v>
      </c>
      <c r="D30" s="13">
        <v>0</v>
      </c>
      <c r="E30" s="10">
        <v>0</v>
      </c>
      <c r="F30" s="10">
        <f t="shared" si="8"/>
        <v>0</v>
      </c>
      <c r="G30" s="31">
        <v>0</v>
      </c>
      <c r="H30" s="9">
        <v>0</v>
      </c>
      <c r="I30" s="7">
        <f t="shared" si="7"/>
        <v>0</v>
      </c>
    </row>
    <row r="31" spans="1:9" ht="25.5" customHeight="1" x14ac:dyDescent="0.25">
      <c r="A31" s="41"/>
      <c r="B31" s="12"/>
      <c r="C31" s="35" t="s">
        <v>59</v>
      </c>
      <c r="D31" s="13">
        <v>208000</v>
      </c>
      <c r="E31" s="10">
        <v>35033.800000000003</v>
      </c>
      <c r="F31" s="10">
        <f t="shared" si="8"/>
        <v>243033.8</v>
      </c>
      <c r="G31" s="31">
        <v>243033.8</v>
      </c>
      <c r="H31" s="9">
        <v>243033.8</v>
      </c>
      <c r="I31" s="7">
        <f t="shared" si="7"/>
        <v>0</v>
      </c>
    </row>
    <row r="32" spans="1:9" ht="25.5" customHeight="1" x14ac:dyDescent="0.25">
      <c r="A32" s="41"/>
      <c r="B32" s="12"/>
      <c r="C32" s="35" t="s">
        <v>58</v>
      </c>
      <c r="D32" s="13">
        <v>7983800</v>
      </c>
      <c r="E32" s="10">
        <v>11981196.09</v>
      </c>
      <c r="F32" s="10">
        <f t="shared" si="8"/>
        <v>19964996.09</v>
      </c>
      <c r="G32" s="31">
        <v>19198681.800000001</v>
      </c>
      <c r="H32" s="9">
        <v>19198681.800000001</v>
      </c>
      <c r="I32" s="7">
        <f t="shared" si="7"/>
        <v>766314.28999999911</v>
      </c>
    </row>
    <row r="33" spans="1:9" ht="25.5" customHeight="1" x14ac:dyDescent="0.25">
      <c r="A33" s="41"/>
      <c r="B33" s="12"/>
      <c r="C33" s="35" t="s">
        <v>57</v>
      </c>
      <c r="D33" s="13">
        <v>0</v>
      </c>
      <c r="E33" s="10">
        <v>0</v>
      </c>
      <c r="F33" s="10">
        <f t="shared" si="8"/>
        <v>0</v>
      </c>
      <c r="G33" s="31">
        <v>0</v>
      </c>
      <c r="H33" s="9">
        <v>0</v>
      </c>
      <c r="I33" s="7">
        <f t="shared" si="7"/>
        <v>0</v>
      </c>
    </row>
    <row r="34" spans="1:9" ht="25.5" customHeight="1" x14ac:dyDescent="0.25">
      <c r="A34" s="41"/>
      <c r="B34" s="12"/>
      <c r="C34" s="35" t="s">
        <v>56</v>
      </c>
      <c r="D34" s="13">
        <v>132000</v>
      </c>
      <c r="E34" s="10">
        <v>-115760.95</v>
      </c>
      <c r="F34" s="10">
        <f t="shared" si="8"/>
        <v>16239.050000000003</v>
      </c>
      <c r="G34" s="31">
        <v>16239.05</v>
      </c>
      <c r="H34" s="9">
        <v>16239.05</v>
      </c>
      <c r="I34" s="7">
        <f t="shared" si="7"/>
        <v>0</v>
      </c>
    </row>
    <row r="35" spans="1:9" ht="25.5" customHeight="1" x14ac:dyDescent="0.25">
      <c r="A35" s="41"/>
      <c r="B35" s="12"/>
      <c r="C35" s="35" t="s">
        <v>55</v>
      </c>
      <c r="D35" s="13">
        <v>0</v>
      </c>
      <c r="E35" s="10">
        <v>0</v>
      </c>
      <c r="F35" s="10">
        <f t="shared" si="8"/>
        <v>0</v>
      </c>
      <c r="G35" s="31">
        <v>0</v>
      </c>
      <c r="H35" s="9">
        <v>0</v>
      </c>
      <c r="I35" s="7">
        <f t="shared" si="7"/>
        <v>0</v>
      </c>
    </row>
    <row r="36" spans="1:9" ht="25.5" customHeight="1" x14ac:dyDescent="0.25">
      <c r="A36" s="41"/>
      <c r="B36" s="12"/>
      <c r="C36" s="35" t="s">
        <v>54</v>
      </c>
      <c r="D36" s="13">
        <v>1718000</v>
      </c>
      <c r="E36" s="10">
        <v>201227.45</v>
      </c>
      <c r="F36" s="10">
        <f t="shared" si="8"/>
        <v>1919227.45</v>
      </c>
      <c r="G36" s="31">
        <v>1919227.45</v>
      </c>
      <c r="H36" s="9">
        <v>1846416.45</v>
      </c>
      <c r="I36" s="7">
        <f t="shared" si="7"/>
        <v>0</v>
      </c>
    </row>
    <row r="37" spans="1:9" ht="25.5" customHeight="1" x14ac:dyDescent="0.25">
      <c r="A37" s="41"/>
      <c r="B37" s="62" t="s">
        <v>53</v>
      </c>
      <c r="C37" s="63"/>
      <c r="D37" s="15">
        <f>SUM(D38:D46)</f>
        <v>0</v>
      </c>
      <c r="E37" s="15">
        <f t="shared" ref="E37:I37" si="9">SUM(E38:E46)</f>
        <v>0</v>
      </c>
      <c r="F37" s="15">
        <f t="shared" si="9"/>
        <v>0</v>
      </c>
      <c r="G37" s="32">
        <f t="shared" si="9"/>
        <v>0</v>
      </c>
      <c r="H37" s="14">
        <f t="shared" si="9"/>
        <v>0</v>
      </c>
      <c r="I37" s="15">
        <f t="shared" si="9"/>
        <v>0</v>
      </c>
    </row>
    <row r="38" spans="1:9" ht="25.5" customHeight="1" x14ac:dyDescent="0.25">
      <c r="A38" s="41"/>
      <c r="B38" s="12"/>
      <c r="C38" s="35" t="s">
        <v>52</v>
      </c>
      <c r="D38" s="13">
        <v>0</v>
      </c>
      <c r="E38" s="10">
        <v>0</v>
      </c>
      <c r="F38" s="10">
        <f>D38+E38</f>
        <v>0</v>
      </c>
      <c r="G38" s="31">
        <v>0</v>
      </c>
      <c r="H38" s="9">
        <v>0</v>
      </c>
      <c r="I38" s="7">
        <f t="shared" ref="I38:I46" si="10">F38-G38</f>
        <v>0</v>
      </c>
    </row>
    <row r="39" spans="1:9" ht="25.5" customHeight="1" x14ac:dyDescent="0.25">
      <c r="A39" s="41"/>
      <c r="B39" s="12"/>
      <c r="C39" s="35" t="s">
        <v>51</v>
      </c>
      <c r="D39" s="13">
        <v>0</v>
      </c>
      <c r="E39" s="10">
        <v>0</v>
      </c>
      <c r="F39" s="10">
        <f t="shared" ref="F39:F46" si="11">D39+E39</f>
        <v>0</v>
      </c>
      <c r="G39" s="31">
        <v>0</v>
      </c>
      <c r="H39" s="9">
        <v>0</v>
      </c>
      <c r="I39" s="7">
        <f t="shared" si="10"/>
        <v>0</v>
      </c>
    </row>
    <row r="40" spans="1:9" ht="25.5" customHeight="1" x14ac:dyDescent="0.25">
      <c r="A40" s="41"/>
      <c r="B40" s="12"/>
      <c r="C40" s="35" t="s">
        <v>50</v>
      </c>
      <c r="D40" s="13">
        <v>0</v>
      </c>
      <c r="E40" s="10">
        <v>0</v>
      </c>
      <c r="F40" s="10">
        <f t="shared" si="11"/>
        <v>0</v>
      </c>
      <c r="G40" s="31">
        <v>0</v>
      </c>
      <c r="H40" s="9">
        <v>0</v>
      </c>
      <c r="I40" s="7">
        <f t="shared" si="10"/>
        <v>0</v>
      </c>
    </row>
    <row r="41" spans="1:9" ht="25.5" customHeight="1" x14ac:dyDescent="0.25">
      <c r="A41" s="41"/>
      <c r="B41" s="12"/>
      <c r="C41" s="35" t="s">
        <v>49</v>
      </c>
      <c r="D41" s="13">
        <v>0</v>
      </c>
      <c r="E41" s="10">
        <v>0</v>
      </c>
      <c r="F41" s="10">
        <f t="shared" si="11"/>
        <v>0</v>
      </c>
      <c r="G41" s="31">
        <v>0</v>
      </c>
      <c r="H41" s="9">
        <v>0</v>
      </c>
      <c r="I41" s="7">
        <f t="shared" si="10"/>
        <v>0</v>
      </c>
    </row>
    <row r="42" spans="1:9" ht="25.5" customHeight="1" x14ac:dyDescent="0.25">
      <c r="A42" s="41"/>
      <c r="B42" s="18"/>
      <c r="C42" s="42" t="s">
        <v>48</v>
      </c>
      <c r="D42" s="11">
        <v>0</v>
      </c>
      <c r="E42" s="26">
        <v>0</v>
      </c>
      <c r="F42" s="26">
        <f t="shared" si="11"/>
        <v>0</v>
      </c>
      <c r="G42" s="34">
        <v>0</v>
      </c>
      <c r="H42" s="27">
        <v>0</v>
      </c>
      <c r="I42" s="17">
        <f t="shared" si="10"/>
        <v>0</v>
      </c>
    </row>
    <row r="43" spans="1:9" ht="25.5" customHeight="1" x14ac:dyDescent="0.25">
      <c r="A43" s="41"/>
      <c r="B43" s="12"/>
      <c r="C43" s="35" t="s">
        <v>47</v>
      </c>
      <c r="D43" s="13">
        <v>0</v>
      </c>
      <c r="E43" s="10">
        <v>0</v>
      </c>
      <c r="F43" s="10">
        <f t="shared" si="11"/>
        <v>0</v>
      </c>
      <c r="G43" s="31">
        <v>0</v>
      </c>
      <c r="H43" s="9">
        <v>0</v>
      </c>
      <c r="I43" s="7">
        <f t="shared" si="10"/>
        <v>0</v>
      </c>
    </row>
    <row r="44" spans="1:9" ht="25.5" customHeight="1" x14ac:dyDescent="0.25">
      <c r="A44" s="41"/>
      <c r="B44" s="12"/>
      <c r="C44" s="35" t="s">
        <v>46</v>
      </c>
      <c r="D44" s="13">
        <v>0</v>
      </c>
      <c r="E44" s="10">
        <v>0</v>
      </c>
      <c r="F44" s="10">
        <f t="shared" si="11"/>
        <v>0</v>
      </c>
      <c r="G44" s="31">
        <v>0</v>
      </c>
      <c r="H44" s="9">
        <v>0</v>
      </c>
      <c r="I44" s="7">
        <f t="shared" si="10"/>
        <v>0</v>
      </c>
    </row>
    <row r="45" spans="1:9" ht="25.5" customHeight="1" x14ac:dyDescent="0.25">
      <c r="A45" s="41"/>
      <c r="B45" s="12"/>
      <c r="C45" s="35" t="s">
        <v>45</v>
      </c>
      <c r="D45" s="13">
        <v>0</v>
      </c>
      <c r="E45" s="10">
        <v>0</v>
      </c>
      <c r="F45" s="10">
        <f t="shared" si="11"/>
        <v>0</v>
      </c>
      <c r="G45" s="31">
        <v>0</v>
      </c>
      <c r="H45" s="9">
        <v>0</v>
      </c>
      <c r="I45" s="7">
        <f t="shared" si="10"/>
        <v>0</v>
      </c>
    </row>
    <row r="46" spans="1:9" ht="25.5" customHeight="1" x14ac:dyDescent="0.25">
      <c r="A46" s="41"/>
      <c r="B46" s="12"/>
      <c r="C46" s="35" t="s">
        <v>44</v>
      </c>
      <c r="D46" s="13">
        <v>0</v>
      </c>
      <c r="E46" s="10">
        <v>0</v>
      </c>
      <c r="F46" s="10">
        <f t="shared" si="11"/>
        <v>0</v>
      </c>
      <c r="G46" s="31">
        <v>0</v>
      </c>
      <c r="H46" s="9">
        <v>0</v>
      </c>
      <c r="I46" s="7">
        <f t="shared" si="10"/>
        <v>0</v>
      </c>
    </row>
    <row r="47" spans="1:9" ht="25.5" customHeight="1" x14ac:dyDescent="0.25">
      <c r="A47" s="41"/>
      <c r="B47" s="62" t="s">
        <v>43</v>
      </c>
      <c r="C47" s="63"/>
      <c r="D47" s="15">
        <f>SUM(D48:D56)</f>
        <v>498735.6</v>
      </c>
      <c r="E47" s="15">
        <f t="shared" ref="E47:I47" si="12">SUM(E48:E56)</f>
        <v>-70574.7</v>
      </c>
      <c r="F47" s="15">
        <f t="shared" si="12"/>
        <v>428160.89999999997</v>
      </c>
      <c r="G47" s="32">
        <f t="shared" si="12"/>
        <v>428160.89999999997</v>
      </c>
      <c r="H47" s="14">
        <f t="shared" si="12"/>
        <v>428160.89999999997</v>
      </c>
      <c r="I47" s="15">
        <f t="shared" si="12"/>
        <v>0</v>
      </c>
    </row>
    <row r="48" spans="1:9" ht="25.5" customHeight="1" x14ac:dyDescent="0.25">
      <c r="A48" s="41"/>
      <c r="B48" s="12"/>
      <c r="C48" s="35" t="s">
        <v>42</v>
      </c>
      <c r="D48" s="36">
        <v>72000</v>
      </c>
      <c r="E48" s="36">
        <v>-48811.82</v>
      </c>
      <c r="F48" s="36">
        <f>D48+E48</f>
        <v>23188.18</v>
      </c>
      <c r="G48" s="25">
        <v>23188.18</v>
      </c>
      <c r="H48" s="25">
        <v>23188.18</v>
      </c>
      <c r="I48" s="7">
        <f t="shared" ref="I48:I56" si="13">F48-G48</f>
        <v>0</v>
      </c>
    </row>
    <row r="49" spans="1:9" ht="25.5" customHeight="1" x14ac:dyDescent="0.25">
      <c r="A49" s="41"/>
      <c r="B49" s="12"/>
      <c r="C49" s="35" t="s">
        <v>41</v>
      </c>
      <c r="D49" s="13">
        <v>0</v>
      </c>
      <c r="E49" s="10">
        <v>0</v>
      </c>
      <c r="F49" s="10">
        <f t="shared" ref="F49:F56" si="14">D49+E49</f>
        <v>0</v>
      </c>
      <c r="G49" s="31">
        <v>0</v>
      </c>
      <c r="H49" s="9">
        <v>0</v>
      </c>
      <c r="I49" s="7">
        <f t="shared" si="13"/>
        <v>0</v>
      </c>
    </row>
    <row r="50" spans="1:9" ht="25.5" customHeight="1" x14ac:dyDescent="0.25">
      <c r="A50" s="41"/>
      <c r="B50" s="12"/>
      <c r="C50" s="35" t="s">
        <v>40</v>
      </c>
      <c r="D50" s="13">
        <v>0</v>
      </c>
      <c r="E50" s="10">
        <v>0</v>
      </c>
      <c r="F50" s="10">
        <f t="shared" si="14"/>
        <v>0</v>
      </c>
      <c r="G50" s="31">
        <v>0</v>
      </c>
      <c r="H50" s="9">
        <v>0</v>
      </c>
      <c r="I50" s="7">
        <f t="shared" si="13"/>
        <v>0</v>
      </c>
    </row>
    <row r="51" spans="1:9" ht="25.5" customHeight="1" x14ac:dyDescent="0.25">
      <c r="A51" s="41"/>
      <c r="B51" s="12"/>
      <c r="C51" s="35" t="s">
        <v>39</v>
      </c>
      <c r="D51" s="13">
        <v>0</v>
      </c>
      <c r="E51" s="10">
        <v>0</v>
      </c>
      <c r="F51" s="10">
        <f t="shared" si="14"/>
        <v>0</v>
      </c>
      <c r="G51" s="31">
        <v>0</v>
      </c>
      <c r="H51" s="9">
        <v>0</v>
      </c>
      <c r="I51" s="7">
        <f t="shared" si="13"/>
        <v>0</v>
      </c>
    </row>
    <row r="52" spans="1:9" ht="25.5" customHeight="1" x14ac:dyDescent="0.25">
      <c r="A52" s="41"/>
      <c r="B52" s="12"/>
      <c r="C52" s="35" t="s">
        <v>38</v>
      </c>
      <c r="D52" s="13">
        <v>0</v>
      </c>
      <c r="E52" s="10">
        <v>0</v>
      </c>
      <c r="F52" s="10">
        <f t="shared" si="14"/>
        <v>0</v>
      </c>
      <c r="G52" s="31">
        <v>0</v>
      </c>
      <c r="H52" s="9">
        <v>0</v>
      </c>
      <c r="I52" s="7">
        <f t="shared" si="13"/>
        <v>0</v>
      </c>
    </row>
    <row r="53" spans="1:9" ht="25.5" customHeight="1" x14ac:dyDescent="0.25">
      <c r="A53" s="41"/>
      <c r="B53" s="12"/>
      <c r="C53" s="35" t="s">
        <v>37</v>
      </c>
      <c r="D53" s="13">
        <v>426735.6</v>
      </c>
      <c r="E53" s="10">
        <v>-21762.880000000001</v>
      </c>
      <c r="F53" s="10">
        <f t="shared" si="14"/>
        <v>404972.72</v>
      </c>
      <c r="G53" s="31">
        <v>404972.72</v>
      </c>
      <c r="H53" s="9">
        <v>404972.72</v>
      </c>
      <c r="I53" s="7">
        <f t="shared" si="13"/>
        <v>0</v>
      </c>
    </row>
    <row r="54" spans="1:9" ht="25.5" customHeight="1" x14ac:dyDescent="0.25">
      <c r="A54" s="41"/>
      <c r="B54" s="12"/>
      <c r="C54" s="35" t="s">
        <v>36</v>
      </c>
      <c r="D54" s="13">
        <v>0</v>
      </c>
      <c r="E54" s="10">
        <v>0</v>
      </c>
      <c r="F54" s="10">
        <f t="shared" si="14"/>
        <v>0</v>
      </c>
      <c r="G54" s="31">
        <v>0</v>
      </c>
      <c r="H54" s="9">
        <v>0</v>
      </c>
      <c r="I54" s="7">
        <f t="shared" si="13"/>
        <v>0</v>
      </c>
    </row>
    <row r="55" spans="1:9" ht="25.5" customHeight="1" x14ac:dyDescent="0.25">
      <c r="A55" s="41"/>
      <c r="B55" s="12"/>
      <c r="C55" s="35" t="s">
        <v>35</v>
      </c>
      <c r="D55" s="13">
        <v>0</v>
      </c>
      <c r="E55" s="10">
        <v>0</v>
      </c>
      <c r="F55" s="10">
        <f t="shared" si="14"/>
        <v>0</v>
      </c>
      <c r="G55" s="31">
        <v>0</v>
      </c>
      <c r="H55" s="9">
        <v>0</v>
      </c>
      <c r="I55" s="7">
        <f t="shared" si="13"/>
        <v>0</v>
      </c>
    </row>
    <row r="56" spans="1:9" ht="25.5" customHeight="1" x14ac:dyDescent="0.25">
      <c r="A56" s="41"/>
      <c r="B56" s="12"/>
      <c r="C56" s="35" t="s">
        <v>34</v>
      </c>
      <c r="D56" s="13">
        <v>0</v>
      </c>
      <c r="E56" s="10">
        <v>0</v>
      </c>
      <c r="F56" s="10">
        <f t="shared" si="14"/>
        <v>0</v>
      </c>
      <c r="G56" s="31">
        <v>0</v>
      </c>
      <c r="H56" s="9">
        <v>0</v>
      </c>
      <c r="I56" s="7">
        <f t="shared" si="13"/>
        <v>0</v>
      </c>
    </row>
    <row r="57" spans="1:9" ht="25.5" customHeight="1" x14ac:dyDescent="0.25">
      <c r="A57" s="41"/>
      <c r="B57" s="62" t="s">
        <v>33</v>
      </c>
      <c r="C57" s="63"/>
      <c r="D57" s="15">
        <f>SUM(D58:D60)</f>
        <v>2407655.56</v>
      </c>
      <c r="E57" s="15">
        <f t="shared" ref="E57:I57" si="15">SUM(E58:E60)</f>
        <v>-2407655.56</v>
      </c>
      <c r="F57" s="15">
        <f t="shared" si="15"/>
        <v>0</v>
      </c>
      <c r="G57" s="32">
        <f t="shared" si="15"/>
        <v>0</v>
      </c>
      <c r="H57" s="14">
        <f t="shared" si="15"/>
        <v>0</v>
      </c>
      <c r="I57" s="15">
        <f t="shared" si="15"/>
        <v>0</v>
      </c>
    </row>
    <row r="58" spans="1:9" ht="25.5" customHeight="1" x14ac:dyDescent="0.25">
      <c r="A58" s="41"/>
      <c r="B58" s="12"/>
      <c r="C58" s="35" t="s">
        <v>32</v>
      </c>
      <c r="D58" s="13">
        <v>0</v>
      </c>
      <c r="E58" s="10">
        <v>0</v>
      </c>
      <c r="F58" s="10">
        <f>SUM(D58+E58)</f>
        <v>0</v>
      </c>
      <c r="G58" s="31">
        <v>0</v>
      </c>
      <c r="H58" s="9">
        <v>0</v>
      </c>
      <c r="I58" s="7">
        <f>F58-G58</f>
        <v>0</v>
      </c>
    </row>
    <row r="59" spans="1:9" ht="25.5" customHeight="1" x14ac:dyDescent="0.25">
      <c r="A59" s="41"/>
      <c r="B59" s="18"/>
      <c r="C59" s="42" t="s">
        <v>31</v>
      </c>
      <c r="D59" s="11">
        <v>2407655.56</v>
      </c>
      <c r="E59" s="26">
        <v>-2407655.56</v>
      </c>
      <c r="F59" s="26">
        <f t="shared" ref="F59:F60" si="16">SUM(D59+E59)</f>
        <v>0</v>
      </c>
      <c r="G59" s="34">
        <v>0</v>
      </c>
      <c r="H59" s="27">
        <v>0</v>
      </c>
      <c r="I59" s="17">
        <f>F59-G59</f>
        <v>0</v>
      </c>
    </row>
    <row r="60" spans="1:9" ht="25.5" customHeight="1" x14ac:dyDescent="0.25">
      <c r="A60" s="41"/>
      <c r="B60" s="12"/>
      <c r="C60" s="35" t="s">
        <v>30</v>
      </c>
      <c r="D60" s="13">
        <v>0</v>
      </c>
      <c r="E60" s="10">
        <v>0</v>
      </c>
      <c r="F60" s="10">
        <f t="shared" si="16"/>
        <v>0</v>
      </c>
      <c r="G60" s="31">
        <v>0</v>
      </c>
      <c r="H60" s="9">
        <v>0</v>
      </c>
      <c r="I60" s="7">
        <f>F60-G60</f>
        <v>0</v>
      </c>
    </row>
    <row r="61" spans="1:9" ht="25.5" customHeight="1" x14ac:dyDescent="0.25">
      <c r="A61" s="41"/>
      <c r="B61" s="62" t="s">
        <v>29</v>
      </c>
      <c r="C61" s="63"/>
      <c r="D61" s="15">
        <f>SUM(D62:D68)</f>
        <v>0</v>
      </c>
      <c r="E61" s="15">
        <f t="shared" ref="E61:I61" si="17">SUM(E62:E68)</f>
        <v>0</v>
      </c>
      <c r="F61" s="15">
        <f t="shared" si="17"/>
        <v>0</v>
      </c>
      <c r="G61" s="32">
        <f t="shared" si="17"/>
        <v>0</v>
      </c>
      <c r="H61" s="14">
        <f t="shared" si="17"/>
        <v>0</v>
      </c>
      <c r="I61" s="15">
        <f t="shared" si="17"/>
        <v>0</v>
      </c>
    </row>
    <row r="62" spans="1:9" ht="25.5" customHeight="1" x14ac:dyDescent="0.25">
      <c r="A62" s="41"/>
      <c r="B62" s="12"/>
      <c r="C62" s="35" t="s">
        <v>28</v>
      </c>
      <c r="D62" s="13">
        <v>0</v>
      </c>
      <c r="E62" s="10">
        <v>0</v>
      </c>
      <c r="F62" s="10">
        <f>D62+E62</f>
        <v>0</v>
      </c>
      <c r="G62" s="31">
        <v>0</v>
      </c>
      <c r="H62" s="9">
        <v>0</v>
      </c>
      <c r="I62" s="7">
        <f t="shared" ref="I62:I68" si="18">F62-G62</f>
        <v>0</v>
      </c>
    </row>
    <row r="63" spans="1:9" ht="25.5" customHeight="1" x14ac:dyDescent="0.25">
      <c r="A63" s="41"/>
      <c r="B63" s="12"/>
      <c r="C63" s="35" t="s">
        <v>27</v>
      </c>
      <c r="D63" s="13">
        <v>0</v>
      </c>
      <c r="E63" s="10">
        <v>0</v>
      </c>
      <c r="F63" s="10">
        <f t="shared" ref="F63:F68" si="19">D63+E63</f>
        <v>0</v>
      </c>
      <c r="G63" s="31">
        <v>0</v>
      </c>
      <c r="H63" s="9">
        <v>0</v>
      </c>
      <c r="I63" s="7">
        <f t="shared" si="18"/>
        <v>0</v>
      </c>
    </row>
    <row r="64" spans="1:9" ht="25.5" customHeight="1" x14ac:dyDescent="0.25">
      <c r="A64" s="41"/>
      <c r="B64" s="12"/>
      <c r="C64" s="35" t="s">
        <v>26</v>
      </c>
      <c r="D64" s="13">
        <v>0</v>
      </c>
      <c r="E64" s="10">
        <v>0</v>
      </c>
      <c r="F64" s="10">
        <f t="shared" si="19"/>
        <v>0</v>
      </c>
      <c r="G64" s="31">
        <v>0</v>
      </c>
      <c r="H64" s="9">
        <v>0</v>
      </c>
      <c r="I64" s="7">
        <f t="shared" si="18"/>
        <v>0</v>
      </c>
    </row>
    <row r="65" spans="1:9" ht="25.5" customHeight="1" x14ac:dyDescent="0.25">
      <c r="A65" s="41"/>
      <c r="B65" s="12"/>
      <c r="C65" s="35" t="s">
        <v>25</v>
      </c>
      <c r="D65" s="13">
        <v>0</v>
      </c>
      <c r="E65" s="10">
        <v>0</v>
      </c>
      <c r="F65" s="10">
        <f t="shared" si="19"/>
        <v>0</v>
      </c>
      <c r="G65" s="31">
        <v>0</v>
      </c>
      <c r="H65" s="9">
        <v>0</v>
      </c>
      <c r="I65" s="7">
        <f t="shared" si="18"/>
        <v>0</v>
      </c>
    </row>
    <row r="66" spans="1:9" ht="25.5" customHeight="1" x14ac:dyDescent="0.25">
      <c r="A66" s="41"/>
      <c r="B66" s="12"/>
      <c r="C66" s="35" t="s">
        <v>24</v>
      </c>
      <c r="D66" s="13">
        <v>0</v>
      </c>
      <c r="E66" s="10">
        <v>0</v>
      </c>
      <c r="F66" s="10">
        <f t="shared" si="19"/>
        <v>0</v>
      </c>
      <c r="G66" s="31">
        <v>0</v>
      </c>
      <c r="H66" s="9">
        <v>0</v>
      </c>
      <c r="I66" s="7">
        <f t="shared" si="18"/>
        <v>0</v>
      </c>
    </row>
    <row r="67" spans="1:9" ht="25.5" customHeight="1" x14ac:dyDescent="0.25">
      <c r="A67" s="41"/>
      <c r="B67" s="12"/>
      <c r="C67" s="35" t="s">
        <v>23</v>
      </c>
      <c r="D67" s="36">
        <v>0</v>
      </c>
      <c r="E67" s="36">
        <v>0</v>
      </c>
      <c r="F67" s="36">
        <f t="shared" si="19"/>
        <v>0</v>
      </c>
      <c r="G67" s="38">
        <v>0</v>
      </c>
      <c r="H67" s="25">
        <v>0</v>
      </c>
      <c r="I67" s="40">
        <f t="shared" si="18"/>
        <v>0</v>
      </c>
    </row>
    <row r="68" spans="1:9" ht="25.5" customHeight="1" x14ac:dyDescent="0.25">
      <c r="A68" s="41"/>
      <c r="B68" s="12"/>
      <c r="C68" s="35" t="s">
        <v>22</v>
      </c>
      <c r="D68" s="36">
        <v>0</v>
      </c>
      <c r="E68" s="36">
        <v>0</v>
      </c>
      <c r="F68" s="36">
        <f t="shared" si="19"/>
        <v>0</v>
      </c>
      <c r="G68" s="38">
        <v>0</v>
      </c>
      <c r="H68" s="25">
        <v>0</v>
      </c>
      <c r="I68" s="40">
        <f t="shared" si="18"/>
        <v>0</v>
      </c>
    </row>
    <row r="69" spans="1:9" ht="25.5" customHeight="1" x14ac:dyDescent="0.25">
      <c r="A69" s="41"/>
      <c r="B69" s="62" t="s">
        <v>21</v>
      </c>
      <c r="C69" s="63"/>
      <c r="D69" s="37">
        <f>SUM(D70:D72)</f>
        <v>0</v>
      </c>
      <c r="E69" s="37">
        <f t="shared" ref="E69:I69" si="20">SUM(E70:E72)</f>
        <v>0</v>
      </c>
      <c r="F69" s="37">
        <f t="shared" si="20"/>
        <v>0</v>
      </c>
      <c r="G69" s="39">
        <f t="shared" si="20"/>
        <v>0</v>
      </c>
      <c r="H69" s="37">
        <f t="shared" si="20"/>
        <v>0</v>
      </c>
      <c r="I69" s="39">
        <f t="shared" si="20"/>
        <v>0</v>
      </c>
    </row>
    <row r="70" spans="1:9" ht="25.5" customHeight="1" x14ac:dyDescent="0.25">
      <c r="A70" s="41"/>
      <c r="B70" s="12"/>
      <c r="C70" s="35" t="s">
        <v>20</v>
      </c>
      <c r="D70" s="36">
        <v>0</v>
      </c>
      <c r="E70" s="36">
        <v>0</v>
      </c>
      <c r="F70" s="36">
        <f>D70+E70</f>
        <v>0</v>
      </c>
      <c r="G70" s="38">
        <v>0</v>
      </c>
      <c r="H70" s="25">
        <v>0</v>
      </c>
      <c r="I70" s="40">
        <f>F70-G70</f>
        <v>0</v>
      </c>
    </row>
    <row r="71" spans="1:9" ht="25.5" customHeight="1" x14ac:dyDescent="0.25">
      <c r="A71" s="41"/>
      <c r="B71" s="12"/>
      <c r="C71" s="35" t="s">
        <v>19</v>
      </c>
      <c r="D71" s="36">
        <v>0</v>
      </c>
      <c r="E71" s="36">
        <v>0</v>
      </c>
      <c r="F71" s="36">
        <f t="shared" ref="F71:F72" si="21">D71+E71</f>
        <v>0</v>
      </c>
      <c r="G71" s="38">
        <v>0</v>
      </c>
      <c r="H71" s="25">
        <v>0</v>
      </c>
      <c r="I71" s="40">
        <f>F71-G71</f>
        <v>0</v>
      </c>
    </row>
    <row r="72" spans="1:9" ht="25.5" customHeight="1" x14ac:dyDescent="0.25">
      <c r="A72" s="41"/>
      <c r="B72" s="12"/>
      <c r="C72" s="35" t="s">
        <v>18</v>
      </c>
      <c r="D72" s="13">
        <v>0</v>
      </c>
      <c r="E72" s="10">
        <v>0</v>
      </c>
      <c r="F72" s="10">
        <f t="shared" si="21"/>
        <v>0</v>
      </c>
      <c r="G72" s="31">
        <v>0</v>
      </c>
      <c r="H72" s="9">
        <v>0</v>
      </c>
      <c r="I72" s="7">
        <f>F72-G72</f>
        <v>0</v>
      </c>
    </row>
    <row r="73" spans="1:9" ht="25.5" customHeight="1" x14ac:dyDescent="0.25">
      <c r="A73" s="41"/>
      <c r="B73" s="62" t="s">
        <v>17</v>
      </c>
      <c r="C73" s="63"/>
      <c r="D73" s="15">
        <f>SUM(D74:D80)</f>
        <v>250000</v>
      </c>
      <c r="E73" s="15">
        <f t="shared" ref="E73:I73" si="22">SUM(E74:E80)</f>
        <v>0</v>
      </c>
      <c r="F73" s="15">
        <f t="shared" si="22"/>
        <v>250000</v>
      </c>
      <c r="G73" s="32">
        <f t="shared" si="22"/>
        <v>0</v>
      </c>
      <c r="H73" s="14">
        <f t="shared" si="22"/>
        <v>0</v>
      </c>
      <c r="I73" s="37">
        <f t="shared" si="22"/>
        <v>250000</v>
      </c>
    </row>
    <row r="74" spans="1:9" ht="25.5" customHeight="1" x14ac:dyDescent="0.25">
      <c r="A74" s="41"/>
      <c r="B74" s="12"/>
      <c r="C74" s="35" t="s">
        <v>16</v>
      </c>
      <c r="D74" s="13">
        <v>0</v>
      </c>
      <c r="E74" s="10">
        <v>0</v>
      </c>
      <c r="F74" s="10">
        <f>D74+E74</f>
        <v>0</v>
      </c>
      <c r="G74" s="31">
        <v>0</v>
      </c>
      <c r="H74" s="9">
        <v>0</v>
      </c>
      <c r="I74" s="7">
        <f t="shared" ref="I74:I80" si="23">F74-G74</f>
        <v>0</v>
      </c>
    </row>
    <row r="75" spans="1:9" ht="25.5" customHeight="1" x14ac:dyDescent="0.25">
      <c r="A75" s="41"/>
      <c r="B75" s="12"/>
      <c r="C75" s="35" t="s">
        <v>15</v>
      </c>
      <c r="D75" s="13">
        <v>0</v>
      </c>
      <c r="E75" s="10">
        <v>0</v>
      </c>
      <c r="F75" s="10">
        <f t="shared" ref="F75:F80" si="24">D75+E75</f>
        <v>0</v>
      </c>
      <c r="G75" s="31">
        <v>0</v>
      </c>
      <c r="H75" s="9">
        <v>0</v>
      </c>
      <c r="I75" s="7">
        <f t="shared" si="23"/>
        <v>0</v>
      </c>
    </row>
    <row r="76" spans="1:9" ht="25.5" customHeight="1" x14ac:dyDescent="0.25">
      <c r="A76" s="41"/>
      <c r="B76" s="18"/>
      <c r="C76" s="42" t="s">
        <v>14</v>
      </c>
      <c r="D76" s="11">
        <v>0</v>
      </c>
      <c r="E76" s="26">
        <v>0</v>
      </c>
      <c r="F76" s="26">
        <f t="shared" si="24"/>
        <v>0</v>
      </c>
      <c r="G76" s="34">
        <v>0</v>
      </c>
      <c r="H76" s="27">
        <v>0</v>
      </c>
      <c r="I76" s="17">
        <f t="shared" si="23"/>
        <v>0</v>
      </c>
    </row>
    <row r="77" spans="1:9" ht="25.5" customHeight="1" x14ac:dyDescent="0.25">
      <c r="A77" s="41"/>
      <c r="B77" s="12"/>
      <c r="C77" s="35" t="s">
        <v>13</v>
      </c>
      <c r="D77" s="13">
        <v>0</v>
      </c>
      <c r="E77" s="10">
        <v>0</v>
      </c>
      <c r="F77" s="10">
        <f t="shared" si="24"/>
        <v>0</v>
      </c>
      <c r="G77" s="31">
        <v>0</v>
      </c>
      <c r="H77" s="9">
        <v>0</v>
      </c>
      <c r="I77" s="7">
        <f t="shared" si="23"/>
        <v>0</v>
      </c>
    </row>
    <row r="78" spans="1:9" ht="25.5" customHeight="1" x14ac:dyDescent="0.25">
      <c r="A78" s="41"/>
      <c r="B78" s="12"/>
      <c r="C78" s="35" t="s">
        <v>12</v>
      </c>
      <c r="D78" s="13">
        <v>0</v>
      </c>
      <c r="E78" s="10">
        <v>0</v>
      </c>
      <c r="F78" s="10">
        <f t="shared" si="24"/>
        <v>0</v>
      </c>
      <c r="G78" s="31">
        <v>0</v>
      </c>
      <c r="H78" s="9">
        <v>0</v>
      </c>
      <c r="I78" s="7">
        <f t="shared" si="23"/>
        <v>0</v>
      </c>
    </row>
    <row r="79" spans="1:9" ht="25.5" customHeight="1" x14ac:dyDescent="0.25">
      <c r="A79" s="41"/>
      <c r="B79" s="12"/>
      <c r="C79" s="35" t="s">
        <v>11</v>
      </c>
      <c r="D79" s="13">
        <v>0</v>
      </c>
      <c r="E79" s="10">
        <v>0</v>
      </c>
      <c r="F79" s="10">
        <f t="shared" si="24"/>
        <v>0</v>
      </c>
      <c r="G79" s="31">
        <v>0</v>
      </c>
      <c r="H79" s="9">
        <v>0</v>
      </c>
      <c r="I79" s="7">
        <f t="shared" si="23"/>
        <v>0</v>
      </c>
    </row>
    <row r="80" spans="1:9" ht="25.5" customHeight="1" x14ac:dyDescent="0.25">
      <c r="A80" s="41"/>
      <c r="B80" s="18"/>
      <c r="C80" s="42" t="s">
        <v>10</v>
      </c>
      <c r="D80" s="11">
        <v>250000</v>
      </c>
      <c r="E80" s="10">
        <v>0</v>
      </c>
      <c r="F80" s="10">
        <f t="shared" si="24"/>
        <v>250000</v>
      </c>
      <c r="G80" s="9">
        <v>0</v>
      </c>
      <c r="H80" s="8">
        <v>0</v>
      </c>
      <c r="I80" s="7">
        <f t="shared" si="23"/>
        <v>250000</v>
      </c>
    </row>
    <row r="81" spans="2:9" ht="20.100000000000001" customHeight="1" x14ac:dyDescent="0.25">
      <c r="B81" s="6"/>
      <c r="C81" s="5" t="s">
        <v>9</v>
      </c>
      <c r="D81" s="4">
        <f t="shared" ref="D81:I81" si="25">D9+D17+D27+D37+D47+D57+D61+D69+D73</f>
        <v>68912691.390000001</v>
      </c>
      <c r="E81" s="4">
        <f t="shared" si="25"/>
        <v>3762292.7499999995</v>
      </c>
      <c r="F81" s="4">
        <f t="shared" si="25"/>
        <v>72674984.139999986</v>
      </c>
      <c r="G81" s="4">
        <f t="shared" si="25"/>
        <v>57473889.119999997</v>
      </c>
      <c r="H81" s="4">
        <f t="shared" si="25"/>
        <v>57401078.119999997</v>
      </c>
      <c r="I81" s="4">
        <f t="shared" si="25"/>
        <v>15201095.019999996</v>
      </c>
    </row>
    <row r="82" spans="2:9" x14ac:dyDescent="0.25">
      <c r="B82" s="3"/>
      <c r="C82" s="3"/>
      <c r="D82" s="3"/>
      <c r="E82" s="3"/>
      <c r="F82" s="3"/>
      <c r="G82" s="3"/>
      <c r="H82" s="3"/>
      <c r="I82" s="3"/>
    </row>
    <row r="83" spans="2:9" s="1" customFormat="1" x14ac:dyDescent="0.25"/>
    <row r="84" spans="2:9" s="1" customFormat="1" x14ac:dyDescent="0.25"/>
    <row r="87" spans="2:9" s="2" customFormat="1" ht="12.75" x14ac:dyDescent="0.2"/>
    <row r="88" spans="2:9" s="2" customFormat="1" ht="12.75" x14ac:dyDescent="0.2"/>
    <row r="89" spans="2:9" s="2" customFormat="1" ht="12.75" x14ac:dyDescent="0.2"/>
    <row r="90" spans="2:9" s="2" customFormat="1" ht="12.75" x14ac:dyDescent="0.2"/>
    <row r="91" spans="2:9" s="2" customFormat="1" ht="12.75" x14ac:dyDescent="0.2"/>
    <row r="92" spans="2:9" s="2" customFormat="1" ht="12.75" x14ac:dyDescent="0.2"/>
    <row r="93" spans="2:9" s="2" customFormat="1" ht="12.75" x14ac:dyDescent="0.2"/>
    <row r="94" spans="2:9" s="2" customFormat="1" ht="12.75" x14ac:dyDescent="0.2"/>
    <row r="95" spans="2:9" s="1" customFormat="1" x14ac:dyDescent="0.25"/>
  </sheetData>
  <mergeCells count="16">
    <mergeCell ref="B61:C61"/>
    <mergeCell ref="B69:C69"/>
    <mergeCell ref="B73:C73"/>
    <mergeCell ref="B9:C9"/>
    <mergeCell ref="B17:C17"/>
    <mergeCell ref="B27:C27"/>
    <mergeCell ref="B37:C37"/>
    <mergeCell ref="B47:C47"/>
    <mergeCell ref="B57:C57"/>
    <mergeCell ref="B1:I1"/>
    <mergeCell ref="B2:I2"/>
    <mergeCell ref="B3:I3"/>
    <mergeCell ref="B4:I4"/>
    <mergeCell ref="B6:C8"/>
    <mergeCell ref="D6:H6"/>
    <mergeCell ref="I6:I7"/>
  </mergeCells>
  <printOptions horizontalCentered="1"/>
  <pageMargins left="0.39370078740157483" right="0.39370078740157483" top="0.39370078740157483" bottom="0.39370078740157483" header="0" footer="0"/>
  <pageSetup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Page 1</vt:lpstr>
      <vt:lpstr>'Page 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Estado Analítico del Ejercicio del Presupuesto de Egresos</dc:title>
  <dc:creator>CONTABILIDAD CRISTIS</dc:creator>
  <cp:lastModifiedBy>MIRNAS CONTABILIDAD</cp:lastModifiedBy>
  <cp:lastPrinted>2022-10-19T19:43:41Z</cp:lastPrinted>
  <dcterms:created xsi:type="dcterms:W3CDTF">2022-07-14T15:07:26Z</dcterms:created>
  <dcterms:modified xsi:type="dcterms:W3CDTF">2022-10-20T19:06:56Z</dcterms:modified>
</cp:coreProperties>
</file>