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itoria Interna\Desktop\esdos financieros transparencia 3er trim25\"/>
    </mc:Choice>
  </mc:AlternateContent>
  <xr:revisionPtr revIDLastSave="0" documentId="13_ncr:1_{36380F14-ACB2-4FA1-9C57-2EA735EEB3A8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ESF" sheetId="8" r:id="rId1"/>
    <sheet name="EA" sheetId="6" r:id="rId2"/>
    <sheet name="VHP" sheetId="7" r:id="rId3"/>
    <sheet name="EFE" sheetId="10" r:id="rId4"/>
    <sheet name="CONCILIACIONES" sheetId="11" r:id="rId5"/>
  </sheets>
  <definedNames>
    <definedName name="_xlnm.Print_Titles" localSheetId="1">EA!$1:$5</definedName>
    <definedName name="_xlnm.Print_Titles" localSheetId="3">EFE!$1:$5</definedName>
    <definedName name="_xlnm.Print_Titles" localSheetId="0">ESF!$1:$5</definedName>
  </definedNames>
  <calcPr calcId="181029"/>
</workbook>
</file>

<file path=xl/calcChain.xml><?xml version="1.0" encoding="utf-8"?>
<calcChain xmlns="http://schemas.openxmlformats.org/spreadsheetml/2006/main">
  <c r="I60" i="10" l="1"/>
  <c r="J22" i="8"/>
  <c r="I22" i="8"/>
  <c r="I13" i="8"/>
  <c r="I62" i="8"/>
  <c r="J102" i="8" l="1"/>
  <c r="J101" i="8"/>
  <c r="J221" i="6" l="1"/>
  <c r="I27" i="8" l="1"/>
  <c r="I26" i="8"/>
  <c r="J60" i="10" l="1"/>
  <c r="J114" i="8"/>
  <c r="J113" i="8"/>
  <c r="J112" i="8"/>
  <c r="J111" i="8"/>
  <c r="J110" i="8"/>
  <c r="J109" i="8"/>
  <c r="J108" i="8"/>
  <c r="J107" i="8"/>
  <c r="J106" i="8"/>
  <c r="J105" i="8"/>
  <c r="J104" i="8"/>
  <c r="J103" i="8"/>
  <c r="J75" i="8" l="1"/>
  <c r="J65" i="8"/>
  <c r="J62" i="8"/>
  <c r="J235" i="6"/>
  <c r="J234" i="6" s="1"/>
  <c r="K118" i="6" l="1"/>
  <c r="K107" i="6"/>
  <c r="J219" i="6"/>
  <c r="J217" i="6"/>
  <c r="J211" i="6"/>
  <c r="J208" i="6"/>
  <c r="J195" i="6"/>
  <c r="J193" i="6"/>
  <c r="J190" i="6"/>
  <c r="J187" i="6"/>
  <c r="J184" i="6"/>
  <c r="J175" i="6"/>
  <c r="J172" i="6"/>
  <c r="J169" i="6"/>
  <c r="J165" i="6"/>
  <c r="J159" i="6"/>
  <c r="J157" i="6"/>
  <c r="J154" i="6"/>
  <c r="J151" i="6"/>
  <c r="J146" i="6"/>
  <c r="J143" i="6"/>
  <c r="J140" i="6"/>
  <c r="J137" i="6"/>
  <c r="K135" i="6"/>
  <c r="K129" i="6"/>
  <c r="K126" i="6"/>
  <c r="K125" i="6"/>
  <c r="K124" i="6"/>
  <c r="K128" i="6"/>
  <c r="K117" i="6"/>
  <c r="K112" i="6"/>
  <c r="K111" i="6"/>
  <c r="K110" i="6"/>
  <c r="K109" i="6"/>
  <c r="K108" i="6"/>
  <c r="J168" i="6" l="1"/>
  <c r="J178" i="6"/>
  <c r="K130" i="6"/>
  <c r="K127" i="6"/>
  <c r="J136" i="6"/>
  <c r="K114" i="6"/>
  <c r="K120" i="6"/>
  <c r="K119" i="6"/>
  <c r="K115" i="6"/>
  <c r="K121" i="6"/>
  <c r="K116" i="6"/>
  <c r="K122" i="6"/>
  <c r="J239" i="6" l="1"/>
  <c r="K106" i="6" l="1"/>
  <c r="K123" i="6"/>
  <c r="K198" i="6"/>
  <c r="K113" i="6"/>
  <c r="K234" i="6"/>
  <c r="K105" i="6"/>
  <c r="K104" i="6" l="1"/>
  <c r="K239" i="6" s="1"/>
  <c r="J13" i="8"/>
  <c r="K87" i="11"/>
  <c r="K64" i="11"/>
  <c r="K18" i="11"/>
  <c r="K10" i="11"/>
  <c r="J15" i="10"/>
  <c r="I15" i="10"/>
  <c r="J145" i="8"/>
  <c r="I145" i="8"/>
  <c r="I75" i="8"/>
  <c r="I65" i="8"/>
  <c r="I28" i="8"/>
  <c r="K96" i="11" l="1"/>
  <c r="I81" i="8"/>
  <c r="K23" i="11"/>
  <c r="J81" i="8"/>
  <c r="I71" i="8"/>
  <c r="J71" i="8"/>
</calcChain>
</file>

<file path=xl/sharedStrings.xml><?xml version="1.0" encoding="utf-8"?>
<sst xmlns="http://schemas.openxmlformats.org/spreadsheetml/2006/main" count="570" uniqueCount="444">
  <si>
    <t>Depreciación</t>
  </si>
  <si>
    <t>Amortización</t>
  </si>
  <si>
    <t>Incrementos en las provisiones</t>
  </si>
  <si>
    <t>Incremento en cuentas por cobrar</t>
  </si>
  <si>
    <t>Partidas extraordinarias</t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</si>
  <si>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</si>
  <si>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</si>
  <si>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</si>
  <si>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</si>
  <si>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</si>
  <si>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</si>
  <si>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</si>
  <si>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</si>
  <si>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</si>
  <si>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</si>
  <si>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</si>
  <si>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</si>
  <si>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</si>
  <si>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</si>
  <si>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</si>
  <si>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</si>
  <si>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</si>
  <si>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</si>
  <si>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</si>
  <si>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</si>
  <si>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</si>
  <si>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</si>
  <si>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</si>
  <si>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</si>
  <si>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</si>
  <si>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</si>
  <si>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</si>
  <si>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</si>
  <si>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</si>
  <si>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</si>
  <si>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</si>
  <si>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</si>
  <si>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</si>
  <si>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</si>
  <si>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</si>
  <si>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</si>
  <si>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</si>
  <si>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</si>
  <si>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</si>
  <si>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</si>
  <si>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</si>
  <si>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</si>
  <si>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</si>
  <si>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</si>
  <si>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</si>
  <si>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</si>
  <si>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</si>
  <si>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</si>
  <si>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</si>
  <si>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</si>
  <si>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</si>
  <si>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</si>
  <si>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</si>
  <si>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</si>
  <si>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</si>
  <si>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</si>
  <si>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</si>
  <si>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</si>
  <si>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</si>
  <si>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</si>
  <si>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</si>
  <si>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</si>
  <si>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</si>
  <si>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</si>
  <si>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</si>
  <si>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</si>
  <si>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</si>
  <si>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</si>
  <si>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</si>
  <si>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</si>
  <si>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</si>
  <si>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</si>
  <si>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</si>
  <si>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</si>
  <si>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</si>
  <si>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</si>
  <si>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</si>
  <si>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</si>
  <si>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</si>
  <si>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</si>
  <si>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</si>
  <si>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</si>
  <si>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</si>
  <si>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</si>
  <si>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</si>
  <si>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</si>
  <si>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</si>
  <si>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</si>
  <si>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</si>
  <si>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</si>
  <si>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</si>
  <si>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</si>
  <si>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</si>
  <si>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</si>
  <si>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</si>
  <si>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</si>
  <si>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</si>
  <si>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</si>
  <si>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</si>
  <si>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</si>
  <si>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</si>
  <si>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</si>
  <si>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</si>
  <si>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</si>
  <si>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</si>
  <si>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</si>
  <si>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</si>
  <si>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</si>
  <si>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</si>
  <si>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</si>
  <si>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</si>
  <si>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</si>
  <si>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</si>
  <si>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</si>
  <si>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</si>
  <si>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</si>
  <si>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</si>
  <si>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</si>
  <si>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</si>
  <si>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</si>
  <si>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</si>
  <si>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</si>
  <si>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</si>
  <si>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</si>
  <si>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</si>
  <si>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</si>
  <si>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</si>
  <si>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</si>
  <si>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</si>
  <si>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</si>
  <si>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</si>
  <si>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</si>
  <si>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</si>
  <si>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</si>
  <si>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</si>
  <si>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</si>
  <si>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</si>
  <si>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</si>
  <si>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</si>
  <si>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</si>
  <si>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</si>
  <si>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</si>
  <si>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</si>
  <si>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</si>
  <si>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</si>
  <si>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</si>
  <si>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</si>
  <si>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</si>
  <si>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</si>
  <si>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</si>
  <si>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</si>
  <si>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</si>
  <si>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</si>
  <si>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</si>
  <si>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</si>
  <si>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</si>
  <si>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</si>
  <si>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</si>
  <si>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</si>
  <si>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</si>
  <si>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</si>
  <si>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</si>
  <si>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</si>
  <si>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</si>
  <si>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</si>
  <si>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</si>
  <si>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</si>
  <si>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</si>
  <si>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</si>
  <si>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</si>
  <si>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</si>
  <si>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</si>
  <si>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</si>
  <si>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</si>
  <si>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</si>
  <si>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</si>
  <si>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</si>
  <si>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</si>
  <si>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</si>
  <si>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</si>
  <si>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</si>
  <si>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</si>
  <si>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</si>
  <si>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</si>
  <si>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</si>
  <si>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</si>
  <si>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</si>
  <si>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</si>
  <si>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</si>
  <si>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</si>
  <si>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</si>
  <si>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</si>
  <si>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</si>
  <si>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</si>
  <si>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</si>
  <si>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</si>
  <si>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</si>
  <si>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</si>
  <si>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</si>
  <si>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</si>
  <si>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</si>
  <si>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</si>
  <si>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</si>
  <si>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</si>
  <si>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</si>
  <si>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</si>
  <si>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</si>
  <si>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</si>
  <si>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</si>
  <si>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</si>
  <si>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</si>
  <si>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</si>
  <si>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</si>
  <si>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</si>
  <si>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</si>
  <si>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</si>
  <si>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</si>
  <si>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</si>
  <si>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</si>
  <si>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</si>
  <si>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</si>
  <si>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</si>
  <si>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</si>
  <si>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</si>
  <si>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</si>
  <si>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</si>
  <si>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</si>
  <si>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</si>
  <si>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</si>
  <si>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</si>
  <si>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Otros gastos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</si>
  <si>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</si>
  <si>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</si>
  <si>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</si>
  <si>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</si>
  <si>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</si>
  <si>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</si>
  <si>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</si>
  <si>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</si>
  <si>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</si>
  <si>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</si>
  <si>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</si>
  <si>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</si>
  <si>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</si>
  <si>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</si>
  <si>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</si>
  <si>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</si>
  <si>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</si>
  <si>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</si>
  <si>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</si>
  <si>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</si>
  <si>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</si>
  <si>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</si>
  <si>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</si>
  <si>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</si>
  <si>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</si>
  <si>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</si>
  <si>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</si>
  <si>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</si>
  <si>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</si>
  <si>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</si>
  <si>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</si>
  <si>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</si>
  <si>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</si>
  <si>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</si>
  <si>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</si>
  <si>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</si>
  <si>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</si>
  <si>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</si>
  <si>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</si>
  <si>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</si>
  <si>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</si>
  <si>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</si>
  <si>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</si>
  <si>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</si>
  <si>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</si>
  <si>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</si>
  <si>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</si>
  <si>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</si>
  <si>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</si>
  <si>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</si>
  <si>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</si>
  <si>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</si>
  <si>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</si>
  <si>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</si>
  <si>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</si>
  <si>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</si>
  <si>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</si>
  <si>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</si>
  <si>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</si>
  <si>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</si>
  <si>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</si>
  <si>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</si>
  <si>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</si>
  <si>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</si>
  <si>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</si>
  <si>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</si>
  <si>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</si>
  <si>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</si>
  <si>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</si>
  <si>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</si>
  <si>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</si>
  <si>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</si>
  <si>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</si>
  <si>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</si>
  <si>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</si>
  <si>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</si>
  <si>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</si>
  <si>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</si>
  <si>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</si>
  <si>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</si>
  <si>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</si>
  <si>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</si>
  <si>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</si>
  <si>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</si>
  <si>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</si>
  <si>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</si>
  <si>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</si>
  <si>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</si>
  <si>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</si>
  <si>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</si>
  <si>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</si>
  <si>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</si>
  <si>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</si>
  <si>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</si>
  <si>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</si>
  <si>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</si>
  <si>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</si>
  <si>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</si>
  <si>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</si>
  <si>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</si>
  <si>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</si>
  <si>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</si>
  <si>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</si>
  <si>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</si>
  <si>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</si>
  <si>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</si>
  <si>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</si>
  <si>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</si>
  <si>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</si>
  <si>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</si>
  <si>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</si>
  <si>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</si>
  <si>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</si>
  <si>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</si>
  <si>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</si>
  <si>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</si>
  <si>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</si>
  <si>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</si>
  <si>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</si>
  <si>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</si>
  <si>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</si>
  <si>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</si>
  <si>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</si>
  <si>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</si>
  <si>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</si>
  <si>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</si>
  <si>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</si>
  <si>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</si>
  <si>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</si>
  <si>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</si>
  <si>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</si>
  <si>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</si>
  <si>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</si>
  <si>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</si>
  <si>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</si>
  <si>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</si>
  <si>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</si>
  <si>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</si>
  <si>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</si>
  <si>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</si>
  <si>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</si>
  <si>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</si>
  <si>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</si>
  <si>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</si>
  <si>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</si>
  <si>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</si>
  <si>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</si>
  <si>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</si>
  <si>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</si>
  <si>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</si>
  <si>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</si>
  <si>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</si>
  <si>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</si>
  <si>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</si>
  <si>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</si>
  <si>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</si>
  <si>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</si>
  <si>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</si>
  <si>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</si>
  <si>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</si>
  <si>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</si>
  <si>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</si>
  <si>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</si>
  <si>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</si>
  <si>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</si>
  <si>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</si>
  <si>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</si>
  <si>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</si>
  <si>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</si>
  <si>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</si>
  <si>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</si>
  <si>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</si>
  <si>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</si>
  <si>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</si>
  <si>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</si>
  <si>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</si>
  <si>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</si>
  <si>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</si>
  <si>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</si>
  <si>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</si>
  <si>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</si>
  <si>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</si>
  <si>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</si>
  <si>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r>
      <rPr>
        <b/>
        <sz val="8"/>
        <rFont val="Arial"/>
        <family val="2"/>
      </rPr>
      <t>Ahorro/Desahorro   antes   de   rubros Extraordinarios</t>
    </r>
  </si>
  <si>
    <r>
      <rPr>
        <i/>
        <sz val="8"/>
        <rFont val="Arial"/>
        <family val="2"/>
      </rPr>
      <t>Movimientos de partidas (o rubros) que no afectan al efectivo.</t>
    </r>
  </si>
  <si>
    <r>
      <rPr>
        <sz val="8"/>
        <rFont val="Arial"/>
        <family val="2"/>
      </rPr>
      <t>Incremento en inversiones producido por revaluación</t>
    </r>
  </si>
  <si>
    <r>
      <rPr>
        <sz val="8"/>
        <rFont val="Arial"/>
        <family val="2"/>
      </rPr>
      <t>Ganancia/pérdida en venta de propiedad, planta y equipo</t>
    </r>
  </si>
  <si>
    <t>INTERESES DE INVERSIÓN</t>
  </si>
  <si>
    <t>GASTO DE NOMINA</t>
  </si>
  <si>
    <t xml:space="preserve">QUIMICOS PARA TRATAMIENTO DE AGUA </t>
  </si>
  <si>
    <t>GASTOS OPERATIVOS</t>
  </si>
  <si>
    <t>ENERGIA ELECTRICA</t>
  </si>
  <si>
    <t>Total</t>
  </si>
  <si>
    <t>PAGOS</t>
  </si>
  <si>
    <t>Flujos de Efectivo Netos de las Actividades de Operación</t>
  </si>
  <si>
    <t>COMISIÓN DE AGUA POTABLE Y ALCANTARILLADO DEL MUNICIPIO DE IGUALA</t>
  </si>
  <si>
    <t>Caracterís-tica</t>
  </si>
  <si>
    <t>Inversión Pública No Capitalizable</t>
  </si>
  <si>
    <t>Materiales y Suministros (consumos)</t>
  </si>
  <si>
    <t>Otros Gastos Contables No Presupuestarios</t>
  </si>
  <si>
    <t>1120</t>
  </si>
  <si>
    <t>DERECHOS A RECIBIR EFECTIVO O EQUIVALENTES</t>
  </si>
  <si>
    <t>1130</t>
  </si>
  <si>
    <t>DERECHOS A RECIBIR BIENES O SERVICIOS</t>
  </si>
  <si>
    <t xml:space="preserve"> AL 30 DE SEPTIEMBRE  DE 2025</t>
  </si>
  <si>
    <t>AL 30 DE SEPTIEMBRE DE 2025</t>
  </si>
  <si>
    <t>( CIFRAS EN PESOS)</t>
  </si>
  <si>
    <t>( CIFRAS EN PESOS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</si>
</sst>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  <numFmt numFmtId="167" formatCode="&quot;$&quot;#,##0.00"/>
  </numFmts>
  <fonts count="26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</cellStyleXfs>
  <cellXfs count="543">
    <xf numFmtId="0" fontId="0" fillId="0" borderId="0" xfId="0" applyAlignment="1">
      <alignment horizontal="left"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justify" wrapText="1"/>
    </xf>
    <xf numFmtId="0" fontId="13" fillId="0" borderId="0" xfId="5" applyFont="1" applyAlignment="1">
      <alignment vertical="center" wrapText="1"/>
    </xf>
    <xf numFmtId="0" fontId="15" fillId="3" borderId="11" xfId="0" applyFont="1" applyFill="1" applyBorder="1" applyAlignment="1">
      <alignment horizontal="center" vertical="top"/>
    </xf>
    <xf numFmtId="0" fontId="12" fillId="3" borderId="11" xfId="0" applyFont="1" applyFill="1" applyBorder="1" applyAlignment="1">
      <alignment horizontal="center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left" vertical="top"/>
    </xf>
    <xf numFmtId="0" fontId="12" fillId="0" borderId="0" xfId="0" applyFont="1"/>
    <xf numFmtId="0" fontId="16" fillId="0" borderId="5" xfId="0" applyFont="1" applyBorder="1" applyAlignment="1">
      <alignment horizontal="center" vertical="top" wrapText="1"/>
    </xf>
    <xf numFmtId="2" fontId="13" fillId="0" borderId="0" xfId="0" applyNumberFormat="1" applyFont="1"/>
    <xf numFmtId="4" fontId="13" fillId="0" borderId="0" xfId="0" applyNumberFormat="1" applyFont="1"/>
    <xf numFmtId="0" fontId="16" fillId="0" borderId="8" xfId="0" applyFont="1" applyBorder="1" applyAlignment="1">
      <alignment horizontal="center" vertical="top"/>
    </xf>
    <xf numFmtId="164" fontId="12" fillId="0" borderId="9" xfId="2" applyFont="1" applyBorder="1" applyAlignment="1"/>
    <xf numFmtId="164" fontId="12" fillId="0" borderId="0" xfId="2" applyFont="1" applyBorder="1" applyAlignment="1"/>
    <xf numFmtId="0" fontId="16" fillId="0" borderId="0" xfId="0" applyFont="1" applyAlignment="1">
      <alignment horizontal="center" vertical="top"/>
    </xf>
    <xf numFmtId="49" fontId="12" fillId="0" borderId="0" xfId="0" applyNumberFormat="1" applyFont="1" applyAlignment="1">
      <alignment horizontal="right"/>
    </xf>
    <xf numFmtId="0" fontId="17" fillId="0" borderId="0" xfId="0" applyFont="1" applyAlignment="1">
      <alignment vertical="justify" wrapText="1"/>
    </xf>
    <xf numFmtId="0" fontId="18" fillId="0" borderId="0" xfId="0" applyFont="1" applyAlignment="1">
      <alignment horizontal="left" vertical="top"/>
    </xf>
    <xf numFmtId="49" fontId="14" fillId="3" borderId="1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/>
    </xf>
    <xf numFmtId="49" fontId="19" fillId="0" borderId="5" xfId="0" applyNumberFormat="1" applyFont="1" applyBorder="1" applyAlignment="1">
      <alignment horizontal="center" vertical="top" wrapText="1"/>
    </xf>
    <xf numFmtId="4" fontId="13" fillId="0" borderId="7" xfId="0" applyNumberFormat="1" applyFont="1" applyBorder="1"/>
    <xf numFmtId="49" fontId="19" fillId="0" borderId="14" xfId="0" applyNumberFormat="1" applyFont="1" applyBorder="1" applyAlignment="1">
      <alignment horizontal="center" vertical="top" wrapText="1"/>
    </xf>
    <xf numFmtId="4" fontId="13" fillId="0" borderId="15" xfId="0" applyNumberFormat="1" applyFont="1" applyBorder="1"/>
    <xf numFmtId="0" fontId="16" fillId="0" borderId="8" xfId="0" applyFont="1" applyBorder="1" applyAlignment="1">
      <alignment horizontal="left" vertical="top"/>
    </xf>
    <xf numFmtId="164" fontId="12" fillId="0" borderId="10" xfId="2" applyFont="1" applyFill="1" applyBorder="1" applyAlignment="1"/>
    <xf numFmtId="164" fontId="12" fillId="0" borderId="0" xfId="2" applyFont="1" applyFill="1" applyBorder="1" applyAlignment="1"/>
    <xf numFmtId="0" fontId="19" fillId="0" borderId="0" xfId="0" applyFont="1" applyAlignment="1">
      <alignment vertical="top" wrapText="1"/>
    </xf>
    <xf numFmtId="0" fontId="13" fillId="0" borderId="5" xfId="5" applyFont="1" applyBorder="1" applyAlignment="1">
      <alignment horizontal="center"/>
    </xf>
    <xf numFmtId="49" fontId="13" fillId="0" borderId="6" xfId="0" applyNumberFormat="1" applyFont="1" applyBorder="1"/>
    <xf numFmtId="2" fontId="16" fillId="0" borderId="0" xfId="3" applyNumberFormat="1" applyFont="1" applyFill="1" applyBorder="1" applyAlignment="1">
      <alignment horizontal="right" vertical="top"/>
    </xf>
    <xf numFmtId="9" fontId="13" fillId="0" borderId="6" xfId="0" applyNumberFormat="1" applyFont="1" applyBorder="1"/>
    <xf numFmtId="0" fontId="16" fillId="0" borderId="6" xfId="0" applyFont="1" applyBorder="1" applyAlignment="1">
      <alignment horizontal="left" vertical="top"/>
    </xf>
    <xf numFmtId="0" fontId="19" fillId="0" borderId="7" xfId="0" applyFont="1" applyBorder="1" applyAlignment="1">
      <alignment vertical="top" wrapText="1"/>
    </xf>
    <xf numFmtId="0" fontId="13" fillId="0" borderId="14" xfId="5" applyFont="1" applyBorder="1" applyAlignment="1">
      <alignment horizontal="center"/>
    </xf>
    <xf numFmtId="43" fontId="16" fillId="0" borderId="0" xfId="3" applyFont="1" applyFill="1" applyBorder="1" applyAlignment="1">
      <alignment horizontal="right" vertical="top"/>
    </xf>
    <xf numFmtId="39" fontId="16" fillId="0" borderId="0" xfId="3" applyNumberFormat="1" applyFont="1" applyFill="1" applyBorder="1" applyAlignment="1">
      <alignment horizontal="right" vertical="top"/>
    </xf>
    <xf numFmtId="9" fontId="13" fillId="0" borderId="0" xfId="0" applyNumberFormat="1" applyFont="1"/>
    <xf numFmtId="0" fontId="19" fillId="0" borderId="15" xfId="0" applyFont="1" applyBorder="1" applyAlignment="1">
      <alignment vertical="top" wrapText="1"/>
    </xf>
    <xf numFmtId="0" fontId="13" fillId="0" borderId="14" xfId="5" applyFont="1" applyBorder="1" applyAlignment="1">
      <alignment horizontal="center" vertical="center"/>
    </xf>
    <xf numFmtId="43" fontId="13" fillId="0" borderId="0" xfId="0" applyNumberFormat="1" applyFont="1"/>
    <xf numFmtId="0" fontId="13" fillId="0" borderId="8" xfId="5" applyFont="1" applyBorder="1" applyAlignment="1">
      <alignment horizontal="center"/>
    </xf>
    <xf numFmtId="2" fontId="19" fillId="0" borderId="9" xfId="3" applyNumberFormat="1" applyFont="1" applyFill="1" applyBorder="1" applyAlignment="1">
      <alignment horizontal="right" vertical="top" wrapText="1"/>
    </xf>
    <xf numFmtId="0" fontId="16" fillId="0" borderId="9" xfId="0" applyFont="1" applyBorder="1" applyAlignment="1">
      <alignment horizontal="left" vertical="top"/>
    </xf>
    <xf numFmtId="0" fontId="19" fillId="0" borderId="9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3" fillId="0" borderId="0" xfId="5" applyFont="1"/>
    <xf numFmtId="49" fontId="12" fillId="0" borderId="0" xfId="0" applyNumberFormat="1" applyFont="1"/>
    <xf numFmtId="43" fontId="12" fillId="0" borderId="0" xfId="3" applyFont="1" applyBorder="1" applyAlignment="1"/>
    <xf numFmtId="9" fontId="20" fillId="0" borderId="0" xfId="3" applyNumberFormat="1" applyFont="1" applyFill="1" applyBorder="1" applyAlignment="1">
      <alignment vertical="center" wrapText="1"/>
    </xf>
    <xf numFmtId="9" fontId="21" fillId="0" borderId="0" xfId="4" applyFont="1" applyFill="1" applyBorder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justify" vertical="justify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horizontal="justify" vertical="justify" wrapText="1"/>
    </xf>
    <xf numFmtId="2" fontId="13" fillId="0" borderId="6" xfId="0" applyNumberFormat="1" applyFont="1" applyBorder="1"/>
    <xf numFmtId="44" fontId="13" fillId="0" borderId="6" xfId="7" applyFont="1" applyBorder="1" applyAlignment="1"/>
    <xf numFmtId="0" fontId="18" fillId="0" borderId="6" xfId="0" applyFont="1" applyBorder="1" applyAlignment="1">
      <alignment horizontal="justify" vertical="justify" wrapText="1"/>
    </xf>
    <xf numFmtId="0" fontId="18" fillId="0" borderId="7" xfId="0" applyFont="1" applyBorder="1" applyAlignment="1">
      <alignment horizontal="justify" vertical="justify" wrapText="1"/>
    </xf>
    <xf numFmtId="43" fontId="13" fillId="0" borderId="0" xfId="8" applyFont="1" applyBorder="1" applyAlignment="1"/>
    <xf numFmtId="0" fontId="18" fillId="0" borderId="15" xfId="0" applyFont="1" applyBorder="1" applyAlignment="1">
      <alignment horizontal="justify" vertical="justify" wrapText="1"/>
    </xf>
    <xf numFmtId="49" fontId="19" fillId="0" borderId="8" xfId="0" applyNumberFormat="1" applyFont="1" applyBorder="1" applyAlignment="1">
      <alignment horizontal="center" vertical="top" wrapText="1"/>
    </xf>
    <xf numFmtId="2" fontId="13" fillId="0" borderId="9" xfId="0" applyNumberFormat="1" applyFont="1" applyBorder="1"/>
    <xf numFmtId="43" fontId="13" fillId="0" borderId="9" xfId="8" applyFont="1" applyBorder="1" applyAlignment="1"/>
    <xf numFmtId="0" fontId="18" fillId="0" borderId="9" xfId="0" applyFont="1" applyBorder="1" applyAlignment="1">
      <alignment horizontal="justify" vertical="justify" wrapText="1"/>
    </xf>
    <xf numFmtId="0" fontId="18" fillId="0" borderId="10" xfId="0" applyFont="1" applyBorder="1" applyAlignment="1">
      <alignment horizontal="justify" vertical="justify" wrapText="1"/>
    </xf>
    <xf numFmtId="2" fontId="16" fillId="0" borderId="6" xfId="0" applyNumberFormat="1" applyFont="1" applyBorder="1" applyAlignment="1">
      <alignment horizontal="right" vertical="top"/>
    </xf>
    <xf numFmtId="2" fontId="16" fillId="0" borderId="9" xfId="0" applyNumberFormat="1" applyFont="1" applyBorder="1" applyAlignment="1">
      <alignment horizontal="right" vertical="top"/>
    </xf>
    <xf numFmtId="0" fontId="18" fillId="0" borderId="0" xfId="0" applyFont="1" applyAlignment="1">
      <alignment vertical="top" wrapText="1"/>
    </xf>
    <xf numFmtId="0" fontId="13" fillId="0" borderId="6" xfId="0" applyFont="1" applyBorder="1"/>
    <xf numFmtId="44" fontId="13" fillId="0" borderId="7" xfId="7" applyFont="1" applyBorder="1" applyAlignment="1"/>
    <xf numFmtId="0" fontId="13" fillId="0" borderId="9" xfId="0" applyFont="1" applyBorder="1"/>
    <xf numFmtId="0" fontId="18" fillId="0" borderId="9" xfId="0" applyFont="1" applyBorder="1" applyAlignment="1">
      <alignment horizontal="left" vertical="top"/>
    </xf>
    <xf numFmtId="43" fontId="13" fillId="0" borderId="10" xfId="8" applyFont="1" applyBorder="1" applyAlignment="1"/>
    <xf numFmtId="49" fontId="19" fillId="0" borderId="0" xfId="0" applyNumberFormat="1" applyFont="1" applyAlignment="1">
      <alignment horizontal="center" vertical="top" wrapText="1"/>
    </xf>
    <xf numFmtId="44" fontId="13" fillId="0" borderId="0" xfId="7" applyFont="1" applyBorder="1" applyAlignment="1"/>
    <xf numFmtId="2" fontId="16" fillId="0" borderId="7" xfId="0" applyNumberFormat="1" applyFont="1" applyBorder="1" applyAlignment="1">
      <alignment horizontal="right" vertical="top"/>
    </xf>
    <xf numFmtId="0" fontId="18" fillId="0" borderId="15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0" fontId="18" fillId="0" borderId="0" xfId="0" applyFont="1" applyAlignment="1">
      <alignment vertical="top"/>
    </xf>
    <xf numFmtId="0" fontId="12" fillId="0" borderId="6" xfId="0" applyFont="1" applyBorder="1"/>
    <xf numFmtId="164" fontId="12" fillId="0" borderId="6" xfId="2" applyFont="1" applyFill="1" applyBorder="1" applyAlignment="1">
      <alignment horizontal="center"/>
    </xf>
    <xf numFmtId="0" fontId="16" fillId="0" borderId="14" xfId="0" applyFont="1" applyBorder="1" applyAlignment="1">
      <alignment horizontal="center" vertical="top"/>
    </xf>
    <xf numFmtId="164" fontId="13" fillId="0" borderId="0" xfId="2" applyFont="1" applyFill="1" applyBorder="1" applyAlignment="1"/>
    <xf numFmtId="165" fontId="13" fillId="0" borderId="0" xfId="0" applyNumberFormat="1" applyFont="1"/>
    <xf numFmtId="49" fontId="12" fillId="0" borderId="9" xfId="0" applyNumberFormat="1" applyFont="1" applyBorder="1"/>
    <xf numFmtId="164" fontId="12" fillId="0" borderId="9" xfId="2" applyFont="1" applyFill="1" applyBorder="1" applyAlignment="1"/>
    <xf numFmtId="49" fontId="13" fillId="0" borderId="0" xfId="0" applyNumberFormat="1" applyFont="1" applyAlignment="1">
      <alignment horizontal="right"/>
    </xf>
    <xf numFmtId="0" fontId="16" fillId="0" borderId="5" xfId="0" applyFont="1" applyBorder="1" applyAlignment="1">
      <alignment horizontal="center" vertical="top"/>
    </xf>
    <xf numFmtId="164" fontId="12" fillId="0" borderId="6" xfId="2" applyFont="1" applyFill="1" applyBorder="1" applyAlignment="1"/>
    <xf numFmtId="0" fontId="17" fillId="0" borderId="0" xfId="0" applyFont="1" applyAlignment="1">
      <alignment horizontal="justify" vertical="justify" wrapText="1"/>
    </xf>
    <xf numFmtId="4" fontId="13" fillId="0" borderId="6" xfId="0" applyNumberFormat="1" applyFont="1" applyBorder="1"/>
    <xf numFmtId="165" fontId="13" fillId="0" borderId="7" xfId="0" applyNumberFormat="1" applyFont="1" applyBorder="1"/>
    <xf numFmtId="0" fontId="19" fillId="0" borderId="14" xfId="0" applyFont="1" applyBorder="1" applyAlignment="1">
      <alignment horizontal="center" vertical="justify" wrapText="1"/>
    </xf>
    <xf numFmtId="165" fontId="13" fillId="0" borderId="15" xfId="0" applyNumberFormat="1" applyFont="1" applyBorder="1"/>
    <xf numFmtId="0" fontId="19" fillId="0" borderId="0" xfId="0" applyFont="1" applyAlignment="1">
      <alignment vertical="justify" wrapText="1"/>
    </xf>
    <xf numFmtId="0" fontId="19" fillId="0" borderId="8" xfId="0" applyFont="1" applyBorder="1" applyAlignment="1">
      <alignment horizontal="center" vertical="justify" wrapText="1"/>
    </xf>
    <xf numFmtId="4" fontId="13" fillId="0" borderId="9" xfId="0" applyNumberFormat="1" applyFont="1" applyBorder="1"/>
    <xf numFmtId="165" fontId="13" fillId="0" borderId="10" xfId="0" applyNumberFormat="1" applyFont="1" applyBorder="1"/>
    <xf numFmtId="0" fontId="16" fillId="0" borderId="0" xfId="0" applyFont="1" applyAlignment="1">
      <alignment horizontal="justify" vertical="justify" wrapText="1"/>
    </xf>
    <xf numFmtId="4" fontId="13" fillId="0" borderId="0" xfId="0" applyNumberFormat="1" applyFont="1" applyAlignment="1">
      <alignment wrapText="1"/>
    </xf>
    <xf numFmtId="165" fontId="13" fillId="0" borderId="15" xfId="0" applyNumberFormat="1" applyFont="1" applyBorder="1" applyAlignment="1">
      <alignment wrapText="1"/>
    </xf>
    <xf numFmtId="0" fontId="14" fillId="0" borderId="0" xfId="0" applyFont="1" applyAlignment="1">
      <alignment horizontal="justify" vertical="justify" wrapText="1"/>
    </xf>
    <xf numFmtId="164" fontId="16" fillId="0" borderId="6" xfId="2" applyFont="1" applyFill="1" applyBorder="1" applyAlignment="1">
      <alignment horizontal="right" vertical="top" wrapText="1"/>
    </xf>
    <xf numFmtId="167" fontId="16" fillId="0" borderId="0" xfId="2" applyNumberFormat="1" applyFont="1" applyFill="1" applyBorder="1" applyAlignment="1">
      <alignment vertical="top" wrapText="1"/>
    </xf>
    <xf numFmtId="164" fontId="13" fillId="0" borderId="6" xfId="2" applyFont="1" applyFill="1" applyBorder="1" applyAlignment="1"/>
    <xf numFmtId="164" fontId="13" fillId="0" borderId="7" xfId="2" applyFont="1" applyFill="1" applyBorder="1" applyAlignment="1"/>
    <xf numFmtId="164" fontId="16" fillId="0" borderId="0" xfId="2" applyFont="1" applyFill="1" applyBorder="1" applyAlignment="1">
      <alignment horizontal="right" vertical="top" wrapText="1"/>
    </xf>
    <xf numFmtId="164" fontId="19" fillId="0" borderId="0" xfId="2" applyFont="1" applyFill="1" applyBorder="1" applyAlignment="1">
      <alignment vertical="justify" wrapText="1"/>
    </xf>
    <xf numFmtId="164" fontId="19" fillId="0" borderId="15" xfId="2" applyFont="1" applyFill="1" applyBorder="1" applyAlignment="1">
      <alignment vertical="justify" wrapText="1"/>
    </xf>
    <xf numFmtId="4" fontId="16" fillId="0" borderId="0" xfId="2" applyNumberFormat="1" applyFont="1" applyFill="1" applyBorder="1" applyAlignment="1">
      <alignment vertical="top" wrapText="1"/>
    </xf>
    <xf numFmtId="4" fontId="16" fillId="0" borderId="9" xfId="2" applyNumberFormat="1" applyFont="1" applyFill="1" applyBorder="1" applyAlignment="1">
      <alignment vertical="top"/>
    </xf>
    <xf numFmtId="167" fontId="16" fillId="0" borderId="9" xfId="2" applyNumberFormat="1" applyFont="1" applyFill="1" applyBorder="1" applyAlignment="1">
      <alignment vertical="top" wrapText="1"/>
    </xf>
    <xf numFmtId="164" fontId="19" fillId="0" borderId="9" xfId="2" applyFont="1" applyFill="1" applyBorder="1" applyAlignment="1">
      <alignment vertical="justify" wrapText="1"/>
    </xf>
    <xf numFmtId="164" fontId="19" fillId="0" borderId="10" xfId="2" applyFont="1" applyFill="1" applyBorder="1" applyAlignment="1">
      <alignment vertical="justify" wrapText="1"/>
    </xf>
    <xf numFmtId="0" fontId="13" fillId="0" borderId="0" xfId="5" applyFont="1" applyAlignment="1">
      <alignment horizontal="center"/>
    </xf>
    <xf numFmtId="166" fontId="16" fillId="0" borderId="0" xfId="3" applyNumberFormat="1" applyFont="1" applyFill="1" applyBorder="1" applyAlignment="1">
      <alignment vertical="top"/>
    </xf>
    <xf numFmtId="43" fontId="19" fillId="0" borderId="0" xfId="3" applyFont="1" applyFill="1" applyBorder="1" applyAlignment="1">
      <alignment vertical="justify" wrapText="1"/>
    </xf>
    <xf numFmtId="0" fontId="12" fillId="0" borderId="0" xfId="5" applyFont="1"/>
    <xf numFmtId="0" fontId="13" fillId="0" borderId="5" xfId="5" applyFont="1" applyBorder="1" applyAlignment="1">
      <alignment horizontal="center" vertical="center"/>
    </xf>
    <xf numFmtId="4" fontId="13" fillId="0" borderId="6" xfId="5" applyNumberFormat="1" applyFont="1" applyBorder="1"/>
    <xf numFmtId="0" fontId="13" fillId="0" borderId="6" xfId="5" applyFont="1" applyBorder="1"/>
    <xf numFmtId="0" fontId="13" fillId="0" borderId="7" xfId="5" applyFont="1" applyBorder="1"/>
    <xf numFmtId="4" fontId="13" fillId="0" borderId="0" xfId="5" applyNumberFormat="1" applyFont="1"/>
    <xf numFmtId="0" fontId="13" fillId="0" borderId="15" xfId="5" applyFont="1" applyBorder="1"/>
    <xf numFmtId="4" fontId="13" fillId="0" borderId="9" xfId="5" applyNumberFormat="1" applyFont="1" applyBorder="1"/>
    <xf numFmtId="0" fontId="13" fillId="0" borderId="9" xfId="5" applyFont="1" applyBorder="1"/>
    <xf numFmtId="0" fontId="13" fillId="0" borderId="10" xfId="5" applyFont="1" applyBorder="1"/>
    <xf numFmtId="0" fontId="16" fillId="0" borderId="0" xfId="0" applyFont="1" applyAlignment="1">
      <alignment horizontal="left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top" wrapText="1"/>
    </xf>
    <xf numFmtId="0" fontId="12" fillId="0" borderId="0" xfId="5" applyFont="1" applyAlignment="1">
      <alignment vertical="center" wrapText="1"/>
    </xf>
    <xf numFmtId="4" fontId="13" fillId="0" borderId="6" xfId="2" applyNumberFormat="1" applyFont="1" applyBorder="1" applyAlignment="1">
      <alignment horizontal="right"/>
    </xf>
    <xf numFmtId="4" fontId="13" fillId="0" borderId="0" xfId="2" applyNumberFormat="1" applyFont="1" applyBorder="1" applyAlignment="1">
      <alignment horizontal="right"/>
    </xf>
    <xf numFmtId="4" fontId="13" fillId="0" borderId="0" xfId="5" applyNumberFormat="1" applyFont="1" applyAlignment="1">
      <alignment horizontal="right"/>
    </xf>
    <xf numFmtId="4" fontId="13" fillId="0" borderId="0" xfId="5" applyNumberFormat="1" applyFont="1" applyAlignment="1">
      <alignment horizontal="right" vertical="center"/>
    </xf>
    <xf numFmtId="0" fontId="13" fillId="0" borderId="8" xfId="5" applyFont="1" applyBorder="1" applyAlignment="1">
      <alignment horizontal="center" vertical="center"/>
    </xf>
    <xf numFmtId="4" fontId="13" fillId="0" borderId="9" xfId="5" applyNumberFormat="1" applyFont="1" applyBorder="1" applyAlignment="1">
      <alignment horizontal="right"/>
    </xf>
    <xf numFmtId="0" fontId="13" fillId="0" borderId="0" xfId="5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" fontId="13" fillId="0" borderId="6" xfId="2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left" vertical="top"/>
    </xf>
    <xf numFmtId="4" fontId="13" fillId="0" borderId="0" xfId="2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0" fontId="13" fillId="0" borderId="5" xfId="9" applyFont="1" applyBorder="1" applyAlignment="1">
      <alignment horizontal="center"/>
    </xf>
    <xf numFmtId="4" fontId="13" fillId="0" borderId="6" xfId="2" applyNumberFormat="1" applyFont="1" applyBorder="1"/>
    <xf numFmtId="0" fontId="13" fillId="0" borderId="6" xfId="9" applyFont="1" applyBorder="1"/>
    <xf numFmtId="0" fontId="13" fillId="0" borderId="7" xfId="9" applyFont="1" applyBorder="1"/>
    <xf numFmtId="0" fontId="13" fillId="0" borderId="14" xfId="9" applyFont="1" applyBorder="1" applyAlignment="1">
      <alignment horizontal="center"/>
    </xf>
    <xf numFmtId="4" fontId="13" fillId="0" borderId="0" xfId="2" applyNumberFormat="1" applyFont="1" applyBorder="1"/>
    <xf numFmtId="0" fontId="13" fillId="0" borderId="0" xfId="9" applyFont="1"/>
    <xf numFmtId="0" fontId="13" fillId="0" borderId="15" xfId="9" applyFont="1" applyBorder="1"/>
    <xf numFmtId="4" fontId="13" fillId="0" borderId="0" xfId="9" applyNumberFormat="1" applyFont="1"/>
    <xf numFmtId="0" fontId="13" fillId="0" borderId="8" xfId="9" applyFont="1" applyBorder="1" applyAlignment="1">
      <alignment horizontal="center"/>
    </xf>
    <xf numFmtId="4" fontId="13" fillId="0" borderId="9" xfId="9" applyNumberFormat="1" applyFont="1" applyBorder="1"/>
    <xf numFmtId="0" fontId="13" fillId="0" borderId="9" xfId="9" applyFont="1" applyBorder="1"/>
    <xf numFmtId="0" fontId="13" fillId="0" borderId="10" xfId="9" applyFont="1" applyBorder="1"/>
    <xf numFmtId="10" fontId="16" fillId="0" borderId="0" xfId="0" applyNumberFormat="1" applyFont="1" applyAlignment="1">
      <alignment horizontal="left" vertical="top"/>
    </xf>
    <xf numFmtId="10" fontId="16" fillId="0" borderId="0" xfId="4" applyNumberFormat="1" applyFont="1" applyFill="1" applyBorder="1" applyAlignment="1">
      <alignment horizontal="left" vertical="top"/>
    </xf>
    <xf numFmtId="4" fontId="13" fillId="0" borderId="10" xfId="0" applyNumberFormat="1" applyFont="1" applyBorder="1"/>
    <xf numFmtId="0" fontId="14" fillId="0" borderId="0" xfId="0" applyFont="1" applyAlignment="1">
      <alignment vertical="top" wrapText="1"/>
    </xf>
    <xf numFmtId="0" fontId="18" fillId="0" borderId="0" xfId="0" applyFont="1" applyAlignment="1">
      <alignment horizontal="justify" vertical="justify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5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164" fontId="13" fillId="0" borderId="6" xfId="2" applyFont="1" applyBorder="1"/>
    <xf numFmtId="7" fontId="16" fillId="2" borderId="15" xfId="0" applyNumberFormat="1" applyFont="1" applyFill="1" applyBorder="1" applyAlignment="1">
      <alignment vertical="top" wrapText="1"/>
    </xf>
    <xf numFmtId="7" fontId="16" fillId="0" borderId="0" xfId="0" applyNumberFormat="1" applyFont="1" applyAlignment="1">
      <alignment vertical="top" wrapText="1"/>
    </xf>
    <xf numFmtId="0" fontId="18" fillId="0" borderId="0" xfId="0" applyFont="1" applyAlignment="1">
      <alignment vertical="justify"/>
    </xf>
    <xf numFmtId="164" fontId="13" fillId="0" borderId="0" xfId="2" applyFont="1" applyBorder="1" applyAlignment="1"/>
    <xf numFmtId="49" fontId="13" fillId="0" borderId="0" xfId="0" applyNumberFormat="1" applyFont="1" applyAlignment="1">
      <alignment horizontal="left"/>
    </xf>
    <xf numFmtId="0" fontId="18" fillId="0" borderId="0" xfId="0" applyFont="1" applyAlignment="1">
      <alignment vertical="justify" wrapText="1"/>
    </xf>
    <xf numFmtId="0" fontId="13" fillId="0" borderId="5" xfId="0" applyFont="1" applyBorder="1" applyAlignment="1">
      <alignment horizontal="center" vertical="center"/>
    </xf>
    <xf numFmtId="164" fontId="16" fillId="0" borderId="6" xfId="2" applyFont="1" applyFill="1" applyBorder="1" applyAlignment="1">
      <alignment horizontal="right" vertical="justify" wrapText="1"/>
    </xf>
    <xf numFmtId="0" fontId="13" fillId="0" borderId="14" xfId="0" applyFont="1" applyBorder="1" applyAlignment="1">
      <alignment horizontal="center" vertical="center"/>
    </xf>
    <xf numFmtId="164" fontId="16" fillId="0" borderId="0" xfId="2" applyFont="1" applyFill="1" applyBorder="1" applyAlignment="1">
      <alignment horizontal="right" vertical="justify" wrapText="1"/>
    </xf>
    <xf numFmtId="166" fontId="16" fillId="0" borderId="0" xfId="8" applyNumberFormat="1" applyFont="1" applyFill="1" applyBorder="1" applyAlignment="1">
      <alignment horizontal="right" vertical="justify" wrapText="1"/>
    </xf>
    <xf numFmtId="0" fontId="13" fillId="0" borderId="8" xfId="0" applyFont="1" applyBorder="1" applyAlignment="1">
      <alignment horizontal="center" vertical="center"/>
    </xf>
    <xf numFmtId="166" fontId="16" fillId="0" borderId="9" xfId="8" applyNumberFormat="1" applyFont="1" applyFill="1" applyBorder="1" applyAlignment="1">
      <alignment horizontal="right" vertical="justify" wrapText="1"/>
    </xf>
    <xf numFmtId="0" fontId="15" fillId="0" borderId="0" xfId="0" applyFont="1" applyAlignment="1">
      <alignment vertical="justify" wrapText="1"/>
    </xf>
    <xf numFmtId="0" fontId="15" fillId="0" borderId="0" xfId="0" applyFont="1" applyAlignment="1">
      <alignment horizontal="center" vertical="top"/>
    </xf>
    <xf numFmtId="2" fontId="14" fillId="0" borderId="0" xfId="0" applyNumberFormat="1" applyFont="1" applyAlignment="1">
      <alignment vertical="top" wrapText="1"/>
    </xf>
    <xf numFmtId="0" fontId="19" fillId="0" borderId="0" xfId="0" applyFont="1" applyAlignment="1">
      <alignment vertical="top"/>
    </xf>
    <xf numFmtId="2" fontId="16" fillId="0" borderId="0" xfId="0" applyNumberFormat="1" applyFont="1" applyAlignment="1">
      <alignment vertical="top" wrapText="1"/>
    </xf>
    <xf numFmtId="2" fontId="19" fillId="0" borderId="0" xfId="0" applyNumberFormat="1" applyFont="1" applyAlignment="1">
      <alignment vertical="top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horizontal="left" vertical="top" wrapText="1"/>
    </xf>
    <xf numFmtId="0" fontId="17" fillId="0" borderId="0" xfId="0" applyFont="1" applyAlignment="1">
      <alignment vertical="justify"/>
    </xf>
    <xf numFmtId="0" fontId="15" fillId="0" borderId="0" xfId="0" applyFont="1" applyAlignment="1">
      <alignment vertical="justify"/>
    </xf>
    <xf numFmtId="0" fontId="19" fillId="0" borderId="0" xfId="0" applyFont="1" applyAlignment="1">
      <alignment vertical="justify"/>
    </xf>
    <xf numFmtId="0" fontId="12" fillId="0" borderId="2" xfId="0" applyFont="1" applyBorder="1"/>
    <xf numFmtId="0" fontId="12" fillId="0" borderId="4" xfId="0" applyFont="1" applyBorder="1"/>
    <xf numFmtId="0" fontId="12" fillId="0" borderId="3" xfId="0" applyFont="1" applyBorder="1"/>
    <xf numFmtId="164" fontId="12" fillId="0" borderId="1" xfId="2" applyFont="1" applyBorder="1"/>
    <xf numFmtId="0" fontId="12" fillId="0" borderId="5" xfId="0" applyFont="1" applyBorder="1"/>
    <xf numFmtId="0" fontId="12" fillId="0" borderId="7" xfId="0" applyFont="1" applyBorder="1"/>
    <xf numFmtId="4" fontId="12" fillId="0" borderId="11" xfId="0" applyNumberFormat="1" applyFont="1" applyBorder="1"/>
    <xf numFmtId="0" fontId="13" fillId="0" borderId="5" xfId="0" applyFont="1" applyBorder="1"/>
    <xf numFmtId="0" fontId="12" fillId="0" borderId="11" xfId="0" applyFont="1" applyBorder="1"/>
    <xf numFmtId="4" fontId="12" fillId="0" borderId="7" xfId="0" applyNumberFormat="1" applyFont="1" applyBorder="1"/>
    <xf numFmtId="0" fontId="13" fillId="0" borderId="14" xfId="0" applyFont="1" applyBorder="1"/>
    <xf numFmtId="4" fontId="13" fillId="0" borderId="12" xfId="0" applyNumberFormat="1" applyFont="1" applyBorder="1"/>
    <xf numFmtId="0" fontId="13" fillId="0" borderId="14" xfId="0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13" fillId="0" borderId="8" xfId="0" applyFont="1" applyBorder="1"/>
    <xf numFmtId="0" fontId="16" fillId="0" borderId="9" xfId="0" applyFont="1" applyBorder="1" applyAlignment="1">
      <alignment vertical="top"/>
    </xf>
    <xf numFmtId="0" fontId="19" fillId="0" borderId="9" xfId="0" applyFont="1" applyBorder="1" applyAlignment="1">
      <alignment vertical="justify"/>
    </xf>
    <xf numFmtId="4" fontId="13" fillId="0" borderId="13" xfId="0" applyNumberFormat="1" applyFont="1" applyBorder="1"/>
    <xf numFmtId="4" fontId="12" fillId="0" borderId="1" xfId="0" applyNumberFormat="1" applyFont="1" applyBorder="1"/>
    <xf numFmtId="0" fontId="16" fillId="0" borderId="6" xfId="0" applyFont="1" applyBorder="1" applyAlignment="1">
      <alignment vertical="top"/>
    </xf>
    <xf numFmtId="0" fontId="19" fillId="0" borderId="6" xfId="0" applyFont="1" applyBorder="1" applyAlignment="1">
      <alignment vertical="justify"/>
    </xf>
    <xf numFmtId="4" fontId="13" fillId="0" borderId="11" xfId="0" applyNumberFormat="1" applyFont="1" applyBorder="1"/>
    <xf numFmtId="0" fontId="12" fillId="0" borderId="2" xfId="9" applyFont="1" applyBorder="1"/>
    <xf numFmtId="0" fontId="12" fillId="0" borderId="4" xfId="9" applyFont="1" applyBorder="1"/>
    <xf numFmtId="0" fontId="16" fillId="0" borderId="4" xfId="0" applyFont="1" applyBorder="1" applyAlignment="1">
      <alignment vertical="top"/>
    </xf>
    <xf numFmtId="0" fontId="19" fillId="0" borderId="4" xfId="0" applyFont="1" applyBorder="1" applyAlignment="1">
      <alignment vertical="justify"/>
    </xf>
    <xf numFmtId="164" fontId="12" fillId="0" borderId="3" xfId="2" applyFont="1" applyBorder="1"/>
    <xf numFmtId="0" fontId="13" fillId="0" borderId="5" xfId="9" applyFont="1" applyBorder="1"/>
    <xf numFmtId="4" fontId="13" fillId="0" borderId="6" xfId="9" applyNumberFormat="1" applyFont="1" applyBorder="1"/>
    <xf numFmtId="4" fontId="12" fillId="0" borderId="7" xfId="9" applyNumberFormat="1" applyFont="1" applyBorder="1"/>
    <xf numFmtId="0" fontId="13" fillId="0" borderId="14" xfId="9" applyFont="1" applyBorder="1"/>
    <xf numFmtId="4" fontId="12" fillId="0" borderId="15" xfId="9" applyNumberFormat="1" applyFont="1" applyBorder="1"/>
    <xf numFmtId="164" fontId="13" fillId="0" borderId="0" xfId="2" applyFont="1" applyBorder="1"/>
    <xf numFmtId="4" fontId="13" fillId="0" borderId="15" xfId="9" applyNumberFormat="1" applyFont="1" applyBorder="1"/>
    <xf numFmtId="2" fontId="13" fillId="0" borderId="14" xfId="9" applyNumberFormat="1" applyFont="1" applyBorder="1"/>
    <xf numFmtId="0" fontId="13" fillId="0" borderId="8" xfId="9" applyFont="1" applyBorder="1"/>
    <xf numFmtId="4" fontId="13" fillId="0" borderId="10" xfId="9" applyNumberFormat="1" applyFont="1" applyBorder="1"/>
    <xf numFmtId="4" fontId="12" fillId="0" borderId="3" xfId="9" applyNumberFormat="1" applyFont="1" applyBorder="1"/>
    <xf numFmtId="0" fontId="13" fillId="0" borderId="5" xfId="9" applyFont="1" applyBorder="1" applyAlignment="1">
      <alignment vertical="center"/>
    </xf>
    <xf numFmtId="0" fontId="13" fillId="0" borderId="14" xfId="9" applyFont="1" applyBorder="1" applyAlignment="1">
      <alignment vertical="center"/>
    </xf>
    <xf numFmtId="164" fontId="12" fillId="0" borderId="3" xfId="2" applyFont="1" applyFill="1" applyBorder="1"/>
    <xf numFmtId="44" fontId="16" fillId="0" borderId="0" xfId="0" applyNumberFormat="1" applyFont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2" xfId="0" applyFont="1" applyFill="1" applyBorder="1" applyAlignment="1">
      <alignment vertical="top"/>
    </xf>
    <xf numFmtId="0" fontId="15" fillId="3" borderId="4" xfId="0" applyFont="1" applyFill="1" applyBorder="1" applyAlignment="1">
      <alignment vertical="top"/>
    </xf>
    <xf numFmtId="0" fontId="12" fillId="3" borderId="5" xfId="0" applyFont="1" applyFill="1" applyBorder="1" applyAlignment="1">
      <alignment horizontal="center"/>
    </xf>
    <xf numFmtId="0" fontId="12" fillId="3" borderId="5" xfId="0" applyFont="1" applyFill="1" applyBorder="1"/>
    <xf numFmtId="0" fontId="12" fillId="3" borderId="6" xfId="0" applyFont="1" applyFill="1" applyBorder="1"/>
    <xf numFmtId="0" fontId="12" fillId="3" borderId="7" xfId="0" applyFont="1" applyFill="1" applyBorder="1" applyAlignment="1">
      <alignment horizontal="center"/>
    </xf>
    <xf numFmtId="0" fontId="19" fillId="3" borderId="7" xfId="0" applyFont="1" applyFill="1" applyBorder="1" applyAlignment="1">
      <alignment vertical="top" wrapText="1"/>
    </xf>
    <xf numFmtId="0" fontId="19" fillId="3" borderId="15" xfId="0" applyFont="1" applyFill="1" applyBorder="1" applyAlignment="1">
      <alignment vertical="top" wrapText="1"/>
    </xf>
    <xf numFmtId="0" fontId="19" fillId="3" borderId="10" xfId="0" applyFont="1" applyFill="1" applyBorder="1" applyAlignment="1">
      <alignment vertical="top" wrapText="1"/>
    </xf>
    <xf numFmtId="0" fontId="15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/>
    </xf>
    <xf numFmtId="0" fontId="12" fillId="3" borderId="2" xfId="9" applyFont="1" applyFill="1" applyBorder="1"/>
    <xf numFmtId="0" fontId="12" fillId="3" borderId="4" xfId="9" applyFont="1" applyFill="1" applyBorder="1"/>
    <xf numFmtId="0" fontId="16" fillId="3" borderId="4" xfId="0" applyFont="1" applyFill="1" applyBorder="1" applyAlignment="1">
      <alignment vertical="top"/>
    </xf>
    <xf numFmtId="0" fontId="16" fillId="3" borderId="3" xfId="0" applyFont="1" applyFill="1" applyBorder="1" applyAlignment="1">
      <alignment vertical="top"/>
    </xf>
    <xf numFmtId="0" fontId="13" fillId="3" borderId="1" xfId="5" applyFont="1" applyFill="1" applyBorder="1" applyAlignment="1">
      <alignment horizontal="center"/>
    </xf>
    <xf numFmtId="0" fontId="14" fillId="3" borderId="2" xfId="0" applyFont="1" applyFill="1" applyBorder="1" applyAlignment="1">
      <alignment vertical="top"/>
    </xf>
    <xf numFmtId="0" fontId="19" fillId="3" borderId="4" xfId="0" applyFont="1" applyFill="1" applyBorder="1" applyAlignment="1">
      <alignment vertical="top" wrapText="1"/>
    </xf>
    <xf numFmtId="0" fontId="19" fillId="3" borderId="3" xfId="0" applyFont="1" applyFill="1" applyBorder="1" applyAlignment="1">
      <alignment vertical="top" wrapText="1"/>
    </xf>
    <xf numFmtId="0" fontId="12" fillId="3" borderId="5" xfId="5" applyFont="1" applyFill="1" applyBorder="1" applyAlignment="1">
      <alignment horizontal="center" vertical="center"/>
    </xf>
    <xf numFmtId="0" fontId="12" fillId="3" borderId="5" xfId="5" applyFont="1" applyFill="1" applyBorder="1" applyAlignment="1">
      <alignment vertical="center"/>
    </xf>
    <xf numFmtId="0" fontId="12" fillId="3" borderId="6" xfId="5" applyFont="1" applyFill="1" applyBorder="1" applyAlignment="1">
      <alignment vertical="center"/>
    </xf>
    <xf numFmtId="0" fontId="12" fillId="3" borderId="7" xfId="5" applyFont="1" applyFill="1" applyBorder="1" applyAlignment="1">
      <alignment vertical="center"/>
    </xf>
    <xf numFmtId="0" fontId="12" fillId="3" borderId="7" xfId="5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12" fillId="3" borderId="11" xfId="5" applyFont="1" applyFill="1" applyBorder="1" applyAlignment="1">
      <alignment horizontal="center"/>
    </xf>
    <xf numFmtId="0" fontId="12" fillId="3" borderId="11" xfId="5" applyFont="1" applyFill="1" applyBorder="1"/>
    <xf numFmtId="0" fontId="15" fillId="3" borderId="11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0" fontId="12" fillId="3" borderId="11" xfId="0" applyFont="1" applyFill="1" applyBorder="1" applyAlignment="1">
      <alignment horizontal="center" wrapText="1"/>
    </xf>
    <xf numFmtId="0" fontId="12" fillId="3" borderId="1" xfId="0" applyFont="1" applyFill="1" applyBorder="1"/>
    <xf numFmtId="49" fontId="14" fillId="3" borderId="1" xfId="0" applyNumberFormat="1" applyFont="1" applyFill="1" applyBorder="1" applyAlignment="1">
      <alignment horizontal="center" vertical="top" wrapText="1"/>
    </xf>
    <xf numFmtId="0" fontId="12" fillId="3" borderId="2" xfId="0" applyFont="1" applyFill="1" applyBorder="1"/>
    <xf numFmtId="0" fontId="12" fillId="3" borderId="4" xfId="0" applyFont="1" applyFill="1" applyBorder="1"/>
    <xf numFmtId="0" fontId="12" fillId="3" borderId="7" xfId="0" applyFont="1" applyFill="1" applyBorder="1"/>
    <xf numFmtId="49" fontId="14" fillId="3" borderId="11" xfId="0" applyNumberFormat="1" applyFont="1" applyFill="1" applyBorder="1" applyAlignment="1">
      <alignment vertical="top" wrapText="1"/>
    </xf>
    <xf numFmtId="0" fontId="15" fillId="3" borderId="11" xfId="0" applyFont="1" applyFill="1" applyBorder="1" applyAlignment="1">
      <alignment horizontal="left" vertical="top"/>
    </xf>
    <xf numFmtId="0" fontId="12" fillId="3" borderId="11" xfId="0" applyFont="1" applyFill="1" applyBorder="1"/>
    <xf numFmtId="49" fontId="14" fillId="3" borderId="11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justify" vertical="justify" wrapText="1"/>
    </xf>
    <xf numFmtId="0" fontId="12" fillId="3" borderId="11" xfId="9" applyFont="1" applyFill="1" applyBorder="1" applyAlignment="1">
      <alignment horizontal="center" vertical="center" wrapText="1"/>
    </xf>
    <xf numFmtId="9" fontId="12" fillId="3" borderId="1" xfId="0" applyNumberFormat="1" applyFont="1" applyFill="1" applyBorder="1" applyAlignment="1">
      <alignment horizontal="center"/>
    </xf>
    <xf numFmtId="0" fontId="14" fillId="3" borderId="11" xfId="0" applyFont="1" applyFill="1" applyBorder="1" applyAlignment="1">
      <alignment vertical="top" wrapText="1"/>
    </xf>
    <xf numFmtId="49" fontId="14" fillId="3" borderId="12" xfId="0" applyNumberFormat="1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vertical="justify" wrapText="1"/>
    </xf>
    <xf numFmtId="0" fontId="12" fillId="3" borderId="1" xfId="0" applyFont="1" applyFill="1" applyBorder="1" applyAlignment="1">
      <alignment horizontal="center" vertical="center"/>
    </xf>
    <xf numFmtId="4" fontId="16" fillId="0" borderId="9" xfId="2" applyNumberFormat="1" applyFont="1" applyFill="1" applyBorder="1" applyAlignment="1">
      <alignment vertical="top" wrapText="1"/>
    </xf>
    <xf numFmtId="0" fontId="12" fillId="3" borderId="11" xfId="5" applyFont="1" applyFill="1" applyBorder="1" applyAlignment="1">
      <alignment horizontal="center" vertical="center" wrapText="1"/>
    </xf>
    <xf numFmtId="4" fontId="13" fillId="3" borderId="1" xfId="5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left" vertical="center"/>
    </xf>
    <xf numFmtId="0" fontId="13" fillId="0" borderId="15" xfId="5" applyFont="1" applyBorder="1" applyAlignment="1">
      <alignment vertical="center"/>
    </xf>
    <xf numFmtId="0" fontId="13" fillId="0" borderId="15" xfId="5" applyFont="1" applyBorder="1" applyAlignment="1">
      <alignment vertical="center" wrapText="1"/>
    </xf>
    <xf numFmtId="0" fontId="16" fillId="2" borderId="9" xfId="0" applyFont="1" applyFill="1" applyBorder="1" applyAlignment="1">
      <alignment vertical="top" wrapText="1"/>
    </xf>
    <xf numFmtId="0" fontId="16" fillId="2" borderId="1" xfId="0" applyFont="1" applyFill="1" applyBorder="1" applyAlignment="1">
      <alignment horizontal="center" vertical="top" wrapText="1"/>
    </xf>
    <xf numFmtId="4" fontId="13" fillId="0" borderId="1" xfId="2" applyNumberFormat="1" applyFont="1" applyFill="1" applyBorder="1" applyAlignment="1">
      <alignment horizontal="right"/>
    </xf>
    <xf numFmtId="9" fontId="13" fillId="0" borderId="1" xfId="2" applyNumberFormat="1" applyFont="1" applyFill="1" applyBorder="1" applyAlignment="1">
      <alignment horizontal="center"/>
    </xf>
    <xf numFmtId="4" fontId="24" fillId="0" borderId="1" xfId="14" applyNumberFormat="1" applyFont="1" applyBorder="1" applyAlignment="1">
      <alignment horizontal="center" wrapText="1"/>
    </xf>
    <xf numFmtId="10" fontId="16" fillId="0" borderId="1" xfId="4" applyNumberFormat="1" applyFont="1" applyFill="1" applyBorder="1" applyAlignment="1">
      <alignment horizontal="center" vertical="top"/>
    </xf>
    <xf numFmtId="10" fontId="13" fillId="0" borderId="1" xfId="0" applyNumberFormat="1" applyFont="1" applyBorder="1" applyAlignment="1">
      <alignment horizontal="center"/>
    </xf>
    <xf numFmtId="4" fontId="24" fillId="0" borderId="1" xfId="14" applyNumberFormat="1" applyFont="1" applyBorder="1" applyAlignment="1">
      <alignment horizontal="left" wrapText="1"/>
    </xf>
    <xf numFmtId="4" fontId="13" fillId="0" borderId="1" xfId="3" applyNumberFormat="1" applyFont="1" applyFill="1" applyBorder="1" applyAlignment="1">
      <alignment horizontal="right"/>
    </xf>
    <xf numFmtId="0" fontId="24" fillId="0" borderId="1" xfId="14" applyFont="1" applyBorder="1"/>
    <xf numFmtId="4" fontId="24" fillId="0" borderId="1" xfId="14" applyNumberFormat="1" applyFont="1" applyBorder="1" applyAlignment="1">
      <alignment horizontal="right" vertical="center" wrapText="1"/>
    </xf>
    <xf numFmtId="4" fontId="24" fillId="0" borderId="1" xfId="14" applyNumberFormat="1" applyFont="1" applyBorder="1" applyAlignment="1">
      <alignment horizontal="right" wrapText="1"/>
    </xf>
    <xf numFmtId="9" fontId="24" fillId="0" borderId="1" xfId="14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top"/>
    </xf>
    <xf numFmtId="49" fontId="24" fillId="0" borderId="0" xfId="14" applyNumberFormat="1" applyFont="1" applyAlignment="1">
      <alignment horizontal="left" vertical="center" wrapText="1"/>
    </xf>
    <xf numFmtId="0" fontId="16" fillId="2" borderId="0" xfId="0" applyFont="1" applyFill="1" applyAlignment="1">
      <alignment vertical="top" wrapText="1"/>
    </xf>
    <xf numFmtId="0" fontId="24" fillId="0" borderId="2" xfId="14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top"/>
    </xf>
    <xf numFmtId="0" fontId="16" fillId="2" borderId="4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vertical="top"/>
    </xf>
    <xf numFmtId="0" fontId="16" fillId="2" borderId="4" xfId="0" applyFont="1" applyFill="1" applyBorder="1" applyAlignment="1">
      <alignment vertical="top" wrapText="1"/>
    </xf>
    <xf numFmtId="0" fontId="16" fillId="2" borderId="3" xfId="0" applyFont="1" applyFill="1" applyBorder="1" applyAlignment="1">
      <alignment vertical="top" wrapText="1"/>
    </xf>
    <xf numFmtId="0" fontId="16" fillId="2" borderId="10" xfId="0" applyFont="1" applyFill="1" applyBorder="1" applyAlignment="1">
      <alignment vertical="top" wrapText="1"/>
    </xf>
    <xf numFmtId="0" fontId="16" fillId="2" borderId="15" xfId="0" applyFont="1" applyFill="1" applyBorder="1" applyAlignment="1">
      <alignment vertical="top" wrapText="1"/>
    </xf>
    <xf numFmtId="0" fontId="16" fillId="2" borderId="2" xfId="0" applyFont="1" applyFill="1" applyBorder="1" applyAlignment="1">
      <alignment horizontal="center" vertical="top" wrapText="1"/>
    </xf>
    <xf numFmtId="4" fontId="13" fillId="0" borderId="3" xfId="3" applyNumberFormat="1" applyFont="1" applyFill="1" applyBorder="1" applyAlignment="1">
      <alignment horizontal="right"/>
    </xf>
    <xf numFmtId="0" fontId="16" fillId="2" borderId="12" xfId="0" applyFont="1" applyFill="1" applyBorder="1" applyAlignment="1">
      <alignment vertical="top"/>
    </xf>
    <xf numFmtId="0" fontId="16" fillId="2" borderId="2" xfId="0" applyFont="1" applyFill="1" applyBorder="1" applyAlignment="1">
      <alignment vertical="top"/>
    </xf>
    <xf numFmtId="0" fontId="16" fillId="2" borderId="8" xfId="0" applyFont="1" applyFill="1" applyBorder="1" applyAlignment="1">
      <alignment vertical="top"/>
    </xf>
    <xf numFmtId="49" fontId="24" fillId="0" borderId="8" xfId="14" applyNumberFormat="1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vertical="center"/>
    </xf>
    <xf numFmtId="0" fontId="16" fillId="2" borderId="9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 wrapText="1"/>
    </xf>
    <xf numFmtId="4" fontId="13" fillId="0" borderId="1" xfId="3" applyNumberFormat="1" applyFont="1" applyFill="1" applyBorder="1" applyAlignment="1">
      <alignment horizontal="right" vertical="center"/>
    </xf>
    <xf numFmtId="10" fontId="13" fillId="0" borderId="1" xfId="0" applyNumberFormat="1" applyFont="1" applyBorder="1" applyAlignment="1">
      <alignment horizontal="center" vertical="center"/>
    </xf>
    <xf numFmtId="4" fontId="24" fillId="0" borderId="1" xfId="14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vertical="top"/>
    </xf>
    <xf numFmtId="0" fontId="15" fillId="0" borderId="10" xfId="0" applyFont="1" applyBorder="1" applyAlignment="1">
      <alignment vertical="top"/>
    </xf>
    <xf numFmtId="44" fontId="16" fillId="0" borderId="0" xfId="0" applyNumberFormat="1" applyFont="1" applyAlignment="1">
      <alignment horizontal="left" vertical="top"/>
    </xf>
    <xf numFmtId="4" fontId="13" fillId="0" borderId="1" xfId="2" applyNumberFormat="1" applyFont="1" applyFill="1" applyBorder="1" applyAlignment="1">
      <alignment horizontal="right" vertical="center"/>
    </xf>
    <xf numFmtId="4" fontId="24" fillId="0" borderId="1" xfId="14" applyNumberFormat="1" applyFont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2" borderId="4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wrapText="1"/>
    </xf>
    <xf numFmtId="0" fontId="12" fillId="3" borderId="12" xfId="9" applyFont="1" applyFill="1" applyBorder="1" applyAlignment="1">
      <alignment horizontal="center" vertical="center"/>
    </xf>
    <xf numFmtId="0" fontId="12" fillId="3" borderId="12" xfId="9" applyFont="1" applyFill="1" applyBorder="1" applyAlignment="1">
      <alignment horizontal="center" vertical="center" wrapText="1"/>
    </xf>
    <xf numFmtId="166" fontId="16" fillId="0" borderId="7" xfId="8" applyNumberFormat="1" applyFont="1" applyFill="1" applyBorder="1" applyAlignment="1">
      <alignment horizontal="right" vertical="justify" wrapText="1"/>
    </xf>
    <xf numFmtId="166" fontId="16" fillId="0" borderId="15" xfId="8" applyNumberFormat="1" applyFont="1" applyFill="1" applyBorder="1" applyAlignment="1">
      <alignment horizontal="right" vertical="justify" wrapText="1"/>
    </xf>
    <xf numFmtId="166" fontId="16" fillId="0" borderId="10" xfId="8" applyNumberFormat="1" applyFont="1" applyFill="1" applyBorder="1" applyAlignment="1">
      <alignment horizontal="right" vertical="justify" wrapText="1"/>
    </xf>
    <xf numFmtId="0" fontId="12" fillId="3" borderId="2" xfId="5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vertical="center"/>
    </xf>
    <xf numFmtId="0" fontId="12" fillId="3" borderId="4" xfId="5" applyFont="1" applyFill="1" applyBorder="1" applyAlignment="1">
      <alignment vertical="center"/>
    </xf>
    <xf numFmtId="0" fontId="12" fillId="3" borderId="3" xfId="5" applyFont="1" applyFill="1" applyBorder="1" applyAlignment="1">
      <alignment vertical="center"/>
    </xf>
    <xf numFmtId="0" fontId="12" fillId="3" borderId="3" xfId="5" applyFont="1" applyFill="1" applyBorder="1" applyAlignment="1">
      <alignment horizontal="center" vertical="center"/>
    </xf>
    <xf numFmtId="0" fontId="12" fillId="3" borderId="1" xfId="5" applyFont="1" applyFill="1" applyBorder="1" applyAlignment="1">
      <alignment horizontal="center" vertical="center" wrapText="1"/>
    </xf>
    <xf numFmtId="0" fontId="13" fillId="0" borderId="9" xfId="9" applyFont="1" applyBorder="1" applyAlignment="1">
      <alignment horizontal="left"/>
    </xf>
    <xf numFmtId="0" fontId="22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2" borderId="9" xfId="0" applyFont="1" applyFill="1" applyBorder="1" applyAlignment="1">
      <alignment vertical="top"/>
    </xf>
    <xf numFmtId="4" fontId="13" fillId="0" borderId="4" xfId="3" applyNumberFormat="1" applyFont="1" applyFill="1" applyBorder="1" applyAlignment="1">
      <alignment horizontal="right"/>
    </xf>
    <xf numFmtId="10" fontId="13" fillId="0" borderId="4" xfId="0" applyNumberFormat="1" applyFont="1" applyBorder="1" applyAlignment="1">
      <alignment horizontal="center"/>
    </xf>
    <xf numFmtId="4" fontId="24" fillId="0" borderId="3" xfId="14" applyNumberFormat="1" applyFont="1" applyBorder="1" applyAlignment="1">
      <alignment horizontal="center" wrapText="1"/>
    </xf>
    <xf numFmtId="0" fontId="16" fillId="2" borderId="8" xfId="0" applyFont="1" applyFill="1" applyBorder="1" applyAlignment="1">
      <alignment horizontal="center" vertical="top" wrapText="1"/>
    </xf>
    <xf numFmtId="4" fontId="13" fillId="0" borderId="9" xfId="3" applyNumberFormat="1" applyFont="1" applyFill="1" applyBorder="1" applyAlignment="1">
      <alignment horizontal="right"/>
    </xf>
    <xf numFmtId="10" fontId="13" fillId="0" borderId="9" xfId="0" applyNumberFormat="1" applyFont="1" applyBorder="1" applyAlignment="1">
      <alignment horizontal="center"/>
    </xf>
    <xf numFmtId="4" fontId="24" fillId="0" borderId="10" xfId="14" applyNumberFormat="1" applyFont="1" applyBorder="1" applyAlignment="1">
      <alignment horizontal="center" wrapText="1"/>
    </xf>
    <xf numFmtId="0" fontId="16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vertical="top"/>
    </xf>
    <xf numFmtId="4" fontId="13" fillId="0" borderId="0" xfId="3" applyNumberFormat="1" applyFont="1" applyFill="1" applyBorder="1" applyAlignment="1">
      <alignment horizontal="right"/>
    </xf>
    <xf numFmtId="10" fontId="13" fillId="0" borderId="0" xfId="0" applyNumberFormat="1" applyFont="1" applyAlignment="1">
      <alignment horizontal="center"/>
    </xf>
    <xf numFmtId="4" fontId="24" fillId="0" borderId="0" xfId="14" applyNumberFormat="1" applyFont="1" applyAlignment="1">
      <alignment horizontal="center" wrapText="1"/>
    </xf>
    <xf numFmtId="164" fontId="12" fillId="0" borderId="0" xfId="2" applyFont="1" applyBorder="1"/>
    <xf numFmtId="0" fontId="13" fillId="0" borderId="0" xfId="0" applyFont="1" applyAlignment="1">
      <alignment horizontal="left"/>
    </xf>
    <xf numFmtId="0" fontId="16" fillId="0" borderId="14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43" fontId="13" fillId="0" borderId="0" xfId="3" applyFont="1" applyFill="1" applyBorder="1" applyAlignment="1">
      <alignment horizontal="right"/>
    </xf>
    <xf numFmtId="43" fontId="13" fillId="0" borderId="0" xfId="3" applyFont="1" applyFill="1" applyBorder="1" applyAlignment="1"/>
    <xf numFmtId="49" fontId="14" fillId="0" borderId="11" xfId="0" applyNumberFormat="1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/>
    </xf>
    <xf numFmtId="43" fontId="16" fillId="0" borderId="0" xfId="3" applyFont="1" applyAlignment="1">
      <alignment horizontal="left" vertical="top"/>
    </xf>
    <xf numFmtId="43" fontId="16" fillId="0" borderId="0" xfId="0" applyNumberFormat="1" applyFont="1" applyAlignment="1">
      <alignment horizontal="left" vertical="top"/>
    </xf>
    <xf numFmtId="4" fontId="16" fillId="0" borderId="0" xfId="0" applyNumberFormat="1" applyFont="1" applyAlignment="1">
      <alignment horizontal="left" vertical="top"/>
    </xf>
    <xf numFmtId="43" fontId="16" fillId="0" borderId="0" xfId="3" applyFont="1" applyFill="1" applyAlignment="1">
      <alignment horizontal="left" vertical="top"/>
    </xf>
    <xf numFmtId="0" fontId="12" fillId="0" borderId="4" xfId="0" applyFont="1" applyBorder="1" applyAlignment="1">
      <alignment horizontal="center"/>
    </xf>
    <xf numFmtId="0" fontId="12" fillId="3" borderId="10" xfId="0" applyFont="1" applyFill="1" applyBorder="1"/>
    <xf numFmtId="43" fontId="16" fillId="2" borderId="0" xfId="3" applyFont="1" applyFill="1" applyBorder="1" applyAlignment="1">
      <alignment vertical="top" wrapText="1"/>
    </xf>
    <xf numFmtId="43" fontId="14" fillId="0" borderId="6" xfId="3" applyFont="1" applyFill="1" applyBorder="1" applyAlignment="1" applyProtection="1">
      <alignment horizontal="right" vertical="top"/>
      <protection locked="0"/>
    </xf>
    <xf numFmtId="43" fontId="19" fillId="0" borderId="0" xfId="3" applyFont="1" applyAlignment="1">
      <alignment vertical="top" wrapText="1"/>
    </xf>
    <xf numFmtId="43" fontId="19" fillId="0" borderId="0" xfId="3" applyFont="1" applyBorder="1" applyAlignment="1" applyProtection="1">
      <alignment horizontal="right" vertical="top"/>
      <protection locked="0"/>
    </xf>
    <xf numFmtId="43" fontId="12" fillId="0" borderId="9" xfId="3" applyFont="1" applyBorder="1" applyAlignment="1">
      <alignment horizontal="right" vertical="center" wrapText="1"/>
    </xf>
    <xf numFmtId="164" fontId="13" fillId="0" borderId="15" xfId="2" applyFont="1" applyBorder="1" applyAlignment="1"/>
    <xf numFmtId="164" fontId="13" fillId="0" borderId="15" xfId="2" applyFont="1" applyFill="1" applyBorder="1" applyAlignment="1"/>
    <xf numFmtId="164" fontId="12" fillId="0" borderId="10" xfId="2" applyFont="1" applyBorder="1" applyAlignment="1"/>
    <xf numFmtId="166" fontId="14" fillId="0" borderId="7" xfId="8" applyNumberFormat="1" applyFont="1" applyFill="1" applyBorder="1" applyAlignment="1" applyProtection="1">
      <alignment horizontal="right" vertical="top"/>
      <protection locked="0"/>
    </xf>
    <xf numFmtId="4" fontId="19" fillId="0" borderId="15" xfId="0" applyNumberFormat="1" applyFont="1" applyBorder="1" applyAlignment="1">
      <alignment vertical="top" wrapText="1"/>
    </xf>
    <xf numFmtId="166" fontId="19" fillId="0" borderId="15" xfId="8" applyNumberFormat="1" applyFont="1" applyBorder="1" applyAlignment="1" applyProtection="1">
      <alignment horizontal="right" vertical="top"/>
      <protection locked="0"/>
    </xf>
    <xf numFmtId="4" fontId="12" fillId="0" borderId="10" xfId="15" applyNumberFormat="1" applyFont="1" applyBorder="1" applyAlignment="1">
      <alignment horizontal="right" vertical="center" wrapText="1"/>
    </xf>
    <xf numFmtId="43" fontId="12" fillId="0" borderId="15" xfId="3" applyFont="1" applyFill="1" applyBorder="1" applyAlignment="1">
      <alignment horizontal="center"/>
    </xf>
    <xf numFmtId="43" fontId="13" fillId="0" borderId="12" xfId="3" applyFont="1" applyFill="1" applyBorder="1" applyAlignment="1">
      <alignment horizontal="right"/>
    </xf>
    <xf numFmtId="4" fontId="13" fillId="0" borderId="12" xfId="2" applyNumberFormat="1" applyFont="1" applyFill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164" fontId="12" fillId="0" borderId="13" xfId="2" applyFont="1" applyFill="1" applyBorder="1" applyAlignment="1"/>
    <xf numFmtId="4" fontId="13" fillId="0" borderId="12" xfId="2" applyNumberFormat="1" applyFont="1" applyFill="1" applyBorder="1" applyAlignment="1"/>
    <xf numFmtId="4" fontId="12" fillId="0" borderId="13" xfId="2" applyNumberFormat="1" applyFont="1" applyFill="1" applyBorder="1" applyAlignment="1"/>
    <xf numFmtId="49" fontId="19" fillId="0" borderId="12" xfId="0" applyNumberFormat="1" applyFont="1" applyBorder="1" applyAlignment="1">
      <alignment horizontal="center" vertical="top" wrapText="1"/>
    </xf>
    <xf numFmtId="49" fontId="13" fillId="0" borderId="15" xfId="0" applyNumberFormat="1" applyFont="1" applyBorder="1" applyAlignment="1">
      <alignment horizontal="left"/>
    </xf>
    <xf numFmtId="0" fontId="16" fillId="0" borderId="13" xfId="0" applyFont="1" applyBorder="1" applyAlignment="1">
      <alignment horizontal="left" vertical="top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4" fillId="0" borderId="0" xfId="9" applyFont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justify" wrapText="1"/>
    </xf>
    <xf numFmtId="0" fontId="12" fillId="3" borderId="11" xfId="0" applyFont="1" applyFill="1" applyBorder="1" applyAlignment="1">
      <alignment horizontal="center"/>
    </xf>
    <xf numFmtId="49" fontId="13" fillId="0" borderId="6" xfId="0" applyNumberFormat="1" applyFont="1" applyBorder="1" applyAlignment="1">
      <alignment horizontal="left"/>
    </xf>
    <xf numFmtId="49" fontId="13" fillId="0" borderId="0" xfId="0" applyNumberFormat="1" applyFont="1" applyAlignment="1">
      <alignment horizontal="left"/>
    </xf>
    <xf numFmtId="49" fontId="12" fillId="0" borderId="9" xfId="0" applyNumberFormat="1" applyFont="1" applyBorder="1" applyAlignment="1">
      <alignment horizontal="right"/>
    </xf>
    <xf numFmtId="0" fontId="16" fillId="0" borderId="0" xfId="0" applyFont="1" applyAlignment="1">
      <alignment horizontal="left" vertical="top" wrapText="1"/>
    </xf>
    <xf numFmtId="0" fontId="16" fillId="0" borderId="9" xfId="0" applyFont="1" applyBorder="1" applyAlignment="1">
      <alignment horizontal="left" vertical="top"/>
    </xf>
    <xf numFmtId="0" fontId="12" fillId="3" borderId="11" xfId="5" applyFont="1" applyFill="1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/>
    </xf>
    <xf numFmtId="0" fontId="15" fillId="3" borderId="1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justify"/>
    </xf>
    <xf numFmtId="0" fontId="19" fillId="0" borderId="9" xfId="0" applyFont="1" applyBorder="1" applyAlignment="1">
      <alignment horizontal="left" vertical="justify" wrapText="1"/>
    </xf>
    <xf numFmtId="0" fontId="14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/>
    </xf>
    <xf numFmtId="49" fontId="14" fillId="3" borderId="2" xfId="0" applyNumberFormat="1" applyFont="1" applyFill="1" applyBorder="1" applyAlignment="1">
      <alignment horizontal="left" vertical="top" wrapText="1"/>
    </xf>
    <xf numFmtId="49" fontId="14" fillId="3" borderId="4" xfId="0" applyNumberFormat="1" applyFont="1" applyFill="1" applyBorder="1" applyAlignment="1">
      <alignment horizontal="left" vertical="top" wrapText="1"/>
    </xf>
    <xf numFmtId="49" fontId="14" fillId="3" borderId="3" xfId="0" applyNumberFormat="1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9" xfId="0" applyFont="1" applyBorder="1" applyAlignment="1">
      <alignment horizontal="left"/>
    </xf>
    <xf numFmtId="0" fontId="15" fillId="3" borderId="2" xfId="0" applyFont="1" applyFill="1" applyBorder="1" applyAlignment="1">
      <alignment horizontal="left" vertical="justify" wrapText="1"/>
    </xf>
    <xf numFmtId="0" fontId="15" fillId="3" borderId="4" xfId="0" applyFont="1" applyFill="1" applyBorder="1" applyAlignment="1">
      <alignment horizontal="left" vertical="justify" wrapText="1"/>
    </xf>
    <xf numFmtId="0" fontId="15" fillId="3" borderId="3" xfId="0" applyFont="1" applyFill="1" applyBorder="1" applyAlignment="1">
      <alignment horizontal="left" vertical="justify" wrapText="1"/>
    </xf>
    <xf numFmtId="0" fontId="12" fillId="3" borderId="1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49" fontId="12" fillId="0" borderId="10" xfId="0" applyNumberFormat="1" applyFont="1" applyBorder="1" applyAlignment="1">
      <alignment horizontal="right"/>
    </xf>
    <xf numFmtId="0" fontId="16" fillId="3" borderId="1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2" fillId="3" borderId="5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49" fontId="13" fillId="0" borderId="0" xfId="0" applyNumberFormat="1" applyFont="1" applyAlignment="1">
      <alignment horizontal="left" wrapText="1"/>
    </xf>
    <xf numFmtId="0" fontId="16" fillId="0" borderId="9" xfId="0" applyFont="1" applyBorder="1" applyAlignment="1">
      <alignment horizontal="left" wrapText="1"/>
    </xf>
    <xf numFmtId="0" fontId="14" fillId="3" borderId="1" xfId="0" applyFont="1" applyFill="1" applyBorder="1" applyAlignment="1">
      <alignment horizontal="left" vertical="top"/>
    </xf>
    <xf numFmtId="0" fontId="14" fillId="3" borderId="8" xfId="0" applyFont="1" applyFill="1" applyBorder="1" applyAlignment="1">
      <alignment horizontal="center" vertical="top"/>
    </xf>
    <xf numFmtId="0" fontId="14" fillId="3" borderId="9" xfId="0" applyFont="1" applyFill="1" applyBorder="1" applyAlignment="1">
      <alignment horizontal="center" vertical="top"/>
    </xf>
    <xf numFmtId="0" fontId="14" fillId="3" borderId="10" xfId="0" applyFont="1" applyFill="1" applyBorder="1" applyAlignment="1">
      <alignment horizontal="center" vertical="top"/>
    </xf>
    <xf numFmtId="0" fontId="14" fillId="3" borderId="11" xfId="0" applyFont="1" applyFill="1" applyBorder="1" applyAlignment="1">
      <alignment horizontal="left" vertical="justify" wrapText="1"/>
    </xf>
    <xf numFmtId="0" fontId="12" fillId="0" borderId="7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4" fillId="3" borderId="5" xfId="0" applyFont="1" applyFill="1" applyBorder="1" applyAlignment="1">
      <alignment horizontal="center" vertical="justify" wrapText="1"/>
    </xf>
    <xf numFmtId="0" fontId="14" fillId="3" borderId="6" xfId="0" applyFont="1" applyFill="1" applyBorder="1" applyAlignment="1">
      <alignment horizontal="center" vertical="justify" wrapText="1"/>
    </xf>
    <xf numFmtId="0" fontId="14" fillId="3" borderId="7" xfId="0" applyFont="1" applyFill="1" applyBorder="1" applyAlignment="1">
      <alignment horizontal="center" vertical="justify" wrapText="1"/>
    </xf>
    <xf numFmtId="0" fontId="14" fillId="3" borderId="14" xfId="0" applyFont="1" applyFill="1" applyBorder="1" applyAlignment="1">
      <alignment horizontal="center" vertical="top"/>
    </xf>
    <xf numFmtId="0" fontId="14" fillId="3" borderId="0" xfId="0" applyFont="1" applyFill="1" applyAlignment="1">
      <alignment horizontal="center" vertical="top"/>
    </xf>
    <xf numFmtId="0" fontId="14" fillId="3" borderId="15" xfId="0" applyFont="1" applyFill="1" applyBorder="1" applyAlignment="1">
      <alignment horizontal="center" vertical="top"/>
    </xf>
    <xf numFmtId="0" fontId="14" fillId="3" borderId="14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left"/>
    </xf>
    <xf numFmtId="0" fontId="14" fillId="3" borderId="5" xfId="0" applyFont="1" applyFill="1" applyBorder="1" applyAlignment="1">
      <alignment horizontal="center" vertical="top" wrapText="1"/>
    </xf>
    <xf numFmtId="0" fontId="14" fillId="3" borderId="6" xfId="0" applyFont="1" applyFill="1" applyBorder="1" applyAlignment="1">
      <alignment horizontal="center" vertical="top" wrapText="1"/>
    </xf>
    <xf numFmtId="0" fontId="14" fillId="3" borderId="7" xfId="0" applyFont="1" applyFill="1" applyBorder="1" applyAlignment="1">
      <alignment horizontal="center" vertical="top" wrapText="1"/>
    </xf>
    <xf numFmtId="0" fontId="14" fillId="3" borderId="14" xfId="0" applyFont="1" applyFill="1" applyBorder="1" applyAlignment="1">
      <alignment horizontal="center" vertical="top" wrapText="1"/>
    </xf>
    <xf numFmtId="0" fontId="14" fillId="3" borderId="0" xfId="0" applyFont="1" applyFill="1" applyAlignment="1">
      <alignment horizontal="center" vertical="top" wrapText="1"/>
    </xf>
    <xf numFmtId="0" fontId="14" fillId="3" borderId="15" xfId="0" applyFont="1" applyFill="1" applyBorder="1" applyAlignment="1">
      <alignment horizontal="center" vertical="top" wrapText="1"/>
    </xf>
    <xf numFmtId="0" fontId="14" fillId="3" borderId="8" xfId="0" applyFont="1" applyFill="1" applyBorder="1" applyAlignment="1">
      <alignment horizontal="center" vertical="top" wrapText="1"/>
    </xf>
    <xf numFmtId="0" fontId="14" fillId="3" borderId="9" xfId="0" applyFont="1" applyFill="1" applyBorder="1" applyAlignment="1">
      <alignment horizontal="center" vertical="top" wrapText="1"/>
    </xf>
    <xf numFmtId="0" fontId="14" fillId="3" borderId="10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0" fontId="16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0" fontId="16" fillId="3" borderId="1" xfId="0" applyFont="1" applyFill="1" applyBorder="1" applyAlignment="1">
      <alignment horizontal="center" vertical="center" wrapText="1"/>
    </xf>
    <xf numFmtId="0" fontId="12" fillId="3" borderId="1" xfId="5" applyFont="1" applyFill="1" applyBorder="1" applyAlignment="1">
      <alignment horizontal="left"/>
    </xf>
    <xf numFmtId="0" fontId="16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vertical="top" wrapText="1"/>
    </xf>
    <xf numFmtId="0" fontId="12" fillId="3" borderId="12" xfId="9" applyFont="1" applyFill="1" applyBorder="1" applyAlignment="1">
      <alignment horizontal="center" vertical="center"/>
    </xf>
    <xf numFmtId="0" fontId="13" fillId="0" borderId="6" xfId="9" applyFont="1" applyBorder="1" applyAlignment="1">
      <alignment horizontal="left"/>
    </xf>
    <xf numFmtId="0" fontId="13" fillId="0" borderId="0" xfId="9" applyFont="1" applyAlignment="1">
      <alignment horizontal="left"/>
    </xf>
    <xf numFmtId="0" fontId="13" fillId="0" borderId="0" xfId="9" applyFont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0" fontId="13" fillId="0" borderId="0" xfId="9" applyFont="1" applyAlignment="1">
      <alignment horizontal="left" vertical="center" wrapText="1"/>
    </xf>
    <xf numFmtId="0" fontId="13" fillId="0" borderId="9" xfId="9" applyFont="1" applyBorder="1" applyAlignment="1">
      <alignment horizontal="left"/>
    </xf>
    <xf numFmtId="0" fontId="12" fillId="3" borderId="4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left" vertical="top"/>
    </xf>
    <xf numFmtId="0" fontId="15" fillId="3" borderId="4" xfId="0" applyFont="1" applyFill="1" applyBorder="1" applyAlignment="1">
      <alignment horizontal="left" vertical="top"/>
    </xf>
    <xf numFmtId="0" fontId="15" fillId="3" borderId="3" xfId="0" applyFont="1" applyFill="1" applyBorder="1" applyAlignment="1">
      <alignment horizontal="left" vertical="top"/>
    </xf>
    <xf numFmtId="0" fontId="15" fillId="3" borderId="2" xfId="0" applyFont="1" applyFill="1" applyBorder="1" applyAlignment="1">
      <alignment horizontal="center" vertical="top"/>
    </xf>
    <xf numFmtId="0" fontId="15" fillId="3" borderId="4" xfId="0" applyFont="1" applyFill="1" applyBorder="1" applyAlignment="1">
      <alignment horizontal="center" vertical="top"/>
    </xf>
    <xf numFmtId="0" fontId="14" fillId="3" borderId="2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2" fillId="3" borderId="7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justify"/>
    </xf>
    <xf numFmtId="0" fontId="15" fillId="3" borderId="4" xfId="0" applyFont="1" applyFill="1" applyBorder="1" applyAlignment="1">
      <alignment horizontal="left" vertical="justify"/>
    </xf>
    <xf numFmtId="0" fontId="15" fillId="3" borderId="3" xfId="0" applyFont="1" applyFill="1" applyBorder="1" applyAlignment="1">
      <alignment horizontal="left" vertical="justify"/>
    </xf>
    <xf numFmtId="49" fontId="12" fillId="0" borderId="9" xfId="0" applyNumberFormat="1" applyFont="1" applyBorder="1" applyAlignment="1">
      <alignment horizontal="left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5" fillId="0" borderId="2" xfId="0" applyFont="1" applyBorder="1" applyAlignment="1">
      <alignment horizontal="left" vertical="justify" wrapText="1"/>
    </xf>
    <xf numFmtId="0" fontId="15" fillId="0" borderId="4" xfId="0" applyFont="1" applyBorder="1" applyAlignment="1">
      <alignment horizontal="left" vertical="justify" wrapText="1"/>
    </xf>
    <xf numFmtId="0" fontId="15" fillId="3" borderId="1" xfId="0" applyFont="1" applyFill="1" applyBorder="1" applyAlignment="1">
      <alignment horizontal="center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0" fontId="25" fillId="0" borderId="8" xfId="15" applyFont="1" applyBorder="1" applyAlignment="1">
      <alignment horizontal="left" vertical="center"/>
    </xf>
    <xf numFmtId="0" fontId="25" fillId="0" borderId="9" xfId="15" applyFont="1" applyBorder="1" applyAlignment="1">
      <alignment horizontal="left" vertical="center"/>
    </xf>
    <xf numFmtId="0" fontId="19" fillId="0" borderId="14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3" fillId="0" borderId="0" xfId="0" applyFont="1" applyAlignment="1">
      <alignment vertical="center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3" fillId="0" borderId="6" xfId="9" applyFont="1" applyBorder="1" applyAlignment="1">
      <alignment horizontal="left" vertical="center" wrapText="1"/>
    </xf>
  </cellXfs>
  <cellStyles count="16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11 2" xfId="14" xr:uid="{B4C46DB4-8F8A-4254-8594-AD4EDCA3649A}"/>
    <cellStyle name="Normal 11 3" xfId="15" xr:uid="{F8433B15-9A87-4061-BA08-1F5F9A749991}"/>
    <cellStyle name="Normal 2" xfId="5" xr:uid="{00000000-0005-0000-0000-000008000000}"/>
    <cellStyle name="Normal 2 3" xfId="11" xr:uid="{00000000-0005-0000-0000-000009000000}"/>
    <cellStyle name="Normal 2 3 3" xfId="13" xr:uid="{4D96AE22-9686-4579-860B-A40AA5079224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509588</xdr:colOff>
      <xdr:row>1</xdr:row>
      <xdr:rowOff>95250</xdr:rowOff>
    </xdr:from>
    <xdr:to>
      <xdr:col>12</xdr:col>
      <xdr:colOff>594766</xdr:colOff>
      <xdr:row>4</xdr:row>
      <xdr:rowOff>83126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D8C17F-B094-4A93-8B28-D0ED7E678F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8129588" y="857250"/>
          <a:ext cx="1513928" cy="47365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</xdr:row>
      <xdr:rowOff>47625</xdr:rowOff>
    </xdr:from>
    <xdr:to>
      <xdr:col>1</xdr:col>
      <xdr:colOff>676455</xdr:colOff>
      <xdr:row>4</xdr:row>
      <xdr:rowOff>132955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F317F7-3408-48E3-9125-522F568B75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76200" y="809625"/>
          <a:ext cx="1286055" cy="571105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148</xdr:row>
      <xdr:rowOff>129887</xdr:rowOff>
    </xdr:from>
    <xdr:to>
      <xdr:col>11</xdr:col>
      <xdr:colOff>173182</xdr:colOff>
      <xdr:row>152</xdr:row>
      <xdr:rowOff>121228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CE3282F9-5C89-4167-8862-FE28D97BD6C4}"/>
            </a:ext>
          </a:extLst>
        </xdr:cNvPr>
        <xdr:cNvGrpSpPr>
          <a:grpSpLocks/>
        </xdr:cNvGrpSpPr>
      </xdr:nvGrpSpPr>
      <xdr:grpSpPr bwMode="auto">
        <a:xfrm>
          <a:off x="1" y="27224182"/>
          <a:ext cx="8529204" cy="649432"/>
          <a:chOff x="984" y="2853"/>
          <a:chExt cx="13271" cy="268"/>
        </a:xfrm>
      </xdr:grpSpPr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167AE50D-10C7-4E23-367E-1C06A2D7DAF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DE ADMINISTRACIÓN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id="{0D15B378-5BF3-623C-2199-2C17A0B97E78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3"/>
            <a:ext cx="3984" cy="26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4DF8F122-9A04-7B06-29AE-E2D510A109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738188</xdr:colOff>
      <xdr:row>1</xdr:row>
      <xdr:rowOff>76200</xdr:rowOff>
    </xdr:from>
    <xdr:to>
      <xdr:col>9</xdr:col>
      <xdr:colOff>709066</xdr:colOff>
      <xdr:row>4</xdr:row>
      <xdr:rowOff>102176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E10351-B26B-4856-A472-1B721A27B7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5205413" y="228600"/>
          <a:ext cx="1513928" cy="4736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28575</xdr:rowOff>
    </xdr:from>
    <xdr:to>
      <xdr:col>1</xdr:col>
      <xdr:colOff>600255</xdr:colOff>
      <xdr:row>4</xdr:row>
      <xdr:rowOff>152005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2A6999-C2C9-4405-A0F8-CF51733B34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0" y="180975"/>
          <a:ext cx="1286055" cy="5711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11</xdr:col>
      <xdr:colOff>447675</xdr:colOff>
      <xdr:row>250</xdr:row>
      <xdr:rowOff>134510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DBB75701-23F2-4D5D-AD53-DE8AE1F1E721}"/>
            </a:ext>
          </a:extLst>
        </xdr:cNvPr>
        <xdr:cNvGrpSpPr>
          <a:grpSpLocks/>
        </xdr:cNvGrpSpPr>
      </xdr:nvGrpSpPr>
      <xdr:grpSpPr bwMode="auto">
        <a:xfrm>
          <a:off x="0" y="43043475"/>
          <a:ext cx="7829550" cy="620285"/>
          <a:chOff x="984" y="2857"/>
          <a:chExt cx="13271" cy="264"/>
        </a:xfrm>
      </xdr:grpSpPr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4716EFE8-8A3E-D225-5A50-A0B81BF05B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DE  ADMINISTRACIÓN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id="{AA0CD136-CA40-15AB-13AA-196FA88B3AF3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3E4A6A46-068C-79AF-D30D-CD0595BE752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642938</xdr:colOff>
      <xdr:row>0</xdr:row>
      <xdr:rowOff>95250</xdr:rowOff>
    </xdr:from>
    <xdr:to>
      <xdr:col>10</xdr:col>
      <xdr:colOff>623341</xdr:colOff>
      <xdr:row>3</xdr:row>
      <xdr:rowOff>121226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1D4B4A-026D-4D09-B443-9FF22DB8EE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5653088" y="95250"/>
          <a:ext cx="1513928" cy="47365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66675</xdr:rowOff>
    </xdr:from>
    <xdr:to>
      <xdr:col>2</xdr:col>
      <xdr:colOff>519186</xdr:colOff>
      <xdr:row>3</xdr:row>
      <xdr:rowOff>132955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6506FD-2D50-4130-A8F2-AF2EDC147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47625" y="219075"/>
          <a:ext cx="1157361" cy="51395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11</xdr:col>
      <xdr:colOff>571500</xdr:colOff>
      <xdr:row>36</xdr:row>
      <xdr:rowOff>134510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8B262029-A684-49A0-8B34-40FC432D8CB8}"/>
            </a:ext>
          </a:extLst>
        </xdr:cNvPr>
        <xdr:cNvGrpSpPr>
          <a:grpSpLocks/>
        </xdr:cNvGrpSpPr>
      </xdr:nvGrpSpPr>
      <xdr:grpSpPr bwMode="auto">
        <a:xfrm>
          <a:off x="209550" y="5305425"/>
          <a:ext cx="7591425" cy="620285"/>
          <a:chOff x="984" y="2857"/>
          <a:chExt cx="13271" cy="264"/>
        </a:xfrm>
      </xdr:grpSpPr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8A0081A7-D41C-2B0C-CB77-D9252FACED0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 DE ADMINISTRACIÓN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id="{81CD95C1-906B-F4BC-400D-BBEA5B908F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B9EA1CB0-758C-A17E-8BFA-F825C7C176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442913</xdr:colOff>
      <xdr:row>0</xdr:row>
      <xdr:rowOff>104775</xdr:rowOff>
    </xdr:from>
    <xdr:to>
      <xdr:col>9</xdr:col>
      <xdr:colOff>1051966</xdr:colOff>
      <xdr:row>3</xdr:row>
      <xdr:rowOff>130751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7753F8-408C-4B31-A1B5-7087785273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5929313" y="104775"/>
          <a:ext cx="1513928" cy="47365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647700</xdr:colOff>
      <xdr:row>3</xdr:row>
      <xdr:rowOff>137105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D81984-0859-4D05-BAE5-D797A222DE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38100" y="9525"/>
          <a:ext cx="1295400" cy="5752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142875</xdr:rowOff>
    </xdr:from>
    <xdr:to>
      <xdr:col>9</xdr:col>
      <xdr:colOff>942975</xdr:colOff>
      <xdr:row>76</xdr:row>
      <xdr:rowOff>115460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8FB7E1B7-72FC-47EB-B1F2-5C8F586CC969}"/>
            </a:ext>
          </a:extLst>
        </xdr:cNvPr>
        <xdr:cNvGrpSpPr>
          <a:grpSpLocks/>
        </xdr:cNvGrpSpPr>
      </xdr:nvGrpSpPr>
      <xdr:grpSpPr bwMode="auto">
        <a:xfrm>
          <a:off x="0" y="11001375"/>
          <a:ext cx="7334250" cy="620285"/>
          <a:chOff x="984" y="2857"/>
          <a:chExt cx="13271" cy="264"/>
        </a:xfrm>
      </xdr:grpSpPr>
      <xdr:sp macro="" textlink="">
        <xdr:nvSpPr>
          <xdr:cNvPr id="5" name="Text Box 2">
            <a:extLst>
              <a:ext uri="{FF2B5EF4-FFF2-40B4-BE49-F238E27FC236}">
                <a16:creationId xmlns:a16="http://schemas.microsoft.com/office/drawing/2014/main" id="{154030EF-B226-12F8-DF19-803520ACC4E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DE  ADMINISTRACIÓN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6" name="Text Box 3">
            <a:extLst>
              <a:ext uri="{FF2B5EF4-FFF2-40B4-BE49-F238E27FC236}">
                <a16:creationId xmlns:a16="http://schemas.microsoft.com/office/drawing/2014/main" id="{F4DFBC65-CCFB-120F-22B7-061D018371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7" name="Text Box 4">
            <a:extLst>
              <a:ext uri="{FF2B5EF4-FFF2-40B4-BE49-F238E27FC236}">
                <a16:creationId xmlns:a16="http://schemas.microsoft.com/office/drawing/2014/main" id="{91D7864B-5377-828F-00A5-5831E671E42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404813</xdr:colOff>
      <xdr:row>3</xdr:row>
      <xdr:rowOff>76200</xdr:rowOff>
    </xdr:from>
    <xdr:to>
      <xdr:col>10</xdr:col>
      <xdr:colOff>1061491</xdr:colOff>
      <xdr:row>5</xdr:row>
      <xdr:rowOff>245051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DFCD95-FBA5-4614-B700-FA7ACA334D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215063" y="228600"/>
          <a:ext cx="1513928" cy="47365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2</xdr:row>
      <xdr:rowOff>114300</xdr:rowOff>
    </xdr:from>
    <xdr:to>
      <xdr:col>3</xdr:col>
      <xdr:colOff>57330</xdr:colOff>
      <xdr:row>5</xdr:row>
      <xdr:rowOff>228205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76DCFE-98A1-4C15-8DF1-27F1FEE593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466725" y="114300"/>
          <a:ext cx="1286055" cy="5711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3</xdr:col>
      <xdr:colOff>104775</xdr:colOff>
      <xdr:row>60</xdr:row>
      <xdr:rowOff>65071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938E6E-5731-4DB3-B724-A04051174A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4" t="21044" r="69809" b="26079"/>
        <a:stretch/>
      </xdr:blipFill>
      <xdr:spPr>
        <a:xfrm>
          <a:off x="323850" y="8420100"/>
          <a:ext cx="1476375" cy="655621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476250</xdr:colOff>
      <xdr:row>56</xdr:row>
      <xdr:rowOff>61769</xdr:rowOff>
    </xdr:from>
    <xdr:to>
      <xdr:col>10</xdr:col>
      <xdr:colOff>1047750</xdr:colOff>
      <xdr:row>59</xdr:row>
      <xdr:rowOff>73601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54F473C-9E0E-4BFF-867E-642FDCAE5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11" t="29137" r="3026" b="30396"/>
        <a:stretch/>
      </xdr:blipFill>
      <xdr:spPr>
        <a:xfrm>
          <a:off x="6286500" y="8481869"/>
          <a:ext cx="1428750" cy="44998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100</xdr:row>
      <xdr:rowOff>66675</xdr:rowOff>
    </xdr:from>
    <xdr:to>
      <xdr:col>10</xdr:col>
      <xdr:colOff>990600</xdr:colOff>
      <xdr:row>103</xdr:row>
      <xdr:rowOff>114300</xdr:rowOff>
    </xdr:to>
    <xdr:grpSp>
      <xdr:nvGrpSpPr>
        <xdr:cNvPr id="8" name="Group 1">
          <a:extLst>
            <a:ext uri="{FF2B5EF4-FFF2-40B4-BE49-F238E27FC236}">
              <a16:creationId xmlns:a16="http://schemas.microsoft.com/office/drawing/2014/main" id="{98D7D5F6-B15F-4078-B3CF-C7385F8B7494}"/>
            </a:ext>
          </a:extLst>
        </xdr:cNvPr>
        <xdr:cNvGrpSpPr>
          <a:grpSpLocks/>
        </xdr:cNvGrpSpPr>
      </xdr:nvGrpSpPr>
      <xdr:grpSpPr bwMode="auto">
        <a:xfrm>
          <a:off x="533400" y="15087600"/>
          <a:ext cx="7334250" cy="533400"/>
          <a:chOff x="984" y="2857"/>
          <a:chExt cx="13271" cy="264"/>
        </a:xfrm>
      </xdr:grpSpPr>
      <xdr:sp macro="" textlink="">
        <xdr:nvSpPr>
          <xdr:cNvPr id="9" name="Text Box 2">
            <a:extLst>
              <a:ext uri="{FF2B5EF4-FFF2-40B4-BE49-F238E27FC236}">
                <a16:creationId xmlns:a16="http://schemas.microsoft.com/office/drawing/2014/main" id="{BB3AD8DD-1120-323A-CCFC-F6B00E9B598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ADMINISTRATIVO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0" name="Text Box 3">
            <a:extLst>
              <a:ext uri="{FF2B5EF4-FFF2-40B4-BE49-F238E27FC236}">
                <a16:creationId xmlns:a16="http://schemas.microsoft.com/office/drawing/2014/main" id="{80FB3366-1550-8B75-4874-5A4F21E9F90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1" name="Text Box 4">
            <a:extLst>
              <a:ext uri="{FF2B5EF4-FFF2-40B4-BE49-F238E27FC236}">
                <a16:creationId xmlns:a16="http://schemas.microsoft.com/office/drawing/2014/main" id="{DE24155D-775A-6B54-8806-5BA42701551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  <xdr:twoCellAnchor>
    <xdr:from>
      <xdr:col>1</xdr:col>
      <xdr:colOff>0</xdr:colOff>
      <xdr:row>30</xdr:row>
      <xdr:rowOff>28574</xdr:rowOff>
    </xdr:from>
    <xdr:to>
      <xdr:col>10</xdr:col>
      <xdr:colOff>990600</xdr:colOff>
      <xdr:row>35</xdr:row>
      <xdr:rowOff>47624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56F4A23F-6F05-4A45-A575-8B1D3209FD5F}"/>
            </a:ext>
          </a:extLst>
        </xdr:cNvPr>
        <xdr:cNvGrpSpPr>
          <a:grpSpLocks/>
        </xdr:cNvGrpSpPr>
      </xdr:nvGrpSpPr>
      <xdr:grpSpPr bwMode="auto">
        <a:xfrm>
          <a:off x="533400" y="4733924"/>
          <a:ext cx="7334250" cy="733425"/>
          <a:chOff x="984" y="2857"/>
          <a:chExt cx="13271" cy="264"/>
        </a:xfrm>
      </xdr:grpSpPr>
      <xdr:sp macro="" textlink="">
        <xdr:nvSpPr>
          <xdr:cNvPr id="13" name="Text Box 2">
            <a:extLst>
              <a:ext uri="{FF2B5EF4-FFF2-40B4-BE49-F238E27FC236}">
                <a16:creationId xmlns:a16="http://schemas.microsoft.com/office/drawing/2014/main" id="{B19BFFB4-3C8E-204E-4CD4-D59674808E6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4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Elaborado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LIC. JUAN PABLO MONTIEL DE LA PAZ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 DE ADMINISTRACIÓN 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4" name="Text Box 3">
            <a:extLst>
              <a:ext uri="{FF2B5EF4-FFF2-40B4-BE49-F238E27FC236}">
                <a16:creationId xmlns:a16="http://schemas.microsoft.com/office/drawing/2014/main" id="{AA19242A-CF5C-6A91-75FD-9837BBC3C8F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33" y="2858"/>
            <a:ext cx="3984" cy="263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Revisado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CELIA CRUZ REYES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AUDITOR INTERNO CAPAMI</a:t>
            </a: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ctr" rtl="0">
              <a:lnSpc>
                <a:spcPts val="1100"/>
              </a:lnSpc>
              <a:defRPr sz="1000"/>
            </a:pPr>
            <a:endParaRPr lang="es-MX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5" name="Text Box 4">
            <a:extLst>
              <a:ext uri="{FF2B5EF4-FFF2-40B4-BE49-F238E27FC236}">
                <a16:creationId xmlns:a16="http://schemas.microsoft.com/office/drawing/2014/main" id="{AC168FDC-FD58-F107-DA36-1A399DB8E03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3" y="2857"/>
            <a:ext cx="4442" cy="24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wrap="none" lIns="91440" tIns="45720" rIns="91440" bIns="45720" anchor="t" upright="1">
            <a:noAutofit/>
          </a:bodyPr>
          <a:lstStyle/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________________________________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Autorizado por</a:t>
            </a:r>
          </a:p>
          <a:p>
            <a:pPr algn="ctr" rtl="0"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C.P. CARLOS BALBUENA SCHIAFFINI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es-MX" sz="800" b="1" i="0" u="none" strike="noStrike" baseline="0">
                <a:solidFill>
                  <a:srgbClr val="000000"/>
                </a:solidFill>
                <a:latin typeface="Calibri"/>
              </a:rPr>
              <a:t>DIRECTOR GENERAL CAPAMI</a:t>
            </a:r>
          </a:p>
          <a:p>
            <a:pPr algn="ctr" rtl="0">
              <a:lnSpc>
                <a:spcPts val="1200"/>
              </a:lnSpc>
              <a:defRPr sz="1000"/>
            </a:pPr>
            <a:endParaRPr lang="es-MX" sz="800" b="1" i="0" u="none" strike="noStrike" baseline="0">
              <a:solidFill>
                <a:srgbClr val="000000"/>
              </a:solidFill>
              <a:latin typeface="Calibri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BA98B-C80A-49FE-A021-7C2841A2DF42}">
  <dimension ref="A1:AE146"/>
  <sheetViews>
    <sheetView topLeftCell="A127" zoomScale="110" zoomScaleNormal="110" workbookViewId="0">
      <selection activeCell="A6" sqref="A6"/>
    </sheetView>
  </sheetViews>
  <sheetFormatPr baseColWidth="10" defaultRowHeight="12.75" x14ac:dyDescent="0.2"/>
  <cols>
    <col min="8" max="8" width="14.1640625" customWidth="1"/>
    <col min="9" max="9" width="17" customWidth="1"/>
    <col min="10" max="10" width="18.1640625" customWidth="1"/>
    <col min="11" max="11" width="13" customWidth="1"/>
  </cols>
  <sheetData>
    <row r="1" spans="1:29" s="2" customFormat="1" ht="11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2" customFormat="1" ht="14.25" customHeight="1" x14ac:dyDescent="0.2">
      <c r="A2" s="467" t="s">
        <v>204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9"/>
      <c r="N2" s="4"/>
    </row>
    <row r="3" spans="1:29" s="2" customFormat="1" ht="12" customHeight="1" x14ac:dyDescent="0.2">
      <c r="A3" s="470" t="s">
        <v>240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2"/>
      <c r="N3" s="1"/>
    </row>
    <row r="4" spans="1:29" s="2" customFormat="1" ht="12" customHeight="1" x14ac:dyDescent="0.2">
      <c r="A4" s="473" t="s">
        <v>440</v>
      </c>
      <c r="B4" s="474"/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5"/>
      <c r="N4" s="1"/>
    </row>
    <row r="5" spans="1:29" s="2" customFormat="1" ht="12" customHeight="1" x14ac:dyDescent="0.2">
      <c r="A5" s="461" t="s">
        <v>443</v>
      </c>
      <c r="B5" s="462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3"/>
      <c r="N5" s="1"/>
    </row>
    <row r="6" spans="1:29" s="2" customFormat="1" ht="12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9" s="9" customFormat="1" ht="12" customHeight="1" x14ac:dyDescent="0.2">
      <c r="A7" s="428" t="s">
        <v>184</v>
      </c>
      <c r="B7" s="447"/>
      <c r="C7" s="447"/>
      <c r="D7" s="447"/>
      <c r="E7" s="447"/>
      <c r="F7" s="447"/>
      <c r="G7" s="447"/>
      <c r="H7" s="447"/>
      <c r="I7" s="447"/>
      <c r="J7" s="447"/>
      <c r="K7" s="8"/>
      <c r="L7" s="8"/>
      <c r="M7" s="8"/>
      <c r="N7" s="8"/>
    </row>
    <row r="8" spans="1:29" s="9" customFormat="1" ht="12" customHeight="1" x14ac:dyDescent="0.2">
      <c r="A8" s="6" t="s">
        <v>10</v>
      </c>
      <c r="B8" s="448" t="s">
        <v>185</v>
      </c>
      <c r="C8" s="448"/>
      <c r="D8" s="448"/>
      <c r="E8" s="448"/>
      <c r="F8" s="448"/>
      <c r="G8" s="448"/>
      <c r="H8" s="448"/>
      <c r="I8" s="7">
        <v>2025</v>
      </c>
      <c r="J8" s="7">
        <v>2024</v>
      </c>
      <c r="L8" s="10"/>
      <c r="M8" s="10"/>
    </row>
    <row r="9" spans="1:29" s="9" customFormat="1" ht="12" customHeight="1" x14ac:dyDescent="0.2">
      <c r="A9" s="85">
        <v>1111</v>
      </c>
      <c r="B9" s="375" t="s">
        <v>396</v>
      </c>
      <c r="C9" s="377"/>
      <c r="D9" s="377"/>
      <c r="E9" s="377"/>
      <c r="F9" s="377"/>
      <c r="G9" s="377"/>
      <c r="H9" s="377"/>
      <c r="I9" s="378">
        <v>1060.51</v>
      </c>
      <c r="J9" s="400">
        <v>0</v>
      </c>
      <c r="L9" s="10"/>
      <c r="M9" s="10"/>
    </row>
    <row r="10" spans="1:29" s="9" customFormat="1" ht="12" customHeight="1" x14ac:dyDescent="0.2">
      <c r="A10" s="376">
        <v>1112</v>
      </c>
      <c r="B10" s="417" t="s">
        <v>12</v>
      </c>
      <c r="C10" s="417"/>
      <c r="D10" s="417"/>
      <c r="E10" s="417"/>
      <c r="F10" s="417"/>
      <c r="G10" s="417"/>
      <c r="H10" s="417"/>
      <c r="I10" s="379">
        <v>1145995.6000000001</v>
      </c>
      <c r="J10" s="394">
        <v>8285100.0199999996</v>
      </c>
      <c r="L10" s="12"/>
      <c r="M10" s="12"/>
    </row>
    <row r="11" spans="1:29" s="9" customFormat="1" ht="12" customHeight="1" x14ac:dyDescent="0.2">
      <c r="A11" s="376">
        <v>1114</v>
      </c>
      <c r="B11" s="417" t="s">
        <v>13</v>
      </c>
      <c r="C11" s="417"/>
      <c r="D11" s="417"/>
      <c r="E11" s="417"/>
      <c r="F11" s="417"/>
      <c r="G11" s="417"/>
      <c r="H11" s="417"/>
      <c r="I11" s="13">
        <v>11059221.699999999</v>
      </c>
      <c r="J11" s="26">
        <v>0</v>
      </c>
      <c r="L11" s="12"/>
      <c r="M11" s="12"/>
    </row>
    <row r="12" spans="1:29" s="9" customFormat="1" ht="12" customHeight="1" x14ac:dyDescent="0.2">
      <c r="A12" s="376">
        <v>1115</v>
      </c>
      <c r="B12" s="417" t="s">
        <v>14</v>
      </c>
      <c r="C12" s="417"/>
      <c r="D12" s="417"/>
      <c r="E12" s="417"/>
      <c r="F12" s="417"/>
      <c r="G12" s="417"/>
      <c r="H12" s="417"/>
      <c r="I12" s="13">
        <v>0</v>
      </c>
      <c r="J12" s="26">
        <v>0</v>
      </c>
      <c r="L12" s="12"/>
      <c r="M12" s="12"/>
    </row>
    <row r="13" spans="1:29" s="9" customFormat="1" ht="12" customHeight="1" x14ac:dyDescent="0.2">
      <c r="A13" s="14"/>
      <c r="B13" s="418" t="s">
        <v>6</v>
      </c>
      <c r="C13" s="418"/>
      <c r="D13" s="418"/>
      <c r="E13" s="418"/>
      <c r="F13" s="418"/>
      <c r="G13" s="418"/>
      <c r="H13" s="418"/>
      <c r="I13" s="15">
        <f>SUM(I9:I12)</f>
        <v>12206277.809999999</v>
      </c>
      <c r="J13" s="395">
        <f>SUM(J10:J12)</f>
        <v>8285100.0199999996</v>
      </c>
      <c r="L13" s="16"/>
      <c r="M13" s="16"/>
    </row>
    <row r="14" spans="1:29" s="9" customFormat="1" ht="12" customHeight="1" x14ac:dyDescent="0.2">
      <c r="A14" s="17"/>
      <c r="B14" s="18"/>
      <c r="C14" s="18"/>
      <c r="D14" s="18"/>
      <c r="E14" s="18"/>
      <c r="F14" s="18"/>
      <c r="G14" s="18"/>
      <c r="H14" s="18"/>
      <c r="I14" s="16"/>
      <c r="J14" s="16"/>
      <c r="L14" s="16"/>
      <c r="M14" s="16"/>
    </row>
    <row r="15" spans="1:29" s="9" customFormat="1" ht="12" customHeight="1" x14ac:dyDescent="0.2">
      <c r="A15" s="8"/>
      <c r="B15" s="8"/>
      <c r="C15" s="8"/>
      <c r="D15" s="8"/>
      <c r="E15" s="8"/>
      <c r="F15" s="8"/>
      <c r="G15" s="8"/>
      <c r="H15" s="8"/>
      <c r="I15" s="237"/>
      <c r="J15" s="8"/>
      <c r="K15" s="8"/>
      <c r="L15" s="8"/>
      <c r="M15" s="237"/>
      <c r="N15" s="8"/>
    </row>
    <row r="16" spans="1:29" s="20" customFormat="1" ht="12" customHeight="1" x14ac:dyDescent="0.2">
      <c r="A16" s="464" t="s">
        <v>246</v>
      </c>
      <c r="B16" s="414"/>
      <c r="C16" s="414"/>
      <c r="D16" s="414"/>
      <c r="E16" s="414"/>
      <c r="F16" s="414"/>
      <c r="G16" s="414"/>
      <c r="H16" s="414"/>
      <c r="I16" s="414"/>
      <c r="J16" s="414"/>
      <c r="K16" s="19"/>
      <c r="L16" s="19"/>
      <c r="M16" s="19"/>
      <c r="N16" s="1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</row>
    <row r="17" spans="1:14" s="9" customFormat="1" ht="12" customHeight="1" x14ac:dyDescent="0.2">
      <c r="A17" s="380" t="s">
        <v>41</v>
      </c>
      <c r="B17" s="465" t="s">
        <v>5</v>
      </c>
      <c r="C17" s="466"/>
      <c r="D17" s="466"/>
      <c r="E17" s="466"/>
      <c r="F17" s="466"/>
      <c r="G17" s="466"/>
      <c r="H17" s="466"/>
      <c r="I17" s="381">
        <v>2025</v>
      </c>
      <c r="J17" s="381">
        <v>2024</v>
      </c>
      <c r="L17" s="10"/>
      <c r="M17" s="10"/>
    </row>
    <row r="18" spans="1:14" s="9" customFormat="1" ht="12" customHeight="1" x14ac:dyDescent="0.2">
      <c r="A18" s="407" t="s">
        <v>436</v>
      </c>
      <c r="B18" s="437" t="s">
        <v>437</v>
      </c>
      <c r="C18" s="437"/>
      <c r="D18" s="437"/>
      <c r="E18" s="437"/>
      <c r="F18" s="437"/>
      <c r="G18" s="437"/>
      <c r="H18" s="449"/>
      <c r="I18" s="401">
        <v>15925384.92</v>
      </c>
      <c r="J18" s="401">
        <v>15916624.359999999</v>
      </c>
      <c r="L18" s="10"/>
      <c r="M18" s="10"/>
    </row>
    <row r="19" spans="1:14" s="9" customFormat="1" ht="12" customHeight="1" x14ac:dyDescent="0.2">
      <c r="A19" s="407" t="s">
        <v>42</v>
      </c>
      <c r="B19" s="417" t="s">
        <v>11</v>
      </c>
      <c r="C19" s="417"/>
      <c r="D19" s="417"/>
      <c r="E19" s="417"/>
      <c r="F19" s="417"/>
      <c r="G19" s="417"/>
      <c r="H19" s="476"/>
      <c r="I19" s="405">
        <v>0</v>
      </c>
      <c r="J19" s="402">
        <v>0</v>
      </c>
      <c r="L19" s="12"/>
      <c r="M19" s="12"/>
    </row>
    <row r="20" spans="1:14" s="9" customFormat="1" ht="12" customHeight="1" x14ac:dyDescent="0.2">
      <c r="A20" s="407" t="s">
        <v>247</v>
      </c>
      <c r="B20" s="417" t="s">
        <v>248</v>
      </c>
      <c r="C20" s="417"/>
      <c r="D20" s="417"/>
      <c r="E20" s="417"/>
      <c r="F20" s="417"/>
      <c r="G20" s="417"/>
      <c r="H20" s="476"/>
      <c r="I20" s="207">
        <v>0</v>
      </c>
      <c r="J20" s="403">
        <v>0</v>
      </c>
      <c r="L20" s="12"/>
      <c r="M20" s="12"/>
    </row>
    <row r="21" spans="1:14" s="9" customFormat="1" ht="12" customHeight="1" x14ac:dyDescent="0.2">
      <c r="A21" s="407" t="s">
        <v>438</v>
      </c>
      <c r="B21" s="176" t="s">
        <v>439</v>
      </c>
      <c r="C21" s="176"/>
      <c r="D21" s="176"/>
      <c r="E21" s="176"/>
      <c r="F21" s="176"/>
      <c r="G21" s="176"/>
      <c r="H21" s="408"/>
      <c r="I21" s="207">
        <v>30</v>
      </c>
      <c r="J21" s="401">
        <v>562372.06999999995</v>
      </c>
      <c r="L21" s="12"/>
      <c r="M21" s="12"/>
    </row>
    <row r="22" spans="1:14" s="9" customFormat="1" ht="12" customHeight="1" x14ac:dyDescent="0.2">
      <c r="A22" s="409"/>
      <c r="B22" s="418" t="s">
        <v>6</v>
      </c>
      <c r="C22" s="418"/>
      <c r="D22" s="418"/>
      <c r="E22" s="418"/>
      <c r="F22" s="418"/>
      <c r="G22" s="418"/>
      <c r="H22" s="446"/>
      <c r="I22" s="406">
        <f>SUM(I18:I21)</f>
        <v>15925414.92</v>
      </c>
      <c r="J22" s="404">
        <f>SUM(J18:J21)</f>
        <v>16478996.43</v>
      </c>
      <c r="L22" s="29"/>
      <c r="M22" s="29"/>
    </row>
    <row r="23" spans="1:14" s="9" customFormat="1" ht="12" customHeight="1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</row>
    <row r="24" spans="1:14" s="9" customFormat="1" ht="12" customHeight="1" x14ac:dyDescent="0.2">
      <c r="A24" s="453" t="s">
        <v>186</v>
      </c>
      <c r="B24" s="454"/>
      <c r="C24" s="454"/>
      <c r="D24" s="454"/>
      <c r="E24" s="454"/>
      <c r="F24" s="454"/>
      <c r="G24" s="454"/>
      <c r="H24" s="454"/>
      <c r="I24" s="454"/>
      <c r="J24" s="454"/>
      <c r="K24" s="454"/>
      <c r="L24" s="454"/>
      <c r="M24" s="455"/>
      <c r="N24" s="30"/>
    </row>
    <row r="25" spans="1:14" s="9" customFormat="1" ht="12" customHeight="1" x14ac:dyDescent="0.2">
      <c r="A25" s="21" t="s">
        <v>41</v>
      </c>
      <c r="B25" s="456" t="s">
        <v>5</v>
      </c>
      <c r="C25" s="457"/>
      <c r="D25" s="457"/>
      <c r="E25" s="457"/>
      <c r="F25" s="457"/>
      <c r="G25" s="457"/>
      <c r="H25" s="22" t="s">
        <v>91</v>
      </c>
      <c r="I25" s="283" t="s">
        <v>249</v>
      </c>
      <c r="J25" s="7" t="s">
        <v>250</v>
      </c>
      <c r="K25" s="6" t="s">
        <v>251</v>
      </c>
      <c r="L25" s="277" t="s">
        <v>252</v>
      </c>
      <c r="M25" s="284" t="s">
        <v>242</v>
      </c>
      <c r="N25" s="30"/>
    </row>
    <row r="26" spans="1:14" s="9" customFormat="1" ht="12" customHeight="1" x14ac:dyDescent="0.2">
      <c r="A26" s="31">
        <v>1123</v>
      </c>
      <c r="B26" s="32" t="s">
        <v>43</v>
      </c>
      <c r="C26" s="32"/>
      <c r="D26" s="32"/>
      <c r="E26" s="32"/>
      <c r="F26" s="32"/>
      <c r="G26" s="32"/>
      <c r="H26" s="38">
        <v>73730.94</v>
      </c>
      <c r="I26" s="38">
        <f>+H26</f>
        <v>73730.94</v>
      </c>
      <c r="J26" s="34"/>
      <c r="K26" s="34"/>
      <c r="L26" s="35"/>
      <c r="M26" s="36"/>
      <c r="N26" s="30"/>
    </row>
    <row r="27" spans="1:14" s="9" customFormat="1" ht="23.25" customHeight="1" x14ac:dyDescent="0.2">
      <c r="A27" s="37">
        <v>1125</v>
      </c>
      <c r="B27" s="458" t="s">
        <v>44</v>
      </c>
      <c r="C27" s="458"/>
      <c r="D27" s="458"/>
      <c r="E27" s="458"/>
      <c r="F27" s="458"/>
      <c r="G27" s="458"/>
      <c r="H27" s="38">
        <v>8999.9699999999993</v>
      </c>
      <c r="I27" s="39">
        <f>+H27</f>
        <v>8999.9699999999993</v>
      </c>
      <c r="J27" s="39"/>
      <c r="K27" s="40"/>
      <c r="M27" s="41"/>
      <c r="N27" s="30"/>
    </row>
    <row r="28" spans="1:14" s="9" customFormat="1" ht="28.5" customHeight="1" x14ac:dyDescent="0.2">
      <c r="A28" s="42">
        <v>1131</v>
      </c>
      <c r="B28" s="458" t="s">
        <v>45</v>
      </c>
      <c r="C28" s="458"/>
      <c r="D28" s="458"/>
      <c r="E28" s="458"/>
      <c r="F28" s="458"/>
      <c r="G28" s="458"/>
      <c r="H28" s="39">
        <v>30</v>
      </c>
      <c r="I28" s="39">
        <f>+H28</f>
        <v>30</v>
      </c>
      <c r="J28" s="43"/>
      <c r="K28" s="40"/>
      <c r="M28" s="41"/>
      <c r="N28" s="30"/>
    </row>
    <row r="29" spans="1:14" s="9" customFormat="1" ht="27" customHeight="1" x14ac:dyDescent="0.2">
      <c r="A29" s="42">
        <v>1132</v>
      </c>
      <c r="B29" s="458" t="s">
        <v>46</v>
      </c>
      <c r="C29" s="458"/>
      <c r="D29" s="458"/>
      <c r="E29" s="458"/>
      <c r="F29" s="458"/>
      <c r="G29" s="458"/>
      <c r="H29" s="33">
        <v>0</v>
      </c>
      <c r="I29" s="33">
        <v>0</v>
      </c>
      <c r="J29" s="40"/>
      <c r="K29" s="40"/>
      <c r="M29" s="41"/>
      <c r="N29" s="30"/>
    </row>
    <row r="30" spans="1:14" s="9" customFormat="1" ht="24" customHeight="1" x14ac:dyDescent="0.2">
      <c r="A30" s="42">
        <v>1133</v>
      </c>
      <c r="B30" s="458" t="s">
        <v>47</v>
      </c>
      <c r="C30" s="458"/>
      <c r="D30" s="458"/>
      <c r="E30" s="458"/>
      <c r="F30" s="458"/>
      <c r="G30" s="458"/>
      <c r="H30" s="33">
        <v>0</v>
      </c>
      <c r="I30" s="33">
        <v>0</v>
      </c>
      <c r="J30" s="40"/>
      <c r="K30" s="40"/>
      <c r="M30" s="41"/>
      <c r="N30" s="30"/>
    </row>
    <row r="31" spans="1:14" s="9" customFormat="1" ht="23.25" customHeight="1" x14ac:dyDescent="0.2">
      <c r="A31" s="37">
        <v>1134</v>
      </c>
      <c r="B31" s="458" t="s">
        <v>48</v>
      </c>
      <c r="C31" s="458"/>
      <c r="D31" s="458"/>
      <c r="E31" s="458"/>
      <c r="F31" s="458"/>
      <c r="G31" s="458"/>
      <c r="H31" s="33">
        <v>0</v>
      </c>
      <c r="I31" s="33">
        <v>0</v>
      </c>
      <c r="K31" s="16"/>
      <c r="M31" s="41"/>
      <c r="N31" s="30"/>
    </row>
    <row r="32" spans="1:14" s="9" customFormat="1" ht="25.5" customHeight="1" x14ac:dyDescent="0.2">
      <c r="A32" s="44">
        <v>1139</v>
      </c>
      <c r="B32" s="459" t="s">
        <v>49</v>
      </c>
      <c r="C32" s="459"/>
      <c r="D32" s="459"/>
      <c r="E32" s="459"/>
      <c r="F32" s="459"/>
      <c r="G32" s="459"/>
      <c r="H32" s="45">
        <v>0</v>
      </c>
      <c r="I32" s="45">
        <v>0</v>
      </c>
      <c r="J32" s="46"/>
      <c r="K32" s="47"/>
      <c r="L32" s="47"/>
      <c r="M32" s="48"/>
      <c r="N32" s="30"/>
    </row>
    <row r="33" spans="1:14" s="9" customFormat="1" ht="12" customHeight="1" x14ac:dyDescent="0.2">
      <c r="A33" s="49"/>
      <c r="B33" s="50"/>
      <c r="C33" s="50"/>
      <c r="D33" s="50"/>
      <c r="E33" s="50"/>
      <c r="F33" s="50"/>
      <c r="G33" s="50"/>
      <c r="H33" s="51"/>
      <c r="I33" s="51"/>
      <c r="J33" s="52"/>
      <c r="K33" s="53"/>
      <c r="L33" s="54"/>
      <c r="M33" s="54"/>
      <c r="N33" s="54"/>
    </row>
    <row r="34" spans="1:14" s="9" customFormat="1" ht="11.25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</row>
    <row r="35" spans="1:14" s="56" customFormat="1" ht="12" customHeight="1" x14ac:dyDescent="0.2">
      <c r="A35" s="460" t="s">
        <v>253</v>
      </c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</row>
    <row r="36" spans="1:14" s="20" customFormat="1" ht="43.5" customHeight="1" x14ac:dyDescent="0.2">
      <c r="A36" s="279" t="s">
        <v>41</v>
      </c>
      <c r="B36" s="423" t="s">
        <v>108</v>
      </c>
      <c r="C36" s="424"/>
      <c r="D36" s="424"/>
      <c r="E36" s="424"/>
      <c r="F36" s="424"/>
      <c r="G36" s="425"/>
      <c r="H36" s="267" t="s">
        <v>91</v>
      </c>
      <c r="I36" s="280" t="s">
        <v>188</v>
      </c>
      <c r="J36" s="280" t="s">
        <v>187</v>
      </c>
      <c r="K36" s="282" t="s">
        <v>189</v>
      </c>
      <c r="L36" s="282" t="s">
        <v>190</v>
      </c>
      <c r="M36" s="57"/>
      <c r="N36" s="57"/>
    </row>
    <row r="37" spans="1:14" s="20" customFormat="1" ht="12" customHeight="1" x14ac:dyDescent="0.2">
      <c r="A37" s="23" t="s">
        <v>51</v>
      </c>
      <c r="B37" s="436" t="s">
        <v>52</v>
      </c>
      <c r="C37" s="436"/>
      <c r="D37" s="436"/>
      <c r="E37" s="436"/>
      <c r="F37" s="436"/>
      <c r="G37" s="436"/>
      <c r="H37" s="58">
        <v>0</v>
      </c>
      <c r="I37" s="59"/>
      <c r="J37" s="59"/>
      <c r="K37" s="60"/>
      <c r="L37" s="61"/>
      <c r="M37" s="57"/>
      <c r="N37" s="57"/>
    </row>
    <row r="38" spans="1:14" s="20" customFormat="1" ht="12" customHeight="1" x14ac:dyDescent="0.2">
      <c r="A38" s="25" t="s">
        <v>53</v>
      </c>
      <c r="B38" s="437" t="s">
        <v>54</v>
      </c>
      <c r="C38" s="437"/>
      <c r="D38" s="437"/>
      <c r="E38" s="437"/>
      <c r="F38" s="437"/>
      <c r="G38" s="437"/>
      <c r="H38" s="12">
        <v>0</v>
      </c>
      <c r="I38" s="62"/>
      <c r="J38" s="62"/>
      <c r="K38" s="57"/>
      <c r="L38" s="63"/>
      <c r="M38" s="57"/>
      <c r="N38" s="57"/>
    </row>
    <row r="39" spans="1:14" s="20" customFormat="1" ht="12" customHeight="1" x14ac:dyDescent="0.2">
      <c r="A39" s="25" t="s">
        <v>55</v>
      </c>
      <c r="B39" s="437" t="s">
        <v>56</v>
      </c>
      <c r="C39" s="437"/>
      <c r="D39" s="437"/>
      <c r="E39" s="437"/>
      <c r="F39" s="437"/>
      <c r="G39" s="437"/>
      <c r="H39" s="12">
        <v>0</v>
      </c>
      <c r="I39" s="62"/>
      <c r="J39" s="62"/>
      <c r="K39" s="57"/>
      <c r="L39" s="63"/>
      <c r="M39" s="57"/>
      <c r="N39" s="57"/>
    </row>
    <row r="40" spans="1:14" s="20" customFormat="1" ht="11.25" x14ac:dyDescent="0.2">
      <c r="A40" s="25" t="s">
        <v>57</v>
      </c>
      <c r="B40" s="438" t="s">
        <v>58</v>
      </c>
      <c r="C40" s="438"/>
      <c r="D40" s="438"/>
      <c r="E40" s="438"/>
      <c r="F40" s="438"/>
      <c r="G40" s="438"/>
      <c r="H40" s="12">
        <v>0</v>
      </c>
      <c r="I40" s="62"/>
      <c r="J40" s="62"/>
      <c r="K40" s="57"/>
      <c r="L40" s="63"/>
      <c r="M40" s="57"/>
      <c r="N40" s="57"/>
    </row>
    <row r="41" spans="1:14" s="20" customFormat="1" ht="24" customHeight="1" x14ac:dyDescent="0.2">
      <c r="A41" s="25" t="s">
        <v>59</v>
      </c>
      <c r="B41" s="438" t="s">
        <v>60</v>
      </c>
      <c r="C41" s="438"/>
      <c r="D41" s="438"/>
      <c r="E41" s="438"/>
      <c r="F41" s="438"/>
      <c r="G41" s="438"/>
      <c r="H41" s="12">
        <v>0</v>
      </c>
      <c r="I41" s="62"/>
      <c r="J41" s="62"/>
      <c r="K41" s="57"/>
      <c r="L41" s="63"/>
      <c r="M41" s="57"/>
      <c r="N41" s="57"/>
    </row>
    <row r="42" spans="1:14" s="20" customFormat="1" ht="12" customHeight="1" x14ac:dyDescent="0.2">
      <c r="A42" s="64" t="s">
        <v>61</v>
      </c>
      <c r="B42" s="439" t="s">
        <v>62</v>
      </c>
      <c r="C42" s="439"/>
      <c r="D42" s="439"/>
      <c r="E42" s="439"/>
      <c r="F42" s="439"/>
      <c r="G42" s="439"/>
      <c r="H42" s="65">
        <v>0</v>
      </c>
      <c r="I42" s="66"/>
      <c r="J42" s="66"/>
      <c r="K42" s="67"/>
      <c r="L42" s="68"/>
      <c r="M42" s="57"/>
      <c r="N42" s="57"/>
    </row>
    <row r="43" spans="1:14" s="20" customFormat="1" ht="12" customHeight="1" x14ac:dyDescent="0.2">
      <c r="A43" s="57"/>
      <c r="B43" s="57"/>
      <c r="C43" s="57"/>
      <c r="D43" s="57"/>
      <c r="E43" s="57"/>
      <c r="F43" s="57"/>
      <c r="G43" s="57"/>
      <c r="I43" s="57"/>
      <c r="J43" s="57"/>
      <c r="K43" s="57"/>
      <c r="L43" s="57"/>
      <c r="M43" s="57"/>
      <c r="N43" s="57"/>
    </row>
    <row r="44" spans="1:14" s="20" customFormat="1" ht="12" customHeight="1" x14ac:dyDescent="0.2">
      <c r="A44" s="440" t="s">
        <v>194</v>
      </c>
      <c r="B44" s="441"/>
      <c r="C44" s="441"/>
      <c r="D44" s="441"/>
      <c r="E44" s="441"/>
      <c r="F44" s="441"/>
      <c r="G44" s="441"/>
      <c r="H44" s="441"/>
      <c r="I44" s="441"/>
      <c r="J44" s="441"/>
      <c r="K44" s="442"/>
      <c r="L44" s="290"/>
      <c r="M44" s="57"/>
      <c r="N44" s="57"/>
    </row>
    <row r="45" spans="1:14" s="20" customFormat="1" ht="70.5" customHeight="1" x14ac:dyDescent="0.2">
      <c r="A45" s="285" t="s">
        <v>41</v>
      </c>
      <c r="B45" s="443" t="s">
        <v>108</v>
      </c>
      <c r="C45" s="444"/>
      <c r="D45" s="444"/>
      <c r="E45" s="444"/>
      <c r="F45" s="444"/>
      <c r="G45" s="445"/>
      <c r="H45" s="286" t="s">
        <v>91</v>
      </c>
      <c r="I45" s="287" t="s">
        <v>191</v>
      </c>
      <c r="J45" s="288" t="s">
        <v>192</v>
      </c>
      <c r="K45" s="289" t="s">
        <v>193</v>
      </c>
      <c r="L45" s="281"/>
      <c r="M45" s="57"/>
      <c r="N45" s="57"/>
    </row>
    <row r="46" spans="1:14" s="20" customFormat="1" ht="12" customHeight="1" x14ac:dyDescent="0.2">
      <c r="A46" s="23" t="s">
        <v>63</v>
      </c>
      <c r="B46" s="436" t="s">
        <v>64</v>
      </c>
      <c r="C46" s="436"/>
      <c r="D46" s="436"/>
      <c r="E46" s="436"/>
      <c r="F46" s="436"/>
      <c r="G46" s="436"/>
      <c r="H46" s="69">
        <v>0</v>
      </c>
      <c r="I46" s="59"/>
      <c r="J46" s="59"/>
      <c r="K46" s="61"/>
      <c r="L46" s="57"/>
      <c r="M46" s="57"/>
      <c r="N46" s="57"/>
    </row>
    <row r="47" spans="1:14" s="20" customFormat="1" ht="12" customHeight="1" x14ac:dyDescent="0.2">
      <c r="A47" s="64" t="s">
        <v>65</v>
      </c>
      <c r="B47" s="439" t="s">
        <v>66</v>
      </c>
      <c r="C47" s="439"/>
      <c r="D47" s="439"/>
      <c r="E47" s="439"/>
      <c r="F47" s="439"/>
      <c r="G47" s="439"/>
      <c r="H47" s="70">
        <v>0</v>
      </c>
      <c r="I47" s="66"/>
      <c r="J47" s="66"/>
      <c r="K47" s="68"/>
      <c r="L47" s="57"/>
      <c r="M47" s="57"/>
      <c r="N47" s="57"/>
    </row>
    <row r="48" spans="1:14" s="20" customFormat="1" ht="12" customHeight="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</row>
    <row r="49" spans="1:31" s="9" customFormat="1" ht="12" customHeight="1" x14ac:dyDescent="0.2">
      <c r="A49" s="428" t="s">
        <v>196</v>
      </c>
      <c r="B49" s="428"/>
      <c r="C49" s="428"/>
      <c r="D49" s="428"/>
      <c r="E49" s="428"/>
      <c r="F49" s="428"/>
      <c r="G49" s="428"/>
      <c r="H49" s="428"/>
      <c r="I49" s="428"/>
      <c r="J49" s="428"/>
      <c r="K49" s="8"/>
      <c r="L49" s="8"/>
      <c r="M49" s="8"/>
      <c r="N49" s="8"/>
    </row>
    <row r="50" spans="1:31" s="20" customFormat="1" ht="12" customHeight="1" x14ac:dyDescent="0.2">
      <c r="A50" s="276" t="s">
        <v>41</v>
      </c>
      <c r="B50" s="450" t="s">
        <v>108</v>
      </c>
      <c r="C50" s="451"/>
      <c r="D50" s="451"/>
      <c r="E50" s="451"/>
      <c r="F50" s="451"/>
      <c r="G50" s="452"/>
      <c r="H50" s="277" t="s">
        <v>91</v>
      </c>
      <c r="I50" s="278" t="s">
        <v>152</v>
      </c>
      <c r="J50" s="278" t="s">
        <v>195</v>
      </c>
      <c r="K50" s="71"/>
      <c r="L50" s="71"/>
      <c r="M50" s="71"/>
      <c r="N50" s="71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spans="1:31" s="20" customFormat="1" ht="12" customHeight="1" x14ac:dyDescent="0.2">
      <c r="A51" s="23" t="s">
        <v>67</v>
      </c>
      <c r="B51" s="72" t="s">
        <v>68</v>
      </c>
      <c r="C51" s="72"/>
      <c r="D51" s="72"/>
      <c r="E51" s="72"/>
      <c r="F51" s="72"/>
      <c r="G51" s="72"/>
      <c r="H51" s="69">
        <v>0</v>
      </c>
      <c r="I51" s="59"/>
      <c r="J51" s="73"/>
      <c r="K51" s="71"/>
      <c r="L51" s="71"/>
      <c r="M51" s="71"/>
      <c r="N51" s="71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0" customFormat="1" ht="12" customHeight="1" x14ac:dyDescent="0.2">
      <c r="A52" s="64"/>
      <c r="B52" s="74"/>
      <c r="C52" s="74"/>
      <c r="D52" s="74"/>
      <c r="E52" s="74"/>
      <c r="F52" s="74"/>
      <c r="G52" s="74"/>
      <c r="H52" s="75"/>
      <c r="I52" s="66"/>
      <c r="J52" s="76"/>
      <c r="K52" s="71"/>
      <c r="L52" s="71"/>
      <c r="M52" s="71"/>
      <c r="N52" s="71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spans="1:31" s="20" customFormat="1" ht="12" customHeight="1" x14ac:dyDescent="0.2">
      <c r="A53" s="77"/>
      <c r="B53" s="54"/>
      <c r="C53" s="54"/>
      <c r="D53" s="54"/>
      <c r="E53" s="54"/>
      <c r="F53" s="54"/>
      <c r="G53" s="54"/>
      <c r="I53" s="78"/>
      <c r="J53" s="78"/>
      <c r="K53" s="71"/>
      <c r="L53" s="71"/>
      <c r="M53" s="71"/>
      <c r="N53" s="71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spans="1:31" s="20" customFormat="1" ht="12" customHeight="1" x14ac:dyDescent="0.2">
      <c r="A54" s="433" t="s">
        <v>197</v>
      </c>
      <c r="B54" s="434"/>
      <c r="C54" s="434"/>
      <c r="D54" s="434"/>
      <c r="E54" s="434"/>
      <c r="F54" s="434"/>
      <c r="G54" s="434"/>
      <c r="H54" s="435"/>
      <c r="I54" s="78"/>
      <c r="J54" s="78"/>
      <c r="K54" s="71"/>
      <c r="L54" s="71"/>
      <c r="M54" s="71"/>
      <c r="N54" s="71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spans="1:31" s="20" customFormat="1" ht="12" customHeight="1" x14ac:dyDescent="0.2">
      <c r="A55" s="21" t="s">
        <v>41</v>
      </c>
      <c r="B55" s="242" t="s">
        <v>5</v>
      </c>
      <c r="C55" s="243"/>
      <c r="D55" s="243"/>
      <c r="E55" s="243"/>
      <c r="F55" s="243"/>
      <c r="G55" s="275"/>
      <c r="H55" s="6" t="s">
        <v>91</v>
      </c>
      <c r="I55" s="10"/>
      <c r="J55" s="10"/>
      <c r="K55" s="71"/>
      <c r="L55" s="71"/>
      <c r="M55" s="71"/>
      <c r="N55" s="71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spans="1:31" s="20" customFormat="1" ht="12" customHeight="1" x14ac:dyDescent="0.2">
      <c r="A56" s="23" t="s">
        <v>69</v>
      </c>
      <c r="B56" s="436" t="s">
        <v>70</v>
      </c>
      <c r="C56" s="436"/>
      <c r="D56" s="436"/>
      <c r="E56" s="436"/>
      <c r="F56" s="436"/>
      <c r="G56" s="436"/>
      <c r="H56" s="79">
        <v>0</v>
      </c>
      <c r="I56" s="78"/>
      <c r="J56" s="78"/>
      <c r="K56" s="71"/>
      <c r="L56" s="71"/>
      <c r="M56" s="71"/>
      <c r="N56" s="71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pans="1:31" s="20" customFormat="1" ht="12" customHeight="1" x14ac:dyDescent="0.2">
      <c r="A57" s="25"/>
      <c r="B57" s="54"/>
      <c r="C57" s="54"/>
      <c r="D57" s="54"/>
      <c r="E57" s="54"/>
      <c r="F57" s="54"/>
      <c r="G57" s="54"/>
      <c r="H57" s="80"/>
      <c r="I57" s="62"/>
      <c r="J57" s="62"/>
      <c r="K57" s="71"/>
      <c r="L57" s="71"/>
      <c r="M57" s="71"/>
      <c r="N57" s="71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pans="1:31" s="20" customFormat="1" ht="12" customHeight="1" x14ac:dyDescent="0.2">
      <c r="A58" s="64"/>
      <c r="B58" s="74" t="s">
        <v>50</v>
      </c>
      <c r="C58" s="74"/>
      <c r="D58" s="74"/>
      <c r="E58" s="74"/>
      <c r="F58" s="74"/>
      <c r="G58" s="74"/>
      <c r="H58" s="81"/>
      <c r="I58" s="78"/>
      <c r="J58" s="78"/>
      <c r="K58" s="71"/>
      <c r="L58" s="71"/>
      <c r="M58" s="71"/>
      <c r="N58" s="71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pans="1:31" s="20" customFormat="1" ht="12" customHeight="1" x14ac:dyDescent="0.2">
      <c r="A59" s="82"/>
      <c r="B59" s="71"/>
      <c r="C59" s="71"/>
      <c r="D59" s="71" t="s">
        <v>198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pans="1:31" s="9" customFormat="1" ht="12" customHeight="1" x14ac:dyDescent="0.2">
      <c r="A60" s="427" t="s">
        <v>199</v>
      </c>
      <c r="B60" s="427"/>
      <c r="C60" s="427"/>
      <c r="D60" s="427"/>
      <c r="E60" s="427"/>
      <c r="F60" s="427"/>
      <c r="G60" s="427"/>
      <c r="H60" s="427"/>
      <c r="I60" s="427"/>
      <c r="J60" s="427"/>
      <c r="K60" s="8"/>
      <c r="L60" s="8"/>
      <c r="M60" s="8"/>
      <c r="N60" s="8"/>
    </row>
    <row r="61" spans="1:31" s="9" customFormat="1" ht="12" customHeight="1" x14ac:dyDescent="0.2">
      <c r="A61" s="272" t="s">
        <v>41</v>
      </c>
      <c r="B61" s="273" t="s">
        <v>5</v>
      </c>
      <c r="C61" s="274"/>
      <c r="D61" s="274"/>
      <c r="E61" s="274"/>
      <c r="F61" s="274"/>
      <c r="G61" s="274"/>
      <c r="H61" s="274"/>
      <c r="I61" s="22">
        <v>2025</v>
      </c>
      <c r="J61" s="22">
        <v>2024</v>
      </c>
      <c r="K61" s="10"/>
      <c r="M61" s="10"/>
      <c r="N61" s="10"/>
    </row>
    <row r="62" spans="1:31" s="9" customFormat="1" ht="12" customHeight="1" x14ac:dyDescent="0.2">
      <c r="A62" s="23" t="s">
        <v>254</v>
      </c>
      <c r="B62" s="72" t="s">
        <v>158</v>
      </c>
      <c r="C62" s="83"/>
      <c r="D62" s="83"/>
      <c r="E62" s="83"/>
      <c r="F62" s="83"/>
      <c r="G62" s="83"/>
      <c r="H62" s="83"/>
      <c r="I62" s="84">
        <f>SUM(I63:I64)</f>
        <v>2055262.65</v>
      </c>
      <c r="J62" s="84">
        <f>SUM(J63:J64)</f>
        <v>2055262.65</v>
      </c>
      <c r="K62" s="10"/>
      <c r="M62" s="10"/>
      <c r="N62" s="10"/>
    </row>
    <row r="63" spans="1:31" s="9" customFormat="1" ht="12" customHeight="1" x14ac:dyDescent="0.2">
      <c r="A63" s="85">
        <v>1231</v>
      </c>
      <c r="B63" s="417" t="s">
        <v>15</v>
      </c>
      <c r="C63" s="417"/>
      <c r="D63" s="417"/>
      <c r="E63" s="417"/>
      <c r="F63" s="417"/>
      <c r="G63" s="417"/>
      <c r="H63" s="417"/>
      <c r="I63" s="86">
        <v>1031800</v>
      </c>
      <c r="J63" s="86">
        <v>1031800</v>
      </c>
      <c r="K63" s="13"/>
      <c r="M63" s="13"/>
      <c r="N63" s="13"/>
    </row>
    <row r="64" spans="1:31" s="9" customFormat="1" ht="12" customHeight="1" x14ac:dyDescent="0.2">
      <c r="A64" s="85">
        <v>1233</v>
      </c>
      <c r="B64" s="176" t="s">
        <v>160</v>
      </c>
      <c r="C64" s="176"/>
      <c r="D64" s="176"/>
      <c r="E64" s="176"/>
      <c r="F64" s="176"/>
      <c r="G64" s="176"/>
      <c r="H64" s="176"/>
      <c r="I64" s="86">
        <v>1023462.65</v>
      </c>
      <c r="J64" s="86">
        <v>1023462.65</v>
      </c>
      <c r="K64" s="13"/>
      <c r="M64" s="13"/>
      <c r="N64" s="13"/>
    </row>
    <row r="65" spans="1:14" s="9" customFormat="1" ht="12" customHeight="1" x14ac:dyDescent="0.2">
      <c r="A65" s="85">
        <v>1240</v>
      </c>
      <c r="B65" s="417" t="s">
        <v>164</v>
      </c>
      <c r="C65" s="417"/>
      <c r="D65" s="417"/>
      <c r="E65" s="417"/>
      <c r="F65" s="417"/>
      <c r="G65" s="417"/>
      <c r="H65" s="417"/>
      <c r="I65" s="29">
        <f>SUM(I66:I69)</f>
        <v>26461794.780000001</v>
      </c>
      <c r="J65" s="29">
        <f>SUM(J66:J69)</f>
        <v>25106412.650000002</v>
      </c>
      <c r="K65" s="13"/>
      <c r="M65" s="13"/>
      <c r="N65" s="13"/>
    </row>
    <row r="66" spans="1:14" s="9" customFormat="1" ht="12" customHeight="1" x14ac:dyDescent="0.2">
      <c r="A66" s="85">
        <v>1241</v>
      </c>
      <c r="B66" s="176" t="s">
        <v>18</v>
      </c>
      <c r="C66" s="176"/>
      <c r="D66" s="176"/>
      <c r="E66" s="176"/>
      <c r="F66" s="176"/>
      <c r="G66" s="176"/>
      <c r="H66" s="176"/>
      <c r="I66" s="86">
        <v>1601886.47</v>
      </c>
      <c r="J66" s="86">
        <v>1448452.78</v>
      </c>
      <c r="K66" s="13"/>
      <c r="M66" s="13"/>
      <c r="N66" s="13"/>
    </row>
    <row r="67" spans="1:14" s="9" customFormat="1" ht="12" customHeight="1" x14ac:dyDescent="0.2">
      <c r="A67" s="85">
        <v>1244</v>
      </c>
      <c r="B67" s="176" t="s">
        <v>255</v>
      </c>
      <c r="C67" s="176"/>
      <c r="D67" s="176"/>
      <c r="E67" s="176"/>
      <c r="F67" s="176"/>
      <c r="G67" s="176"/>
      <c r="H67" s="176"/>
      <c r="I67" s="86">
        <v>4690234.4800000004</v>
      </c>
      <c r="J67" s="86">
        <v>3912476.72</v>
      </c>
      <c r="K67" s="13"/>
      <c r="M67" s="13"/>
      <c r="N67" s="13"/>
    </row>
    <row r="68" spans="1:14" s="9" customFormat="1" ht="12" customHeight="1" x14ac:dyDescent="0.2">
      <c r="A68" s="85">
        <v>1245</v>
      </c>
      <c r="B68" s="176" t="s">
        <v>166</v>
      </c>
      <c r="C68" s="176"/>
      <c r="D68" s="176"/>
      <c r="E68" s="176"/>
      <c r="F68" s="176"/>
      <c r="G68" s="176"/>
      <c r="H68" s="176"/>
      <c r="I68" s="86">
        <v>107981.03</v>
      </c>
      <c r="J68" s="86">
        <v>107981.03</v>
      </c>
      <c r="K68" s="13"/>
      <c r="M68" s="13"/>
      <c r="N68" s="13"/>
    </row>
    <row r="69" spans="1:14" s="9" customFormat="1" ht="12" customHeight="1" x14ac:dyDescent="0.2">
      <c r="A69" s="85">
        <v>1246</v>
      </c>
      <c r="B69" s="176" t="s">
        <v>21</v>
      </c>
      <c r="C69" s="176"/>
      <c r="D69" s="176"/>
      <c r="E69" s="176"/>
      <c r="F69" s="176"/>
      <c r="G69" s="176"/>
      <c r="H69" s="176"/>
      <c r="I69" s="86">
        <v>20061692.800000001</v>
      </c>
      <c r="J69" s="86">
        <v>19637502.120000001</v>
      </c>
      <c r="K69" s="13"/>
      <c r="M69" s="13"/>
      <c r="N69" s="13"/>
    </row>
    <row r="70" spans="1:14" s="9" customFormat="1" ht="12" customHeight="1" x14ac:dyDescent="0.2">
      <c r="A70" s="85"/>
      <c r="B70" s="176"/>
      <c r="C70" s="176"/>
      <c r="D70" s="176"/>
      <c r="E70" s="176"/>
      <c r="F70" s="176"/>
      <c r="G70" s="176"/>
      <c r="H70" s="176"/>
      <c r="I70" s="87"/>
      <c r="J70" s="97"/>
      <c r="K70" s="13"/>
      <c r="M70" s="13"/>
      <c r="N70" s="13"/>
    </row>
    <row r="71" spans="1:14" s="9" customFormat="1" ht="12" customHeight="1" x14ac:dyDescent="0.2">
      <c r="A71" s="27"/>
      <c r="B71" s="88" t="s">
        <v>17</v>
      </c>
      <c r="C71" s="88"/>
      <c r="D71" s="88"/>
      <c r="E71" s="88"/>
      <c r="F71" s="88"/>
      <c r="G71" s="88"/>
      <c r="H71" s="88"/>
      <c r="I71" s="89">
        <f>+I62+I65</f>
        <v>28517057.43</v>
      </c>
      <c r="J71" s="28">
        <f>+J62+J65</f>
        <v>27161675.300000001</v>
      </c>
      <c r="K71" s="29"/>
      <c r="M71" s="29"/>
      <c r="N71" s="29"/>
    </row>
    <row r="72" spans="1:14" s="9" customFormat="1" ht="12" customHeight="1" x14ac:dyDescent="0.2">
      <c r="B72" s="50"/>
      <c r="C72" s="50"/>
      <c r="D72" s="50"/>
      <c r="E72" s="50"/>
      <c r="F72" s="50"/>
      <c r="G72" s="50"/>
      <c r="H72" s="50"/>
      <c r="I72" s="29"/>
      <c r="J72" s="29"/>
      <c r="K72" s="29"/>
      <c r="M72" s="29"/>
      <c r="N72" s="29"/>
    </row>
    <row r="73" spans="1:14" s="9" customFormat="1" ht="12" customHeight="1" x14ac:dyDescent="0.2">
      <c r="A73" s="432" t="s">
        <v>256</v>
      </c>
      <c r="B73" s="432"/>
      <c r="C73" s="432"/>
      <c r="D73" s="432"/>
      <c r="E73" s="432"/>
      <c r="F73" s="432"/>
      <c r="G73" s="432"/>
      <c r="H73" s="432"/>
      <c r="I73" s="432"/>
      <c r="J73" s="432"/>
      <c r="K73" s="13"/>
      <c r="L73" s="13"/>
      <c r="M73" s="13"/>
      <c r="N73" s="13"/>
    </row>
    <row r="74" spans="1:14" s="9" customFormat="1" ht="12" customHeight="1" x14ac:dyDescent="0.2">
      <c r="A74" s="6" t="s">
        <v>41</v>
      </c>
      <c r="B74" s="415" t="s">
        <v>5</v>
      </c>
      <c r="C74" s="415"/>
      <c r="D74" s="415"/>
      <c r="E74" s="415"/>
      <c r="F74" s="415"/>
      <c r="G74" s="415"/>
      <c r="H74" s="415"/>
      <c r="I74" s="7">
        <v>2025</v>
      </c>
      <c r="J74" s="7">
        <v>2024</v>
      </c>
      <c r="L74" s="10"/>
      <c r="M74" s="10"/>
    </row>
    <row r="75" spans="1:14" s="9" customFormat="1" ht="12" customHeight="1" x14ac:dyDescent="0.2">
      <c r="A75" s="91">
        <v>1250</v>
      </c>
      <c r="B75" s="416" t="s">
        <v>169</v>
      </c>
      <c r="C75" s="416"/>
      <c r="D75" s="416"/>
      <c r="E75" s="416"/>
      <c r="F75" s="416"/>
      <c r="G75" s="416"/>
      <c r="H75" s="416"/>
      <c r="I75" s="92">
        <f>SUM(I76:I78)</f>
        <v>14977664.41</v>
      </c>
      <c r="J75" s="92">
        <f>SUM(J76:J78)</f>
        <v>14977664.41</v>
      </c>
      <c r="K75" s="339"/>
      <c r="L75" s="13"/>
      <c r="M75" s="13"/>
    </row>
    <row r="76" spans="1:14" s="9" customFormat="1" ht="12" customHeight="1" x14ac:dyDescent="0.2">
      <c r="A76" s="85">
        <v>1251</v>
      </c>
      <c r="B76" s="417" t="s">
        <v>22</v>
      </c>
      <c r="C76" s="417"/>
      <c r="D76" s="417"/>
      <c r="E76" s="417"/>
      <c r="F76" s="417"/>
      <c r="G76" s="417"/>
      <c r="H76" s="417"/>
      <c r="I76" s="86">
        <v>1333620.7</v>
      </c>
      <c r="J76" s="86">
        <v>1333620.7</v>
      </c>
      <c r="L76" s="13"/>
      <c r="M76" s="13"/>
    </row>
    <row r="77" spans="1:14" s="9" customFormat="1" ht="12" customHeight="1" x14ac:dyDescent="0.2">
      <c r="A77" s="85">
        <v>1252</v>
      </c>
      <c r="B77" s="417" t="s">
        <v>170</v>
      </c>
      <c r="C77" s="417"/>
      <c r="D77" s="417"/>
      <c r="E77" s="417"/>
      <c r="F77" s="417"/>
      <c r="G77" s="417"/>
      <c r="H77" s="417"/>
      <c r="I77" s="86">
        <v>13536485</v>
      </c>
      <c r="J77" s="86">
        <v>13536485</v>
      </c>
      <c r="L77" s="13"/>
      <c r="M77" s="13"/>
    </row>
    <row r="78" spans="1:14" s="9" customFormat="1" ht="12" customHeight="1" x14ac:dyDescent="0.2">
      <c r="A78" s="85">
        <v>1254</v>
      </c>
      <c r="B78" s="417" t="s">
        <v>23</v>
      </c>
      <c r="C78" s="417"/>
      <c r="D78" s="417"/>
      <c r="E78" s="417"/>
      <c r="F78" s="417"/>
      <c r="G78" s="417"/>
      <c r="H78" s="417"/>
      <c r="I78" s="86">
        <v>107558.71</v>
      </c>
      <c r="J78" s="86">
        <v>107558.71</v>
      </c>
      <c r="L78" s="13"/>
      <c r="M78" s="13"/>
    </row>
    <row r="79" spans="1:14" s="9" customFormat="1" ht="12" customHeight="1" x14ac:dyDescent="0.2">
      <c r="A79" s="85">
        <v>1270</v>
      </c>
      <c r="B79" s="417" t="s">
        <v>257</v>
      </c>
      <c r="C79" s="417"/>
      <c r="D79" s="417"/>
      <c r="E79" s="417"/>
      <c r="F79" s="417"/>
      <c r="G79" s="417"/>
      <c r="H79" s="417"/>
      <c r="I79" s="29">
        <v>131623.07999999999</v>
      </c>
      <c r="J79" s="29">
        <v>108074</v>
      </c>
      <c r="L79" s="29"/>
      <c r="M79" s="29"/>
    </row>
    <row r="80" spans="1:14" s="9" customFormat="1" ht="12" customHeight="1" x14ac:dyDescent="0.2">
      <c r="A80" s="85"/>
      <c r="B80" s="417" t="s">
        <v>258</v>
      </c>
      <c r="C80" s="417"/>
      <c r="D80" s="417"/>
      <c r="E80" s="417"/>
      <c r="F80" s="417"/>
      <c r="G80" s="417"/>
      <c r="H80" s="417"/>
      <c r="I80" s="86">
        <v>131623.07999999999</v>
      </c>
      <c r="J80" s="86">
        <v>108074</v>
      </c>
      <c r="L80" s="13"/>
      <c r="M80" s="13"/>
    </row>
    <row r="81" spans="1:31" s="9" customFormat="1" ht="12" customHeight="1" x14ac:dyDescent="0.2">
      <c r="A81" s="14"/>
      <c r="B81" s="418" t="s">
        <v>6</v>
      </c>
      <c r="C81" s="418"/>
      <c r="D81" s="418"/>
      <c r="E81" s="418"/>
      <c r="F81" s="418"/>
      <c r="G81" s="418"/>
      <c r="H81" s="418"/>
      <c r="I81" s="89">
        <f>+I75+I79</f>
        <v>15109287.49</v>
      </c>
      <c r="J81" s="89">
        <f>+J75+J79</f>
        <v>15085738.41</v>
      </c>
      <c r="L81" s="29"/>
      <c r="M81" s="29"/>
    </row>
    <row r="82" spans="1:31" s="9" customFormat="1" ht="12" customHeight="1" x14ac:dyDescent="0.2">
      <c r="A82" s="8"/>
      <c r="B82" s="90"/>
      <c r="C82" s="90"/>
      <c r="D82" s="90"/>
      <c r="E82" s="90"/>
      <c r="F82" s="90"/>
      <c r="G82" s="90"/>
      <c r="H82" s="90"/>
      <c r="I82" s="90"/>
      <c r="J82" s="13"/>
      <c r="K82" s="13"/>
      <c r="L82" s="13"/>
      <c r="M82" s="13"/>
      <c r="N82" s="13"/>
    </row>
    <row r="83" spans="1:31" s="9" customFormat="1" ht="12" customHeight="1" x14ac:dyDescent="0.2">
      <c r="A83" s="8"/>
      <c r="B83" s="90"/>
      <c r="C83" s="90"/>
      <c r="D83" s="90"/>
      <c r="E83" s="90"/>
      <c r="F83" s="90"/>
      <c r="G83" s="90"/>
      <c r="H83" s="90"/>
      <c r="I83" s="90"/>
      <c r="J83" s="13"/>
      <c r="K83" s="13"/>
      <c r="L83" s="13"/>
      <c r="M83" s="13"/>
      <c r="N83" s="13"/>
    </row>
    <row r="84" spans="1:31" s="9" customFormat="1" ht="12" customHeight="1" x14ac:dyDescent="0.2">
      <c r="A84" s="428" t="s">
        <v>200</v>
      </c>
      <c r="B84" s="428"/>
      <c r="C84" s="428"/>
      <c r="D84" s="428"/>
      <c r="E84" s="428"/>
      <c r="F84" s="428"/>
      <c r="G84" s="428"/>
      <c r="H84" s="428"/>
      <c r="I84" s="428"/>
      <c r="J84" s="428"/>
      <c r="K84" s="13"/>
      <c r="L84" s="13"/>
      <c r="M84" s="13"/>
      <c r="N84" s="13"/>
    </row>
    <row r="85" spans="1:31" s="20" customFormat="1" ht="12" customHeight="1" x14ac:dyDescent="0.2">
      <c r="A85" s="266" t="s">
        <v>41</v>
      </c>
      <c r="B85" s="415" t="s">
        <v>5</v>
      </c>
      <c r="C85" s="415"/>
      <c r="D85" s="415"/>
      <c r="E85" s="415"/>
      <c r="F85" s="415"/>
      <c r="G85" s="415"/>
      <c r="H85" s="415"/>
      <c r="I85" s="7">
        <v>2025</v>
      </c>
      <c r="J85" s="22" t="s">
        <v>71</v>
      </c>
      <c r="L85" s="10"/>
      <c r="M85" s="10"/>
      <c r="N85" s="93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spans="1:31" s="20" customFormat="1" ht="12" customHeight="1" x14ac:dyDescent="0.2">
      <c r="A86" s="11">
        <v>1160</v>
      </c>
      <c r="B86" s="416" t="s">
        <v>72</v>
      </c>
      <c r="C86" s="416"/>
      <c r="D86" s="416"/>
      <c r="E86" s="416"/>
      <c r="F86" s="416"/>
      <c r="G86" s="416"/>
      <c r="H86" s="416"/>
      <c r="I86" s="94">
        <v>0</v>
      </c>
      <c r="J86" s="95"/>
      <c r="K86" s="87"/>
      <c r="L86" s="13"/>
      <c r="M86" s="13"/>
      <c r="N86" s="93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spans="1:31" s="20" customFormat="1" ht="12" customHeight="1" x14ac:dyDescent="0.2">
      <c r="A87" s="96">
        <v>1161</v>
      </c>
      <c r="B87" s="429" t="s">
        <v>73</v>
      </c>
      <c r="C87" s="429"/>
      <c r="D87" s="429"/>
      <c r="E87" s="429"/>
      <c r="F87" s="429"/>
      <c r="G87" s="429"/>
      <c r="H87" s="429"/>
      <c r="I87" s="13">
        <v>0</v>
      </c>
      <c r="J87" s="97"/>
      <c r="K87" s="98"/>
      <c r="L87" s="98"/>
      <c r="M87" s="98"/>
      <c r="N87" s="93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spans="1:31" s="20" customFormat="1" ht="12" customHeight="1" x14ac:dyDescent="0.2">
      <c r="A88" s="99">
        <v>1162</v>
      </c>
      <c r="B88" s="430" t="s">
        <v>74</v>
      </c>
      <c r="C88" s="430"/>
      <c r="D88" s="430"/>
      <c r="E88" s="430"/>
      <c r="F88" s="430"/>
      <c r="G88" s="430"/>
      <c r="H88" s="430"/>
      <c r="I88" s="100">
        <v>0</v>
      </c>
      <c r="J88" s="101"/>
      <c r="K88" s="98"/>
      <c r="L88" s="98"/>
      <c r="M88" s="98"/>
      <c r="N88" s="93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spans="1:31" s="20" customFormat="1" ht="12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spans="1:31" s="20" customFormat="1" ht="12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spans="1:31" s="9" customFormat="1" ht="12" customHeight="1" x14ac:dyDescent="0.2">
      <c r="A91" s="431" t="s">
        <v>405</v>
      </c>
      <c r="B91" s="431"/>
      <c r="C91" s="431"/>
      <c r="D91" s="431"/>
      <c r="E91" s="431"/>
      <c r="F91" s="431"/>
      <c r="G91" s="431"/>
      <c r="H91" s="431"/>
      <c r="I91" s="431"/>
      <c r="J91" s="431"/>
      <c r="K91" s="30"/>
      <c r="L91" s="30"/>
      <c r="M91" s="30"/>
      <c r="N91" s="30"/>
    </row>
    <row r="92" spans="1:31" s="9" customFormat="1" ht="12" customHeight="1" x14ac:dyDescent="0.2">
      <c r="A92" s="266" t="s">
        <v>41</v>
      </c>
      <c r="B92" s="415" t="s">
        <v>5</v>
      </c>
      <c r="C92" s="415"/>
      <c r="D92" s="415"/>
      <c r="E92" s="415"/>
      <c r="F92" s="415"/>
      <c r="G92" s="415"/>
      <c r="H92" s="415"/>
      <c r="I92" s="7">
        <v>2025</v>
      </c>
      <c r="J92" s="271" t="s">
        <v>75</v>
      </c>
      <c r="L92" s="10"/>
      <c r="M92" s="10"/>
      <c r="N92" s="102"/>
    </row>
    <row r="93" spans="1:31" s="9" customFormat="1" ht="12" customHeight="1" x14ac:dyDescent="0.2">
      <c r="A93" s="11">
        <v>1290</v>
      </c>
      <c r="B93" s="416" t="s">
        <v>76</v>
      </c>
      <c r="C93" s="416"/>
      <c r="D93" s="416"/>
      <c r="E93" s="416"/>
      <c r="F93" s="416"/>
      <c r="G93" s="416"/>
      <c r="H93" s="416"/>
      <c r="I93" s="94">
        <v>0</v>
      </c>
      <c r="J93" s="95"/>
      <c r="K93" s="87"/>
      <c r="L93" s="13"/>
      <c r="M93" s="13"/>
      <c r="N93" s="102"/>
    </row>
    <row r="94" spans="1:31" s="9" customFormat="1" ht="12" customHeight="1" x14ac:dyDescent="0.2">
      <c r="A94" s="96">
        <v>1291</v>
      </c>
      <c r="B94" s="429" t="s">
        <v>77</v>
      </c>
      <c r="C94" s="429"/>
      <c r="D94" s="429"/>
      <c r="E94" s="429"/>
      <c r="F94" s="429"/>
      <c r="G94" s="429"/>
      <c r="H94" s="429"/>
      <c r="I94" s="13">
        <v>0</v>
      </c>
      <c r="J94" s="97"/>
      <c r="K94" s="98"/>
      <c r="L94" s="98"/>
      <c r="M94" s="98"/>
      <c r="N94" s="102"/>
    </row>
    <row r="95" spans="1:31" s="9" customFormat="1" ht="12" customHeight="1" x14ac:dyDescent="0.2">
      <c r="A95" s="96">
        <v>1292</v>
      </c>
      <c r="B95" s="429" t="s">
        <v>78</v>
      </c>
      <c r="C95" s="429"/>
      <c r="D95" s="429"/>
      <c r="E95" s="429"/>
      <c r="F95" s="429"/>
      <c r="G95" s="429"/>
      <c r="H95" s="429"/>
      <c r="I95" s="103">
        <v>0</v>
      </c>
      <c r="J95" s="104"/>
      <c r="K95" s="98"/>
      <c r="L95" s="98"/>
      <c r="M95" s="98"/>
      <c r="N95" s="102"/>
    </row>
    <row r="96" spans="1:31" s="9" customFormat="1" ht="12" customHeight="1" x14ac:dyDescent="0.2">
      <c r="A96" s="99">
        <v>1293</v>
      </c>
      <c r="B96" s="430" t="s">
        <v>79</v>
      </c>
      <c r="C96" s="430"/>
      <c r="D96" s="430"/>
      <c r="E96" s="430"/>
      <c r="F96" s="430"/>
      <c r="G96" s="430"/>
      <c r="H96" s="430"/>
      <c r="I96" s="100">
        <v>0</v>
      </c>
      <c r="J96" s="101"/>
      <c r="K96" s="98"/>
      <c r="L96" s="98"/>
      <c r="M96" s="98"/>
      <c r="N96" s="102"/>
    </row>
    <row r="97" spans="1:15" s="9" customFormat="1" ht="12" customHeight="1" x14ac:dyDescent="0.2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</row>
    <row r="98" spans="1:15" s="9" customFormat="1" ht="12" customHeight="1" x14ac:dyDescent="0.2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</row>
    <row r="99" spans="1:15" s="9" customFormat="1" ht="12" customHeight="1" x14ac:dyDescent="0.2">
      <c r="A99" s="427" t="s">
        <v>201</v>
      </c>
      <c r="B99" s="427"/>
      <c r="C99" s="427"/>
      <c r="D99" s="427"/>
      <c r="E99" s="427"/>
      <c r="F99" s="427"/>
      <c r="G99" s="427"/>
      <c r="H99" s="427"/>
      <c r="I99" s="427"/>
      <c r="J99" s="427"/>
    </row>
    <row r="100" spans="1:15" s="20" customFormat="1" ht="24.75" customHeight="1" x14ac:dyDescent="0.2">
      <c r="A100" s="266" t="s">
        <v>41</v>
      </c>
      <c r="B100" s="423" t="s">
        <v>5</v>
      </c>
      <c r="C100" s="424"/>
      <c r="D100" s="424"/>
      <c r="E100" s="424"/>
      <c r="F100" s="424"/>
      <c r="G100" s="425"/>
      <c r="H100" s="267" t="s">
        <v>91</v>
      </c>
      <c r="I100" s="291" t="s">
        <v>263</v>
      </c>
      <c r="J100" s="268" t="s">
        <v>259</v>
      </c>
      <c r="K100" s="268" t="s">
        <v>260</v>
      </c>
      <c r="L100" s="269" t="s">
        <v>261</v>
      </c>
      <c r="M100" s="270" t="s">
        <v>262</v>
      </c>
      <c r="N100" s="105"/>
      <c r="O100" s="9"/>
    </row>
    <row r="101" spans="1:15" s="20" customFormat="1" ht="12" customHeight="1" x14ac:dyDescent="0.2">
      <c r="A101" s="31">
        <v>2110</v>
      </c>
      <c r="B101" s="426" t="s">
        <v>80</v>
      </c>
      <c r="C101" s="426"/>
      <c r="D101" s="426"/>
      <c r="E101" s="426"/>
      <c r="F101" s="426"/>
      <c r="G101" s="426"/>
      <c r="H101" s="106">
        <v>7632420.7000000002</v>
      </c>
      <c r="I101" s="113">
        <v>0</v>
      </c>
      <c r="J101" s="113">
        <f>+H101</f>
        <v>7632420.7000000002</v>
      </c>
      <c r="K101" s="107"/>
      <c r="L101" s="108"/>
      <c r="M101" s="109"/>
      <c r="N101" s="93"/>
    </row>
    <row r="102" spans="1:15" s="20" customFormat="1" ht="12" customHeight="1" x14ac:dyDescent="0.2">
      <c r="A102" s="37">
        <v>2111</v>
      </c>
      <c r="B102" s="419" t="s">
        <v>26</v>
      </c>
      <c r="C102" s="419"/>
      <c r="D102" s="419"/>
      <c r="E102" s="419"/>
      <c r="F102" s="419"/>
      <c r="G102" s="419"/>
      <c r="H102" s="110">
        <v>3378634.99</v>
      </c>
      <c r="I102" s="113">
        <v>0</v>
      </c>
      <c r="J102" s="113">
        <f>+H102</f>
        <v>3378634.99</v>
      </c>
      <c r="K102" s="107"/>
      <c r="L102" s="111"/>
      <c r="M102" s="112"/>
      <c r="N102" s="93"/>
    </row>
    <row r="103" spans="1:15" s="20" customFormat="1" ht="12" customHeight="1" x14ac:dyDescent="0.2">
      <c r="A103" s="37">
        <v>2112</v>
      </c>
      <c r="B103" s="419" t="s">
        <v>28</v>
      </c>
      <c r="C103" s="419"/>
      <c r="D103" s="419"/>
      <c r="E103" s="419"/>
      <c r="F103" s="419"/>
      <c r="G103" s="419"/>
      <c r="H103" s="110">
        <v>-27.89</v>
      </c>
      <c r="I103" s="113">
        <v>0</v>
      </c>
      <c r="J103" s="113">
        <f t="shared" ref="J103:J114" si="0">+H103</f>
        <v>-27.89</v>
      </c>
      <c r="K103" s="107"/>
      <c r="L103" s="111"/>
      <c r="M103" s="112"/>
      <c r="N103" s="93"/>
    </row>
    <row r="104" spans="1:15" s="20" customFormat="1" ht="11.25" x14ac:dyDescent="0.2">
      <c r="A104" s="37">
        <v>2113</v>
      </c>
      <c r="B104" s="419" t="s">
        <v>81</v>
      </c>
      <c r="C104" s="419"/>
      <c r="D104" s="419"/>
      <c r="E104" s="419"/>
      <c r="F104" s="419"/>
      <c r="G104" s="419"/>
      <c r="H104" s="113">
        <v>0</v>
      </c>
      <c r="I104" s="113">
        <v>0</v>
      </c>
      <c r="J104" s="113">
        <f t="shared" si="0"/>
        <v>0</v>
      </c>
      <c r="K104" s="107"/>
      <c r="L104" s="111"/>
      <c r="M104" s="112"/>
      <c r="N104" s="93"/>
    </row>
    <row r="105" spans="1:15" s="20" customFormat="1" ht="11.25" x14ac:dyDescent="0.2">
      <c r="A105" s="37">
        <v>2114</v>
      </c>
      <c r="B105" s="419" t="s">
        <v>82</v>
      </c>
      <c r="C105" s="419"/>
      <c r="D105" s="419"/>
      <c r="E105" s="419"/>
      <c r="F105" s="419"/>
      <c r="G105" s="419"/>
      <c r="H105" s="113">
        <v>0</v>
      </c>
      <c r="I105" s="113">
        <v>0</v>
      </c>
      <c r="J105" s="113">
        <f t="shared" si="0"/>
        <v>0</v>
      </c>
      <c r="K105" s="107"/>
      <c r="L105" s="111"/>
      <c r="M105" s="112"/>
      <c r="N105" s="93"/>
    </row>
    <row r="106" spans="1:15" s="20" customFormat="1" ht="12" customHeight="1" x14ac:dyDescent="0.2">
      <c r="A106" s="37">
        <v>2115</v>
      </c>
      <c r="B106" s="419" t="s">
        <v>83</v>
      </c>
      <c r="C106" s="419"/>
      <c r="D106" s="419"/>
      <c r="E106" s="419"/>
      <c r="F106" s="419"/>
      <c r="G106" s="419"/>
      <c r="H106" s="113">
        <v>0</v>
      </c>
      <c r="I106" s="113">
        <v>0</v>
      </c>
      <c r="J106" s="113">
        <f t="shared" si="0"/>
        <v>0</v>
      </c>
      <c r="K106" s="107"/>
      <c r="L106" s="111"/>
      <c r="M106" s="112"/>
      <c r="N106" s="93"/>
    </row>
    <row r="107" spans="1:15" s="20" customFormat="1" ht="26.25" customHeight="1" x14ac:dyDescent="0.2">
      <c r="A107" s="37">
        <v>2116</v>
      </c>
      <c r="B107" s="419" t="s">
        <v>84</v>
      </c>
      <c r="C107" s="419"/>
      <c r="D107" s="419"/>
      <c r="E107" s="419"/>
      <c r="F107" s="419"/>
      <c r="G107" s="419"/>
      <c r="H107" s="113">
        <v>0</v>
      </c>
      <c r="I107" s="113">
        <v>0</v>
      </c>
      <c r="J107" s="113">
        <f t="shared" si="0"/>
        <v>0</v>
      </c>
      <c r="K107" s="107"/>
      <c r="L107" s="111"/>
      <c r="M107" s="112"/>
      <c r="N107" s="93"/>
    </row>
    <row r="108" spans="1:15" s="20" customFormat="1" ht="11.25" x14ac:dyDescent="0.2">
      <c r="A108" s="37">
        <v>2117</v>
      </c>
      <c r="B108" s="419" t="s">
        <v>27</v>
      </c>
      <c r="C108" s="419"/>
      <c r="D108" s="419"/>
      <c r="E108" s="419"/>
      <c r="F108" s="419"/>
      <c r="G108" s="419"/>
      <c r="H108" s="110">
        <v>4253377.63</v>
      </c>
      <c r="I108" s="113">
        <v>0</v>
      </c>
      <c r="J108" s="113">
        <f t="shared" si="0"/>
        <v>4253377.63</v>
      </c>
      <c r="K108" s="107"/>
      <c r="L108" s="111"/>
      <c r="M108" s="112"/>
      <c r="N108" s="93"/>
    </row>
    <row r="109" spans="1:15" s="20" customFormat="1" ht="11.25" x14ac:dyDescent="0.2">
      <c r="A109" s="37">
        <v>2118</v>
      </c>
      <c r="B109" s="419" t="s">
        <v>85</v>
      </c>
      <c r="C109" s="419"/>
      <c r="D109" s="419"/>
      <c r="E109" s="419"/>
      <c r="F109" s="419"/>
      <c r="G109" s="419"/>
      <c r="H109" s="113">
        <v>0</v>
      </c>
      <c r="I109" s="113">
        <v>0</v>
      </c>
      <c r="J109" s="113">
        <f t="shared" si="0"/>
        <v>0</v>
      </c>
      <c r="K109" s="107"/>
      <c r="L109" s="111"/>
      <c r="M109" s="112"/>
      <c r="N109" s="93"/>
    </row>
    <row r="110" spans="1:15" s="20" customFormat="1" ht="12" customHeight="1" x14ac:dyDescent="0.2">
      <c r="A110" s="37">
        <v>2119</v>
      </c>
      <c r="B110" s="419" t="s">
        <v>29</v>
      </c>
      <c r="C110" s="419"/>
      <c r="D110" s="419"/>
      <c r="E110" s="419"/>
      <c r="F110" s="419"/>
      <c r="G110" s="419"/>
      <c r="H110" s="113">
        <v>0.3</v>
      </c>
      <c r="I110" s="113">
        <v>0</v>
      </c>
      <c r="J110" s="113">
        <f t="shared" si="0"/>
        <v>0.3</v>
      </c>
      <c r="K110" s="107"/>
      <c r="L110" s="111"/>
      <c r="M110" s="112"/>
      <c r="N110" s="93"/>
    </row>
    <row r="111" spans="1:15" s="20" customFormat="1" ht="12" customHeight="1" x14ac:dyDescent="0.2">
      <c r="A111" s="37">
        <v>2120</v>
      </c>
      <c r="B111" s="419" t="s">
        <v>86</v>
      </c>
      <c r="C111" s="419"/>
      <c r="D111" s="419"/>
      <c r="E111" s="419"/>
      <c r="F111" s="419"/>
      <c r="G111" s="419"/>
      <c r="H111" s="113">
        <v>0</v>
      </c>
      <c r="I111" s="113">
        <v>0</v>
      </c>
      <c r="J111" s="113">
        <f t="shared" si="0"/>
        <v>0</v>
      </c>
      <c r="K111" s="107"/>
      <c r="L111" s="111"/>
      <c r="M111" s="112"/>
      <c r="N111" s="93"/>
    </row>
    <row r="112" spans="1:15" s="20" customFormat="1" ht="12" customHeight="1" x14ac:dyDescent="0.2">
      <c r="A112" s="37">
        <v>2121</v>
      </c>
      <c r="B112" s="419" t="s">
        <v>87</v>
      </c>
      <c r="C112" s="419"/>
      <c r="D112" s="419"/>
      <c r="E112" s="419"/>
      <c r="F112" s="419"/>
      <c r="G112" s="419"/>
      <c r="H112" s="113">
        <v>0</v>
      </c>
      <c r="I112" s="113">
        <v>0</v>
      </c>
      <c r="J112" s="113">
        <f t="shared" si="0"/>
        <v>0</v>
      </c>
      <c r="K112" s="107"/>
      <c r="L112" s="111"/>
      <c r="M112" s="112"/>
      <c r="N112" s="93"/>
    </row>
    <row r="113" spans="1:14" s="20" customFormat="1" ht="27" customHeight="1" x14ac:dyDescent="0.2">
      <c r="A113" s="37">
        <v>2122</v>
      </c>
      <c r="B113" s="419" t="s">
        <v>88</v>
      </c>
      <c r="C113" s="419"/>
      <c r="D113" s="419"/>
      <c r="E113" s="419"/>
      <c r="F113" s="419"/>
      <c r="G113" s="419"/>
      <c r="H113" s="113">
        <v>0</v>
      </c>
      <c r="I113" s="113">
        <v>0</v>
      </c>
      <c r="J113" s="113">
        <f t="shared" si="0"/>
        <v>0</v>
      </c>
      <c r="K113" s="107"/>
      <c r="L113" s="111"/>
      <c r="M113" s="112"/>
      <c r="N113" s="93"/>
    </row>
    <row r="114" spans="1:14" s="20" customFormat="1" ht="12" customHeight="1" x14ac:dyDescent="0.2">
      <c r="A114" s="44">
        <v>2129</v>
      </c>
      <c r="B114" s="420" t="s">
        <v>89</v>
      </c>
      <c r="C114" s="420"/>
      <c r="D114" s="420"/>
      <c r="E114" s="420"/>
      <c r="F114" s="420"/>
      <c r="G114" s="420"/>
      <c r="H114" s="114">
        <v>0</v>
      </c>
      <c r="I114" s="292">
        <v>0</v>
      </c>
      <c r="J114" s="292">
        <f t="shared" si="0"/>
        <v>0</v>
      </c>
      <c r="K114" s="115"/>
      <c r="L114" s="116"/>
      <c r="M114" s="117"/>
      <c r="N114" s="93"/>
    </row>
    <row r="115" spans="1:14" s="20" customFormat="1" ht="12" customHeight="1" x14ac:dyDescent="0.2">
      <c r="A115" s="118"/>
      <c r="B115" s="9"/>
      <c r="C115" s="9"/>
      <c r="D115" s="9"/>
      <c r="E115" s="9"/>
      <c r="F115" s="9"/>
      <c r="G115" s="9"/>
      <c r="H115" s="119"/>
      <c r="I115" s="120"/>
      <c r="J115" s="111"/>
      <c r="L115" s="111"/>
      <c r="M115" s="111"/>
      <c r="N115" s="93"/>
    </row>
    <row r="116" spans="1:14" s="20" customFormat="1" ht="12" customHeight="1" x14ac:dyDescent="0.2">
      <c r="A116" s="118"/>
      <c r="B116" s="9"/>
      <c r="C116" s="9"/>
      <c r="D116" s="9"/>
      <c r="E116" s="9"/>
      <c r="F116" s="9"/>
      <c r="G116" s="9"/>
      <c r="H116" s="119"/>
      <c r="I116" s="120"/>
      <c r="J116" s="111"/>
      <c r="L116" s="111"/>
      <c r="M116" s="111"/>
      <c r="N116" s="93"/>
    </row>
    <row r="117" spans="1:14" s="20" customFormat="1" ht="12" customHeight="1" x14ac:dyDescent="0.2">
      <c r="A117" s="118"/>
      <c r="B117" s="9"/>
      <c r="C117" s="9"/>
      <c r="D117" s="9"/>
      <c r="E117" s="9"/>
      <c r="F117" s="9"/>
      <c r="G117" s="9"/>
      <c r="H117" s="119"/>
      <c r="I117" s="120"/>
      <c r="J117" s="111"/>
      <c r="L117" s="111"/>
      <c r="M117" s="111"/>
      <c r="N117" s="93"/>
    </row>
    <row r="118" spans="1:14" s="20" customFormat="1" ht="12" customHeight="1" x14ac:dyDescent="0.2">
      <c r="A118" s="118"/>
      <c r="B118" s="9"/>
      <c r="C118" s="9"/>
      <c r="D118" s="9"/>
      <c r="E118" s="9"/>
      <c r="F118" s="9"/>
      <c r="G118" s="9"/>
      <c r="H118" s="119"/>
      <c r="I118" s="120"/>
      <c r="J118" s="111"/>
      <c r="L118" s="111"/>
      <c r="M118" s="111"/>
      <c r="N118" s="93"/>
    </row>
    <row r="119" spans="1:14" s="20" customFormat="1" ht="12" customHeight="1" x14ac:dyDescent="0.2">
      <c r="A119" s="118"/>
      <c r="B119" s="9"/>
      <c r="C119" s="9"/>
      <c r="D119" s="9"/>
      <c r="E119" s="9"/>
      <c r="F119" s="9"/>
      <c r="G119" s="9"/>
      <c r="H119" s="119"/>
      <c r="I119" s="120"/>
      <c r="J119" s="111"/>
      <c r="L119" s="111"/>
      <c r="M119" s="111"/>
      <c r="N119" s="93"/>
    </row>
    <row r="120" spans="1:14" s="20" customFormat="1" ht="12" customHeight="1" x14ac:dyDescent="0.2">
      <c r="A120" s="118"/>
      <c r="B120" s="9"/>
      <c r="C120" s="9"/>
      <c r="D120" s="9"/>
      <c r="E120" s="9"/>
      <c r="F120" s="9"/>
      <c r="G120" s="9"/>
      <c r="H120" s="119"/>
      <c r="I120" s="120"/>
      <c r="J120" s="111"/>
      <c r="L120" s="111"/>
      <c r="M120" s="111"/>
      <c r="N120" s="93"/>
    </row>
    <row r="121" spans="1:14" s="20" customFormat="1" ht="12" customHeight="1" x14ac:dyDescent="0.2">
      <c r="A121" s="118"/>
      <c r="B121" s="9"/>
      <c r="C121" s="9"/>
      <c r="D121" s="9"/>
      <c r="E121" s="9"/>
      <c r="F121" s="9"/>
      <c r="G121" s="9"/>
      <c r="H121" s="119"/>
      <c r="I121" s="120"/>
      <c r="J121" s="111"/>
      <c r="L121" s="111"/>
      <c r="M121" s="111"/>
      <c r="N121" s="93"/>
    </row>
    <row r="122" spans="1:14" s="20" customFormat="1" ht="12" customHeight="1" x14ac:dyDescent="0.2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</row>
    <row r="123" spans="1:14" s="20" customFormat="1" ht="12" customHeight="1" x14ac:dyDescent="0.2">
      <c r="A123" s="414" t="s">
        <v>202</v>
      </c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93"/>
      <c r="M123" s="93"/>
      <c r="N123" s="93"/>
    </row>
    <row r="124" spans="1:14" s="20" customFormat="1" ht="12" customHeight="1" x14ac:dyDescent="0.2">
      <c r="A124" s="264" t="s">
        <v>41</v>
      </c>
      <c r="B124" s="421" t="s">
        <v>90</v>
      </c>
      <c r="C124" s="421"/>
      <c r="D124" s="421"/>
      <c r="E124" s="421"/>
      <c r="F124" s="421"/>
      <c r="G124" s="421"/>
      <c r="H124" s="421"/>
      <c r="I124" s="265" t="s">
        <v>91</v>
      </c>
      <c r="J124" s="265" t="s">
        <v>92</v>
      </c>
      <c r="K124" s="265" t="s">
        <v>93</v>
      </c>
      <c r="L124" s="121"/>
      <c r="M124" s="121"/>
      <c r="N124" s="121"/>
    </row>
    <row r="125" spans="1:14" s="20" customFormat="1" ht="26.25" customHeight="1" x14ac:dyDescent="0.2">
      <c r="A125" s="122">
        <v>2160</v>
      </c>
      <c r="B125" s="422" t="s">
        <v>94</v>
      </c>
      <c r="C125" s="422"/>
      <c r="D125" s="422"/>
      <c r="E125" s="422"/>
      <c r="F125" s="422"/>
      <c r="G125" s="422"/>
      <c r="H125" s="422"/>
      <c r="I125" s="123">
        <v>0</v>
      </c>
      <c r="J125" s="124"/>
      <c r="K125" s="125"/>
      <c r="L125" s="49"/>
      <c r="M125" s="49"/>
      <c r="N125" s="49"/>
    </row>
    <row r="126" spans="1:14" s="20" customFormat="1" ht="12" customHeight="1" x14ac:dyDescent="0.2">
      <c r="A126" s="37">
        <v>2161</v>
      </c>
      <c r="B126" s="411" t="s">
        <v>95</v>
      </c>
      <c r="C126" s="411"/>
      <c r="D126" s="411"/>
      <c r="E126" s="411"/>
      <c r="F126" s="411"/>
      <c r="G126" s="411"/>
      <c r="H126" s="411"/>
      <c r="I126" s="126">
        <v>0</v>
      </c>
      <c r="J126" s="49"/>
      <c r="K126" s="127"/>
      <c r="L126" s="49"/>
      <c r="M126" s="49"/>
      <c r="N126" s="49"/>
    </row>
    <row r="127" spans="1:14" s="20" customFormat="1" ht="12" customHeight="1" x14ac:dyDescent="0.2">
      <c r="A127" s="37">
        <v>2162</v>
      </c>
      <c r="B127" s="411" t="s">
        <v>96</v>
      </c>
      <c r="C127" s="411"/>
      <c r="D127" s="411"/>
      <c r="E127" s="411"/>
      <c r="F127" s="411"/>
      <c r="G127" s="411"/>
      <c r="H127" s="411"/>
      <c r="I127" s="126">
        <v>0</v>
      </c>
      <c r="J127" s="49"/>
      <c r="K127" s="127"/>
      <c r="L127" s="49"/>
      <c r="M127" s="49"/>
      <c r="N127" s="49"/>
    </row>
    <row r="128" spans="1:14" s="20" customFormat="1" ht="12" customHeight="1" x14ac:dyDescent="0.2">
      <c r="A128" s="37">
        <v>2163</v>
      </c>
      <c r="B128" s="411" t="s">
        <v>97</v>
      </c>
      <c r="C128" s="411"/>
      <c r="D128" s="411"/>
      <c r="E128" s="411"/>
      <c r="F128" s="411"/>
      <c r="G128" s="411"/>
      <c r="H128" s="411"/>
      <c r="I128" s="126">
        <v>0</v>
      </c>
      <c r="J128" s="49"/>
      <c r="K128" s="127"/>
      <c r="L128" s="49"/>
      <c r="M128" s="49"/>
      <c r="N128" s="49"/>
    </row>
    <row r="129" spans="1:28" s="20" customFormat="1" ht="30" customHeight="1" x14ac:dyDescent="0.2">
      <c r="A129" s="42">
        <v>2164</v>
      </c>
      <c r="B129" s="410" t="s">
        <v>98</v>
      </c>
      <c r="C129" s="410"/>
      <c r="D129" s="410"/>
      <c r="E129" s="410"/>
      <c r="F129" s="410"/>
      <c r="G129" s="410"/>
      <c r="H129" s="410"/>
      <c r="I129" s="126">
        <v>0</v>
      </c>
      <c r="J129" s="49"/>
      <c r="K129" s="127"/>
      <c r="L129" s="49"/>
      <c r="M129" s="49"/>
      <c r="N129" s="49"/>
    </row>
    <row r="130" spans="1:28" s="20" customFormat="1" ht="28.5" customHeight="1" x14ac:dyDescent="0.2">
      <c r="A130" s="42">
        <v>2165</v>
      </c>
      <c r="B130" s="410" t="s">
        <v>99</v>
      </c>
      <c r="C130" s="410"/>
      <c r="D130" s="410"/>
      <c r="E130" s="410"/>
      <c r="F130" s="410"/>
      <c r="G130" s="410"/>
      <c r="H130" s="410"/>
      <c r="I130" s="126">
        <v>0</v>
      </c>
      <c r="J130" s="49"/>
      <c r="K130" s="127"/>
      <c r="L130" s="49"/>
      <c r="M130" s="49"/>
      <c r="N130" s="49"/>
    </row>
    <row r="131" spans="1:28" s="20" customFormat="1" ht="12" customHeight="1" x14ac:dyDescent="0.2">
      <c r="A131" s="37">
        <v>2166</v>
      </c>
      <c r="B131" s="411" t="s">
        <v>100</v>
      </c>
      <c r="C131" s="411"/>
      <c r="D131" s="411"/>
      <c r="E131" s="411"/>
      <c r="F131" s="411"/>
      <c r="G131" s="411"/>
      <c r="H131" s="411"/>
      <c r="I131" s="126">
        <v>0</v>
      </c>
      <c r="J131" s="49"/>
      <c r="K131" s="127"/>
      <c r="L131" s="49"/>
      <c r="M131" s="49"/>
      <c r="N131" s="49"/>
    </row>
    <row r="132" spans="1:28" s="20" customFormat="1" ht="33" customHeight="1" x14ac:dyDescent="0.2">
      <c r="A132" s="42">
        <v>2250</v>
      </c>
      <c r="B132" s="410" t="s">
        <v>101</v>
      </c>
      <c r="C132" s="410"/>
      <c r="D132" s="410"/>
      <c r="E132" s="410"/>
      <c r="F132" s="410"/>
      <c r="G132" s="410"/>
      <c r="H132" s="410"/>
      <c r="I132" s="126">
        <v>0</v>
      </c>
      <c r="J132" s="49"/>
      <c r="K132" s="127"/>
      <c r="L132" s="49"/>
      <c r="M132" s="49"/>
      <c r="N132" s="49"/>
    </row>
    <row r="133" spans="1:28" s="20" customFormat="1" ht="12" customHeight="1" x14ac:dyDescent="0.2">
      <c r="A133" s="37">
        <v>2251</v>
      </c>
      <c r="B133" s="411" t="s">
        <v>102</v>
      </c>
      <c r="C133" s="411"/>
      <c r="D133" s="411"/>
      <c r="E133" s="411"/>
      <c r="F133" s="411"/>
      <c r="G133" s="411"/>
      <c r="H133" s="411"/>
      <c r="I133" s="126">
        <v>0</v>
      </c>
      <c r="J133" s="49"/>
      <c r="K133" s="127"/>
      <c r="L133" s="49"/>
      <c r="M133" s="49"/>
      <c r="N133" s="49"/>
    </row>
    <row r="134" spans="1:28" s="20" customFormat="1" ht="12" customHeight="1" x14ac:dyDescent="0.2">
      <c r="A134" s="37">
        <v>2252</v>
      </c>
      <c r="B134" s="411" t="s">
        <v>103</v>
      </c>
      <c r="C134" s="411"/>
      <c r="D134" s="411"/>
      <c r="E134" s="411"/>
      <c r="F134" s="411"/>
      <c r="G134" s="411"/>
      <c r="H134" s="411"/>
      <c r="I134" s="126">
        <v>0</v>
      </c>
      <c r="J134" s="49"/>
      <c r="K134" s="127"/>
      <c r="L134" s="49"/>
      <c r="M134" s="49"/>
      <c r="N134" s="49"/>
    </row>
    <row r="135" spans="1:28" s="20" customFormat="1" ht="12" customHeight="1" x14ac:dyDescent="0.2">
      <c r="A135" s="37">
        <v>2253</v>
      </c>
      <c r="B135" s="411" t="s">
        <v>104</v>
      </c>
      <c r="C135" s="411"/>
      <c r="D135" s="411"/>
      <c r="E135" s="411"/>
      <c r="F135" s="411"/>
      <c r="G135" s="411"/>
      <c r="H135" s="411"/>
      <c r="I135" s="126">
        <v>0</v>
      </c>
      <c r="J135" s="49"/>
      <c r="K135" s="127"/>
      <c r="L135" s="49"/>
      <c r="M135" s="49"/>
      <c r="N135" s="49"/>
    </row>
    <row r="136" spans="1:28" s="20" customFormat="1" ht="26.25" customHeight="1" x14ac:dyDescent="0.2">
      <c r="A136" s="42">
        <v>2254</v>
      </c>
      <c r="B136" s="410" t="s">
        <v>105</v>
      </c>
      <c r="C136" s="410"/>
      <c r="D136" s="410"/>
      <c r="E136" s="410"/>
      <c r="F136" s="410"/>
      <c r="G136" s="410"/>
      <c r="H136" s="410"/>
      <c r="I136" s="126">
        <v>0</v>
      </c>
      <c r="J136" s="49"/>
      <c r="K136" s="127"/>
      <c r="L136" s="49"/>
      <c r="M136" s="49"/>
      <c r="N136" s="49"/>
    </row>
    <row r="137" spans="1:28" s="20" customFormat="1" ht="26.25" customHeight="1" x14ac:dyDescent="0.2">
      <c r="A137" s="42">
        <v>2255</v>
      </c>
      <c r="B137" s="410" t="s">
        <v>106</v>
      </c>
      <c r="C137" s="410"/>
      <c r="D137" s="410"/>
      <c r="E137" s="410"/>
      <c r="F137" s="410"/>
      <c r="G137" s="410"/>
      <c r="H137" s="410"/>
      <c r="I137" s="126">
        <v>0</v>
      </c>
      <c r="J137" s="49"/>
      <c r="K137" s="127"/>
      <c r="L137" s="49"/>
      <c r="M137" s="49"/>
      <c r="N137" s="49"/>
    </row>
    <row r="138" spans="1:28" s="20" customFormat="1" ht="12" customHeight="1" x14ac:dyDescent="0.2">
      <c r="A138" s="44">
        <v>2256</v>
      </c>
      <c r="B138" s="413" t="s">
        <v>107</v>
      </c>
      <c r="C138" s="413"/>
      <c r="D138" s="413"/>
      <c r="E138" s="413"/>
      <c r="F138" s="413"/>
      <c r="G138" s="413"/>
      <c r="H138" s="413"/>
      <c r="I138" s="128">
        <v>0</v>
      </c>
      <c r="J138" s="129"/>
      <c r="K138" s="130"/>
      <c r="L138" s="49"/>
      <c r="M138" s="49"/>
      <c r="N138" s="49"/>
    </row>
    <row r="139" spans="1:28" s="20" customFormat="1" ht="12" customHeight="1" x14ac:dyDescent="0.2">
      <c r="A139" s="118"/>
      <c r="B139" s="131"/>
      <c r="C139" s="131"/>
      <c r="D139" s="131"/>
      <c r="E139" s="131"/>
      <c r="F139" s="131"/>
      <c r="G139" s="131"/>
      <c r="H139" s="131"/>
      <c r="I139" s="126"/>
      <c r="J139" s="49"/>
      <c r="K139" s="49"/>
      <c r="L139" s="49"/>
      <c r="M139" s="49"/>
      <c r="N139" s="49"/>
    </row>
    <row r="140" spans="1:28" s="20" customFormat="1" ht="12" customHeight="1" x14ac:dyDescent="0.2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</row>
    <row r="141" spans="1:28" s="20" customFormat="1" ht="12" customHeight="1" x14ac:dyDescent="0.2">
      <c r="A141" s="414" t="s">
        <v>203</v>
      </c>
      <c r="B141" s="414"/>
      <c r="C141" s="414"/>
      <c r="D141" s="414"/>
      <c r="E141" s="414"/>
      <c r="F141" s="414"/>
      <c r="G141" s="414"/>
      <c r="H141" s="414"/>
      <c r="I141" s="414"/>
      <c r="J141" s="414"/>
      <c r="K141" s="93"/>
      <c r="L141" s="93"/>
      <c r="M141" s="93"/>
      <c r="N141" s="93"/>
    </row>
    <row r="142" spans="1:28" s="9" customFormat="1" ht="12" customHeight="1" x14ac:dyDescent="0.2">
      <c r="A142" s="263" t="s">
        <v>41</v>
      </c>
      <c r="B142" s="415" t="s">
        <v>5</v>
      </c>
      <c r="C142" s="415"/>
      <c r="D142" s="415"/>
      <c r="E142" s="415"/>
      <c r="F142" s="415"/>
      <c r="G142" s="415"/>
      <c r="H142" s="415"/>
      <c r="I142" s="7">
        <v>2025</v>
      </c>
      <c r="J142" s="7">
        <v>2024</v>
      </c>
      <c r="K142" s="10"/>
      <c r="N142" s="3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s="9" customFormat="1" ht="12" customHeight="1" x14ac:dyDescent="0.2">
      <c r="A143" s="132">
        <v>2100</v>
      </c>
      <c r="B143" s="416" t="s">
        <v>24</v>
      </c>
      <c r="C143" s="416"/>
      <c r="D143" s="416"/>
      <c r="E143" s="416"/>
      <c r="F143" s="416"/>
      <c r="G143" s="416"/>
      <c r="H143" s="416"/>
      <c r="I143" s="108">
        <v>7753475.9299999997</v>
      </c>
      <c r="J143" s="108">
        <v>7764185.0099999998</v>
      </c>
      <c r="K143" s="13"/>
      <c r="N143" s="3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s="9" customFormat="1" ht="12" customHeight="1" x14ac:dyDescent="0.2">
      <c r="A144" s="133">
        <v>2200</v>
      </c>
      <c r="B144" s="417" t="s">
        <v>25</v>
      </c>
      <c r="C144" s="417"/>
      <c r="D144" s="417"/>
      <c r="E144" s="417"/>
      <c r="F144" s="417"/>
      <c r="G144" s="417"/>
      <c r="H144" s="417"/>
      <c r="I144" s="13">
        <v>0</v>
      </c>
      <c r="J144" s="13">
        <v>0</v>
      </c>
      <c r="K144" s="13"/>
      <c r="N144" s="3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s="9" customFormat="1" ht="12" customHeight="1" x14ac:dyDescent="0.2">
      <c r="A145" s="134"/>
      <c r="B145" s="418" t="s">
        <v>9</v>
      </c>
      <c r="C145" s="418"/>
      <c r="D145" s="418"/>
      <c r="E145" s="418"/>
      <c r="F145" s="418"/>
      <c r="G145" s="418"/>
      <c r="H145" s="418"/>
      <c r="I145" s="89">
        <f>SUM(I143:I144)</f>
        <v>7753475.9299999997</v>
      </c>
      <c r="J145" s="89">
        <f>SUM(J143:J144)</f>
        <v>7764185.0099999998</v>
      </c>
      <c r="K145" s="29"/>
      <c r="N145" s="3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2.75" customHeight="1" x14ac:dyDescent="0.2">
      <c r="A146" s="412" t="s">
        <v>238</v>
      </c>
      <c r="B146" s="412"/>
      <c r="C146" s="412"/>
      <c r="D146" s="412"/>
      <c r="E146" s="412"/>
      <c r="F146" s="412"/>
      <c r="G146" s="412"/>
      <c r="H146" s="412"/>
      <c r="I146" s="412"/>
      <c r="J146" s="412"/>
      <c r="K146" s="412"/>
      <c r="L146" s="412"/>
    </row>
  </sheetData>
  <mergeCells count="101">
    <mergeCell ref="A5:M5"/>
    <mergeCell ref="B13:H13"/>
    <mergeCell ref="A16:J16"/>
    <mergeCell ref="B17:H17"/>
    <mergeCell ref="A2:M2"/>
    <mergeCell ref="A3:M3"/>
    <mergeCell ref="A4:M4"/>
    <mergeCell ref="B19:H19"/>
    <mergeCell ref="B20:H20"/>
    <mergeCell ref="B22:H22"/>
    <mergeCell ref="A7:J7"/>
    <mergeCell ref="B8:H8"/>
    <mergeCell ref="B10:H10"/>
    <mergeCell ref="B11:H11"/>
    <mergeCell ref="B12:H12"/>
    <mergeCell ref="B18:H18"/>
    <mergeCell ref="A49:J49"/>
    <mergeCell ref="B50:G50"/>
    <mergeCell ref="B38:G38"/>
    <mergeCell ref="A24:M24"/>
    <mergeCell ref="B25:G25"/>
    <mergeCell ref="B27:G27"/>
    <mergeCell ref="B28:G28"/>
    <mergeCell ref="B29:G29"/>
    <mergeCell ref="B30:G30"/>
    <mergeCell ref="B31:G31"/>
    <mergeCell ref="B32:G32"/>
    <mergeCell ref="A35:L35"/>
    <mergeCell ref="B36:G36"/>
    <mergeCell ref="B37:G37"/>
    <mergeCell ref="A54:H54"/>
    <mergeCell ref="B56:G56"/>
    <mergeCell ref="B39:G39"/>
    <mergeCell ref="B40:G40"/>
    <mergeCell ref="B41:G41"/>
    <mergeCell ref="B42:G42"/>
    <mergeCell ref="A44:K44"/>
    <mergeCell ref="B45:G45"/>
    <mergeCell ref="B46:G46"/>
    <mergeCell ref="B47:G47"/>
    <mergeCell ref="B81:H81"/>
    <mergeCell ref="A60:J60"/>
    <mergeCell ref="B63:H63"/>
    <mergeCell ref="B65:H65"/>
    <mergeCell ref="A73:J73"/>
    <mergeCell ref="B74:H74"/>
    <mergeCell ref="B75:H75"/>
    <mergeCell ref="B76:H76"/>
    <mergeCell ref="B77:H77"/>
    <mergeCell ref="B78:H78"/>
    <mergeCell ref="B79:H79"/>
    <mergeCell ref="B80:H80"/>
    <mergeCell ref="A99:J99"/>
    <mergeCell ref="A84:J84"/>
    <mergeCell ref="B85:H85"/>
    <mergeCell ref="B86:H86"/>
    <mergeCell ref="B87:H87"/>
    <mergeCell ref="B88:H88"/>
    <mergeCell ref="A91:J91"/>
    <mergeCell ref="B92:H92"/>
    <mergeCell ref="B93:H93"/>
    <mergeCell ref="B94:H94"/>
    <mergeCell ref="B95:H95"/>
    <mergeCell ref="B96:H96"/>
    <mergeCell ref="B111:G111"/>
    <mergeCell ref="B100:G100"/>
    <mergeCell ref="B101:G101"/>
    <mergeCell ref="B102:G102"/>
    <mergeCell ref="B103:G103"/>
    <mergeCell ref="B104:G104"/>
    <mergeCell ref="B105:G105"/>
    <mergeCell ref="B106:G106"/>
    <mergeCell ref="B107:G107"/>
    <mergeCell ref="B108:G108"/>
    <mergeCell ref="B109:G109"/>
    <mergeCell ref="B110:G110"/>
    <mergeCell ref="B131:H131"/>
    <mergeCell ref="B112:G112"/>
    <mergeCell ref="B113:G113"/>
    <mergeCell ref="B114:G114"/>
    <mergeCell ref="A123:K123"/>
    <mergeCell ref="B124:H124"/>
    <mergeCell ref="B125:H125"/>
    <mergeCell ref="B126:H126"/>
    <mergeCell ref="B127:H127"/>
    <mergeCell ref="B128:H128"/>
    <mergeCell ref="B129:H129"/>
    <mergeCell ref="B130:H130"/>
    <mergeCell ref="B137:H137"/>
    <mergeCell ref="B132:H132"/>
    <mergeCell ref="B133:H133"/>
    <mergeCell ref="B134:H134"/>
    <mergeCell ref="B135:H135"/>
    <mergeCell ref="B136:H136"/>
    <mergeCell ref="A146:L146"/>
    <mergeCell ref="B138:H138"/>
    <mergeCell ref="A141:J141"/>
    <mergeCell ref="B142:H142"/>
    <mergeCell ref="B143:H143"/>
    <mergeCell ref="B144:H144"/>
    <mergeCell ref="B145:H145"/>
  </mergeCells>
  <pageMargins left="0.51181102362204722" right="0.19685039370078741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D6640-F1FD-4C31-9A34-2D8C14972C46}">
  <dimension ref="A1:Q242"/>
  <sheetViews>
    <sheetView topLeftCell="A100" workbookViewId="0">
      <selection activeCell="A5" sqref="A5:J5"/>
    </sheetView>
  </sheetViews>
  <sheetFormatPr baseColWidth="10" defaultRowHeight="12.75" x14ac:dyDescent="0.2"/>
  <cols>
    <col min="5" max="5" width="8.83203125" customWidth="1"/>
    <col min="7" max="7" width="9.33203125" customWidth="1"/>
    <col min="8" max="8" width="12.1640625" customWidth="1"/>
    <col min="9" max="9" width="14" customWidth="1"/>
    <col min="10" max="10" width="14.83203125" customWidth="1"/>
    <col min="11" max="11" width="10" customWidth="1"/>
    <col min="12" max="12" width="14.6640625" customWidth="1"/>
    <col min="13" max="13" width="3.5" customWidth="1"/>
    <col min="15" max="15" width="14" bestFit="1" customWidth="1"/>
    <col min="16" max="17" width="13" bestFit="1" customWidth="1"/>
  </cols>
  <sheetData>
    <row r="1" spans="1:13" s="2" customFormat="1" ht="12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9" customFormat="1" ht="12" customHeight="1" x14ac:dyDescent="0.2">
      <c r="A2" s="477" t="s">
        <v>204</v>
      </c>
      <c r="B2" s="478"/>
      <c r="C2" s="478"/>
      <c r="D2" s="478"/>
      <c r="E2" s="478"/>
      <c r="F2" s="478"/>
      <c r="G2" s="478"/>
      <c r="H2" s="478"/>
      <c r="I2" s="478"/>
      <c r="J2" s="479"/>
      <c r="K2" s="30"/>
      <c r="L2" s="30"/>
      <c r="M2" s="30"/>
    </row>
    <row r="3" spans="1:13" s="9" customFormat="1" ht="11.25" x14ac:dyDescent="0.2">
      <c r="A3" s="473" t="s">
        <v>205</v>
      </c>
      <c r="B3" s="474"/>
      <c r="C3" s="474"/>
      <c r="D3" s="474"/>
      <c r="E3" s="474"/>
      <c r="F3" s="474"/>
      <c r="G3" s="474"/>
      <c r="H3" s="474"/>
      <c r="I3" s="474"/>
      <c r="J3" s="475"/>
      <c r="K3" s="30"/>
      <c r="L3" s="30"/>
      <c r="M3" s="30"/>
    </row>
    <row r="4" spans="1:13" s="9" customFormat="1" ht="12" customHeight="1" x14ac:dyDescent="0.2">
      <c r="A4" s="480" t="s">
        <v>441</v>
      </c>
      <c r="B4" s="481"/>
      <c r="C4" s="481"/>
      <c r="D4" s="481"/>
      <c r="E4" s="481"/>
      <c r="F4" s="481"/>
      <c r="G4" s="481"/>
      <c r="H4" s="481"/>
      <c r="I4" s="481"/>
      <c r="J4" s="482"/>
      <c r="K4" s="30"/>
      <c r="L4" s="30"/>
      <c r="M4" s="30"/>
    </row>
    <row r="5" spans="1:13" s="9" customFormat="1" ht="12" customHeight="1" x14ac:dyDescent="0.2">
      <c r="A5" s="483" t="s">
        <v>442</v>
      </c>
      <c r="B5" s="484"/>
      <c r="C5" s="484"/>
      <c r="D5" s="484"/>
      <c r="E5" s="484"/>
      <c r="F5" s="484"/>
      <c r="G5" s="484"/>
      <c r="H5" s="484"/>
      <c r="I5" s="484"/>
      <c r="J5" s="485"/>
      <c r="K5" s="30"/>
      <c r="L5" s="30"/>
      <c r="M5" s="30"/>
    </row>
    <row r="6" spans="1:13" s="9" customFormat="1" ht="12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9" customFormat="1" ht="12" customHeight="1" x14ac:dyDescent="0.2">
      <c r="A7" s="255" t="s">
        <v>264</v>
      </c>
      <c r="B7" s="256"/>
      <c r="C7" s="256"/>
      <c r="D7" s="256"/>
      <c r="E7" s="256"/>
      <c r="F7" s="256"/>
      <c r="G7" s="256"/>
      <c r="H7" s="256"/>
      <c r="I7" s="256"/>
      <c r="J7" s="257"/>
      <c r="K7" s="30"/>
      <c r="L7" s="30"/>
      <c r="M7" s="30"/>
    </row>
    <row r="8" spans="1:13" s="20" customFormat="1" ht="26.25" customHeight="1" x14ac:dyDescent="0.2">
      <c r="A8" s="258" t="s">
        <v>41</v>
      </c>
      <c r="B8" s="259" t="s">
        <v>108</v>
      </c>
      <c r="C8" s="260"/>
      <c r="D8" s="260"/>
      <c r="E8" s="260"/>
      <c r="F8" s="260"/>
      <c r="G8" s="260"/>
      <c r="H8" s="261"/>
      <c r="I8" s="262" t="s">
        <v>91</v>
      </c>
      <c r="J8" s="293" t="s">
        <v>109</v>
      </c>
      <c r="L8" s="135"/>
      <c r="M8" s="57"/>
    </row>
    <row r="9" spans="1:13" s="20" customFormat="1" ht="11.25" x14ac:dyDescent="0.2">
      <c r="A9" s="31">
        <v>4100</v>
      </c>
      <c r="B9" s="124" t="s">
        <v>110</v>
      </c>
      <c r="C9" s="124"/>
      <c r="D9" s="124"/>
      <c r="E9" s="124"/>
      <c r="F9" s="124"/>
      <c r="G9" s="124"/>
      <c r="H9" s="124"/>
      <c r="I9" s="136">
        <v>57459939.009999998</v>
      </c>
      <c r="J9" s="125"/>
      <c r="L9" s="49"/>
      <c r="M9" s="57"/>
    </row>
    <row r="10" spans="1:13" s="20" customFormat="1" ht="11.25" x14ac:dyDescent="0.2">
      <c r="A10" s="37">
        <v>4110</v>
      </c>
      <c r="B10" s="360" t="s">
        <v>111</v>
      </c>
      <c r="C10" s="360"/>
      <c r="D10" s="360"/>
      <c r="E10" s="360"/>
      <c r="F10" s="360"/>
      <c r="G10" s="360"/>
      <c r="H10" s="360"/>
      <c r="I10" s="137">
        <v>0</v>
      </c>
      <c r="J10" s="127"/>
      <c r="L10" s="49"/>
      <c r="M10" s="57"/>
    </row>
    <row r="11" spans="1:13" s="20" customFormat="1" ht="11.25" x14ac:dyDescent="0.2">
      <c r="A11" s="37">
        <v>4111</v>
      </c>
      <c r="B11" s="360" t="s">
        <v>112</v>
      </c>
      <c r="C11" s="360"/>
      <c r="D11" s="360"/>
      <c r="E11" s="360"/>
      <c r="F11" s="360"/>
      <c r="G11" s="360"/>
      <c r="H11" s="360"/>
      <c r="I11" s="137">
        <v>0</v>
      </c>
      <c r="J11" s="127"/>
      <c r="L11" s="49"/>
      <c r="M11" s="57"/>
    </row>
    <row r="12" spans="1:13" s="20" customFormat="1" ht="11.25" x14ac:dyDescent="0.2">
      <c r="A12" s="37">
        <v>4112</v>
      </c>
      <c r="B12" s="360" t="s">
        <v>113</v>
      </c>
      <c r="C12" s="360"/>
      <c r="D12" s="360"/>
      <c r="E12" s="360"/>
      <c r="F12" s="360"/>
      <c r="G12" s="360"/>
      <c r="H12" s="360"/>
      <c r="I12" s="138">
        <v>0</v>
      </c>
      <c r="J12" s="127"/>
      <c r="L12" s="49"/>
      <c r="M12" s="57"/>
    </row>
    <row r="13" spans="1:13" s="20" customFormat="1" ht="12.75" customHeight="1" x14ac:dyDescent="0.2">
      <c r="A13" s="37">
        <v>4113</v>
      </c>
      <c r="B13" s="410" t="s">
        <v>114</v>
      </c>
      <c r="C13" s="410"/>
      <c r="D13" s="410"/>
      <c r="E13" s="410"/>
      <c r="F13" s="410"/>
      <c r="G13" s="410"/>
      <c r="H13" s="410"/>
      <c r="I13" s="138">
        <v>0</v>
      </c>
      <c r="J13" s="127"/>
      <c r="L13" s="49"/>
      <c r="M13" s="57"/>
    </row>
    <row r="14" spans="1:13" s="20" customFormat="1" ht="11.25" x14ac:dyDescent="0.2">
      <c r="A14" s="37">
        <v>4114</v>
      </c>
      <c r="B14" s="411" t="s">
        <v>115</v>
      </c>
      <c r="C14" s="411"/>
      <c r="D14" s="411"/>
      <c r="E14" s="411"/>
      <c r="F14" s="411"/>
      <c r="G14" s="411"/>
      <c r="H14" s="411"/>
      <c r="I14" s="138">
        <v>0</v>
      </c>
      <c r="J14" s="127"/>
      <c r="L14" s="49"/>
      <c r="M14" s="57"/>
    </row>
    <row r="15" spans="1:13" s="20" customFormat="1" ht="11.25" x14ac:dyDescent="0.2">
      <c r="A15" s="37">
        <v>4115</v>
      </c>
      <c r="B15" s="411" t="s">
        <v>116</v>
      </c>
      <c r="C15" s="411"/>
      <c r="D15" s="411"/>
      <c r="E15" s="411"/>
      <c r="F15" s="411"/>
      <c r="G15" s="411"/>
      <c r="H15" s="411"/>
      <c r="I15" s="138">
        <v>0</v>
      </c>
      <c r="J15" s="127"/>
      <c r="L15" s="49"/>
      <c r="M15" s="57"/>
    </row>
    <row r="16" spans="1:13" s="20" customFormat="1" ht="11.25" x14ac:dyDescent="0.2">
      <c r="A16" s="37">
        <v>4116</v>
      </c>
      <c r="B16" s="411" t="s">
        <v>117</v>
      </c>
      <c r="C16" s="411"/>
      <c r="D16" s="411"/>
      <c r="E16" s="411"/>
      <c r="F16" s="411"/>
      <c r="G16" s="411"/>
      <c r="H16" s="411"/>
      <c r="I16" s="138">
        <v>0</v>
      </c>
      <c r="J16" s="127"/>
      <c r="L16" s="49"/>
      <c r="M16" s="57"/>
    </row>
    <row r="17" spans="1:13" s="20" customFormat="1" ht="11.25" customHeight="1" x14ac:dyDescent="0.2">
      <c r="A17" s="37">
        <v>4117</v>
      </c>
      <c r="B17" s="411" t="s">
        <v>118</v>
      </c>
      <c r="C17" s="411"/>
      <c r="D17" s="411"/>
      <c r="E17" s="411"/>
      <c r="F17" s="411"/>
      <c r="G17" s="411"/>
      <c r="H17" s="411"/>
      <c r="I17" s="138">
        <v>0</v>
      </c>
      <c r="J17" s="127"/>
      <c r="L17" s="49"/>
      <c r="M17" s="57"/>
    </row>
    <row r="18" spans="1:13" s="20" customFormat="1" ht="24.75" customHeight="1" x14ac:dyDescent="0.2">
      <c r="A18" s="42">
        <v>4118</v>
      </c>
      <c r="B18" s="487" t="s">
        <v>416</v>
      </c>
      <c r="C18" s="487"/>
      <c r="D18" s="487"/>
      <c r="E18" s="487"/>
      <c r="F18" s="487"/>
      <c r="G18" s="487"/>
      <c r="H18" s="487"/>
      <c r="I18" s="139">
        <v>0</v>
      </c>
      <c r="J18" s="127"/>
      <c r="L18" s="49"/>
      <c r="M18" s="57"/>
    </row>
    <row r="19" spans="1:13" s="20" customFormat="1" ht="11.25" x14ac:dyDescent="0.2">
      <c r="A19" s="37">
        <v>4119</v>
      </c>
      <c r="B19" s="411" t="s">
        <v>119</v>
      </c>
      <c r="C19" s="411"/>
      <c r="D19" s="411"/>
      <c r="E19" s="411"/>
      <c r="F19" s="411"/>
      <c r="G19" s="411"/>
      <c r="H19" s="411"/>
      <c r="I19" s="138">
        <v>0</v>
      </c>
      <c r="J19" s="127"/>
      <c r="L19" s="49"/>
      <c r="M19" s="57"/>
    </row>
    <row r="20" spans="1:13" s="20" customFormat="1" ht="11.25" x14ac:dyDescent="0.2">
      <c r="A20" s="37">
        <v>4120</v>
      </c>
      <c r="B20" s="411" t="s">
        <v>120</v>
      </c>
      <c r="C20" s="411"/>
      <c r="D20" s="411"/>
      <c r="E20" s="411"/>
      <c r="F20" s="411"/>
      <c r="G20" s="411"/>
      <c r="H20" s="411"/>
      <c r="I20" s="138">
        <v>0</v>
      </c>
      <c r="J20" s="127"/>
      <c r="L20" s="49"/>
      <c r="M20" s="57"/>
    </row>
    <row r="21" spans="1:13" s="20" customFormat="1" ht="11.25" x14ac:dyDescent="0.2">
      <c r="A21" s="37">
        <v>4121</v>
      </c>
      <c r="B21" s="411" t="s">
        <v>121</v>
      </c>
      <c r="C21" s="411"/>
      <c r="D21" s="411"/>
      <c r="E21" s="411"/>
      <c r="F21" s="411"/>
      <c r="G21" s="411"/>
      <c r="H21" s="411"/>
      <c r="I21" s="138">
        <v>0</v>
      </c>
      <c r="J21" s="127"/>
      <c r="L21" s="49"/>
      <c r="M21" s="57"/>
    </row>
    <row r="22" spans="1:13" s="20" customFormat="1" ht="11.25" x14ac:dyDescent="0.2">
      <c r="A22" s="37">
        <v>4122</v>
      </c>
      <c r="B22" s="411" t="s">
        <v>122</v>
      </c>
      <c r="C22" s="411"/>
      <c r="D22" s="411"/>
      <c r="E22" s="411"/>
      <c r="F22" s="411"/>
      <c r="G22" s="411"/>
      <c r="H22" s="411"/>
      <c r="I22" s="138">
        <v>0</v>
      </c>
      <c r="J22" s="127"/>
      <c r="L22" s="49"/>
      <c r="M22" s="57"/>
    </row>
    <row r="23" spans="1:13" s="20" customFormat="1" ht="11.25" x14ac:dyDescent="0.2">
      <c r="A23" s="37">
        <v>4123</v>
      </c>
      <c r="B23" s="411" t="s">
        <v>123</v>
      </c>
      <c r="C23" s="411"/>
      <c r="D23" s="411"/>
      <c r="E23" s="411"/>
      <c r="F23" s="411"/>
      <c r="G23" s="411"/>
      <c r="H23" s="411"/>
      <c r="I23" s="138">
        <v>0</v>
      </c>
      <c r="J23" s="127"/>
      <c r="L23" s="49"/>
      <c r="M23" s="57"/>
    </row>
    <row r="24" spans="1:13" s="20" customFormat="1" ht="11.25" x14ac:dyDescent="0.2">
      <c r="A24" s="37">
        <v>4124</v>
      </c>
      <c r="B24" s="410" t="s">
        <v>124</v>
      </c>
      <c r="C24" s="410"/>
      <c r="D24" s="410"/>
      <c r="E24" s="410"/>
      <c r="F24" s="410"/>
      <c r="G24" s="410"/>
      <c r="H24" s="410"/>
      <c r="I24" s="138">
        <v>0</v>
      </c>
      <c r="J24" s="127"/>
      <c r="L24" s="49"/>
      <c r="M24" s="57"/>
    </row>
    <row r="25" spans="1:13" s="20" customFormat="1" ht="11.25" x14ac:dyDescent="0.2">
      <c r="A25" s="37">
        <v>4129</v>
      </c>
      <c r="B25" s="411" t="s">
        <v>125</v>
      </c>
      <c r="C25" s="411"/>
      <c r="D25" s="411"/>
      <c r="E25" s="411"/>
      <c r="F25" s="411"/>
      <c r="G25" s="411"/>
      <c r="H25" s="411"/>
      <c r="I25" s="138">
        <v>0</v>
      </c>
      <c r="J25" s="127"/>
      <c r="L25" s="49"/>
      <c r="M25" s="57"/>
    </row>
    <row r="26" spans="1:13" s="20" customFormat="1" ht="11.25" x14ac:dyDescent="0.2">
      <c r="A26" s="37">
        <v>4130</v>
      </c>
      <c r="B26" s="411" t="s">
        <v>126</v>
      </c>
      <c r="C26" s="486"/>
      <c r="D26" s="486"/>
      <c r="E26" s="486"/>
      <c r="F26" s="486"/>
      <c r="G26" s="486"/>
      <c r="H26" s="486"/>
      <c r="I26" s="138">
        <v>0</v>
      </c>
      <c r="J26" s="127"/>
      <c r="L26" s="49"/>
      <c r="M26" s="57"/>
    </row>
    <row r="27" spans="1:13" s="20" customFormat="1" ht="11.25" x14ac:dyDescent="0.2">
      <c r="A27" s="37">
        <v>4131</v>
      </c>
      <c r="B27" s="411" t="s">
        <v>127</v>
      </c>
      <c r="C27" s="486"/>
      <c r="D27" s="486"/>
      <c r="E27" s="486"/>
      <c r="F27" s="486"/>
      <c r="G27" s="486"/>
      <c r="H27" s="486"/>
      <c r="I27" s="138">
        <v>0</v>
      </c>
      <c r="J27" s="127"/>
      <c r="L27" s="49"/>
      <c r="M27" s="57"/>
    </row>
    <row r="28" spans="1:13" s="20" customFormat="1" ht="11.25" x14ac:dyDescent="0.2">
      <c r="A28" s="37">
        <v>4140</v>
      </c>
      <c r="B28" s="411" t="s">
        <v>128</v>
      </c>
      <c r="C28" s="486"/>
      <c r="D28" s="486"/>
      <c r="E28" s="486"/>
      <c r="F28" s="486"/>
      <c r="G28" s="486"/>
      <c r="H28" s="486"/>
      <c r="I28" s="137">
        <v>0</v>
      </c>
      <c r="J28" s="127"/>
      <c r="L28" s="49"/>
      <c r="M28" s="57"/>
    </row>
    <row r="29" spans="1:13" s="20" customFormat="1" ht="30.75" customHeight="1" x14ac:dyDescent="0.2">
      <c r="A29" s="42">
        <v>4141</v>
      </c>
      <c r="B29" s="410" t="s">
        <v>129</v>
      </c>
      <c r="C29" s="410"/>
      <c r="D29" s="410"/>
      <c r="E29" s="410"/>
      <c r="F29" s="410"/>
      <c r="G29" s="410"/>
      <c r="H29" s="410"/>
      <c r="I29" s="139">
        <v>0</v>
      </c>
      <c r="J29" s="127"/>
      <c r="L29" s="49"/>
      <c r="M29" s="57"/>
    </row>
    <row r="30" spans="1:13" s="20" customFormat="1" ht="11.25" x14ac:dyDescent="0.2">
      <c r="A30" s="37">
        <v>4142</v>
      </c>
      <c r="B30" s="411" t="s">
        <v>130</v>
      </c>
      <c r="C30" s="486"/>
      <c r="D30" s="486"/>
      <c r="E30" s="486"/>
      <c r="F30" s="486"/>
      <c r="G30" s="486"/>
      <c r="H30" s="486"/>
      <c r="I30" s="138">
        <v>0</v>
      </c>
      <c r="J30" s="127"/>
      <c r="L30" s="49"/>
      <c r="M30" s="57"/>
    </row>
    <row r="31" spans="1:13" s="20" customFormat="1" ht="11.25" x14ac:dyDescent="0.2">
      <c r="A31" s="37">
        <v>4143</v>
      </c>
      <c r="B31" s="411" t="s">
        <v>131</v>
      </c>
      <c r="C31" s="486"/>
      <c r="D31" s="486"/>
      <c r="E31" s="486"/>
      <c r="F31" s="486"/>
      <c r="G31" s="486"/>
      <c r="H31" s="486"/>
      <c r="I31" s="137">
        <v>0</v>
      </c>
      <c r="J31" s="127"/>
      <c r="L31" s="49"/>
      <c r="M31" s="57"/>
    </row>
    <row r="32" spans="1:13" s="20" customFormat="1" ht="11.25" x14ac:dyDescent="0.2">
      <c r="A32" s="37">
        <v>4144</v>
      </c>
      <c r="B32" s="411" t="s">
        <v>132</v>
      </c>
      <c r="C32" s="486"/>
      <c r="D32" s="486"/>
      <c r="E32" s="486"/>
      <c r="F32" s="486"/>
      <c r="G32" s="486"/>
      <c r="H32" s="486"/>
      <c r="I32" s="137">
        <v>0</v>
      </c>
      <c r="J32" s="127"/>
      <c r="L32" s="49"/>
      <c r="M32" s="57"/>
    </row>
    <row r="33" spans="1:13" s="20" customFormat="1" ht="11.25" x14ac:dyDescent="0.2">
      <c r="A33" s="42">
        <v>4149</v>
      </c>
      <c r="B33" s="411" t="s">
        <v>133</v>
      </c>
      <c r="C33" s="486"/>
      <c r="D33" s="486"/>
      <c r="E33" s="486"/>
      <c r="F33" s="486"/>
      <c r="G33" s="486"/>
      <c r="H33" s="486"/>
      <c r="I33" s="146">
        <v>0</v>
      </c>
      <c r="J33" s="296"/>
      <c r="L33" s="49"/>
      <c r="M33" s="57"/>
    </row>
    <row r="34" spans="1:13" s="20" customFormat="1" ht="22.5" x14ac:dyDescent="0.2">
      <c r="A34" s="42">
        <v>4150</v>
      </c>
      <c r="B34" s="411" t="s">
        <v>411</v>
      </c>
      <c r="C34" s="486"/>
      <c r="D34" s="486"/>
      <c r="E34" s="486"/>
      <c r="F34" s="486"/>
      <c r="G34" s="486"/>
      <c r="H34" s="486"/>
      <c r="I34" s="146">
        <v>794729.13</v>
      </c>
      <c r="J34" s="297" t="s">
        <v>423</v>
      </c>
      <c r="L34" s="49"/>
      <c r="M34" s="57"/>
    </row>
    <row r="35" spans="1:13" s="20" customFormat="1" ht="24.75" customHeight="1" x14ac:dyDescent="0.2">
      <c r="A35" s="37">
        <v>4151</v>
      </c>
      <c r="B35" s="410" t="s">
        <v>134</v>
      </c>
      <c r="C35" s="488"/>
      <c r="D35" s="488"/>
      <c r="E35" s="488"/>
      <c r="F35" s="488"/>
      <c r="G35" s="488"/>
      <c r="H35" s="488"/>
      <c r="I35" s="137">
        <v>0</v>
      </c>
      <c r="J35" s="127"/>
      <c r="L35" s="49"/>
      <c r="M35" s="57"/>
    </row>
    <row r="36" spans="1:13" s="20" customFormat="1" ht="12.75" customHeight="1" x14ac:dyDescent="0.2">
      <c r="A36" s="37">
        <v>4152</v>
      </c>
      <c r="B36" s="411" t="s">
        <v>135</v>
      </c>
      <c r="C36" s="486"/>
      <c r="D36" s="486"/>
      <c r="E36" s="486"/>
      <c r="F36" s="486"/>
      <c r="G36" s="486"/>
      <c r="H36" s="486"/>
      <c r="I36" s="138">
        <v>0</v>
      </c>
      <c r="J36" s="127"/>
      <c r="L36" s="49"/>
      <c r="M36" s="57"/>
    </row>
    <row r="37" spans="1:13" s="20" customFormat="1" ht="11.25" x14ac:dyDescent="0.2">
      <c r="A37" s="44">
        <v>4153</v>
      </c>
      <c r="B37" s="413" t="s">
        <v>136</v>
      </c>
      <c r="C37" s="489"/>
      <c r="D37" s="489"/>
      <c r="E37" s="489"/>
      <c r="F37" s="489"/>
      <c r="G37" s="489"/>
      <c r="H37" s="489"/>
      <c r="I37" s="141">
        <v>0</v>
      </c>
      <c r="J37" s="130"/>
      <c r="L37" s="49"/>
      <c r="M37" s="57"/>
    </row>
    <row r="38" spans="1:13" s="20" customFormat="1" ht="11.25" x14ac:dyDescent="0.2">
      <c r="A38" s="118"/>
      <c r="B38" s="131"/>
      <c r="C38" s="359"/>
      <c r="D38" s="359"/>
      <c r="E38" s="359"/>
      <c r="F38" s="359"/>
      <c r="G38" s="359"/>
      <c r="H38" s="359"/>
      <c r="I38" s="138"/>
      <c r="J38" s="49"/>
      <c r="L38" s="49"/>
      <c r="M38" s="57"/>
    </row>
    <row r="39" spans="1:13" s="9" customFormat="1" ht="12" customHeight="1" x14ac:dyDescent="0.2">
      <c r="A39" s="255" t="s">
        <v>264</v>
      </c>
      <c r="B39" s="256"/>
      <c r="C39" s="256"/>
      <c r="D39" s="256"/>
      <c r="E39" s="256"/>
      <c r="F39" s="256"/>
      <c r="G39" s="256"/>
      <c r="H39" s="256"/>
      <c r="I39" s="256"/>
      <c r="J39" s="257"/>
      <c r="K39" s="30"/>
      <c r="L39" s="30"/>
      <c r="M39" s="30"/>
    </row>
    <row r="40" spans="1:13" s="20" customFormat="1" ht="26.25" customHeight="1" x14ac:dyDescent="0.2">
      <c r="A40" s="352" t="s">
        <v>41</v>
      </c>
      <c r="B40" s="353" t="s">
        <v>108</v>
      </c>
      <c r="C40" s="354"/>
      <c r="D40" s="354"/>
      <c r="E40" s="354"/>
      <c r="F40" s="354"/>
      <c r="G40" s="354"/>
      <c r="H40" s="355"/>
      <c r="I40" s="356" t="s">
        <v>91</v>
      </c>
      <c r="J40" s="357" t="s">
        <v>109</v>
      </c>
      <c r="L40" s="135"/>
      <c r="M40" s="57"/>
    </row>
    <row r="41" spans="1:13" s="20" customFormat="1" ht="11.25" x14ac:dyDescent="0.2">
      <c r="A41" s="37">
        <v>4159</v>
      </c>
      <c r="B41" s="411" t="s">
        <v>137</v>
      </c>
      <c r="C41" s="486"/>
      <c r="D41" s="486"/>
      <c r="E41" s="486"/>
      <c r="F41" s="486"/>
      <c r="G41" s="486"/>
      <c r="H41" s="486"/>
      <c r="I41" s="138">
        <v>0</v>
      </c>
      <c r="J41" s="127"/>
      <c r="L41" s="49"/>
      <c r="M41" s="57"/>
    </row>
    <row r="42" spans="1:13" s="20" customFormat="1" ht="11.25" x14ac:dyDescent="0.2">
      <c r="A42" s="37">
        <v>4160</v>
      </c>
      <c r="B42" s="411" t="s">
        <v>138</v>
      </c>
      <c r="C42" s="486"/>
      <c r="D42" s="486"/>
      <c r="E42" s="486"/>
      <c r="F42" s="486"/>
      <c r="G42" s="486"/>
      <c r="H42" s="486"/>
      <c r="I42" s="137">
        <v>0</v>
      </c>
      <c r="J42" s="127"/>
      <c r="L42" s="49"/>
      <c r="M42" s="57"/>
    </row>
    <row r="43" spans="1:13" s="20" customFormat="1" ht="11.25" x14ac:dyDescent="0.2">
      <c r="A43" s="37">
        <v>4161</v>
      </c>
      <c r="B43" s="411" t="s">
        <v>139</v>
      </c>
      <c r="C43" s="486"/>
      <c r="D43" s="486"/>
      <c r="E43" s="486"/>
      <c r="F43" s="486"/>
      <c r="G43" s="486"/>
      <c r="H43" s="486"/>
      <c r="I43" s="138">
        <v>0</v>
      </c>
      <c r="J43" s="127"/>
      <c r="L43" s="49"/>
      <c r="M43" s="57"/>
    </row>
    <row r="44" spans="1:13" s="20" customFormat="1" ht="11.25" x14ac:dyDescent="0.2">
      <c r="A44" s="37">
        <v>4162</v>
      </c>
      <c r="B44" s="411" t="s">
        <v>140</v>
      </c>
      <c r="C44" s="486"/>
      <c r="D44" s="486"/>
      <c r="E44" s="486"/>
      <c r="F44" s="486"/>
      <c r="G44" s="486"/>
      <c r="H44" s="486"/>
      <c r="I44" s="137">
        <v>0</v>
      </c>
      <c r="J44" s="127"/>
      <c r="L44" s="49"/>
      <c r="M44" s="57"/>
    </row>
    <row r="45" spans="1:13" s="20" customFormat="1" ht="11.25" x14ac:dyDescent="0.2">
      <c r="A45" s="37">
        <v>4163</v>
      </c>
      <c r="B45" s="411" t="s">
        <v>141</v>
      </c>
      <c r="C45" s="486"/>
      <c r="D45" s="486"/>
      <c r="E45" s="486"/>
      <c r="F45" s="486"/>
      <c r="G45" s="486"/>
      <c r="H45" s="486"/>
      <c r="I45" s="138">
        <v>0</v>
      </c>
      <c r="J45" s="127"/>
      <c r="L45" s="49"/>
      <c r="M45" s="57"/>
    </row>
    <row r="46" spans="1:13" s="20" customFormat="1" ht="11.25" x14ac:dyDescent="0.2">
      <c r="A46" s="37">
        <v>4164</v>
      </c>
      <c r="B46" s="411" t="s">
        <v>142</v>
      </c>
      <c r="C46" s="486"/>
      <c r="D46" s="486"/>
      <c r="E46" s="486"/>
      <c r="F46" s="486"/>
      <c r="G46" s="486"/>
      <c r="H46" s="486"/>
      <c r="I46" s="138">
        <v>0</v>
      </c>
      <c r="J46" s="127"/>
      <c r="L46" s="49"/>
      <c r="M46" s="57"/>
    </row>
    <row r="47" spans="1:13" s="20" customFormat="1" ht="11.25" x14ac:dyDescent="0.2">
      <c r="A47" s="37">
        <v>4165</v>
      </c>
      <c r="B47" s="411" t="s">
        <v>143</v>
      </c>
      <c r="C47" s="486"/>
      <c r="D47" s="486"/>
      <c r="E47" s="486"/>
      <c r="F47" s="486"/>
      <c r="G47" s="486"/>
      <c r="H47" s="486"/>
      <c r="I47" s="138">
        <v>0</v>
      </c>
      <c r="J47" s="127"/>
      <c r="L47" s="49"/>
      <c r="M47" s="57"/>
    </row>
    <row r="48" spans="1:13" s="20" customFormat="1" ht="34.5" customHeight="1" x14ac:dyDescent="0.2">
      <c r="A48" s="42">
        <v>4166</v>
      </c>
      <c r="B48" s="490" t="s">
        <v>415</v>
      </c>
      <c r="C48" s="491"/>
      <c r="D48" s="491"/>
      <c r="E48" s="491"/>
      <c r="F48" s="491"/>
      <c r="G48" s="491"/>
      <c r="H48" s="491"/>
      <c r="I48" s="139">
        <v>0</v>
      </c>
      <c r="J48" s="127"/>
      <c r="L48" s="49"/>
      <c r="M48" s="57"/>
    </row>
    <row r="49" spans="1:13" s="20" customFormat="1" ht="11.25" x14ac:dyDescent="0.2">
      <c r="A49" s="37">
        <v>4168</v>
      </c>
      <c r="B49" s="411" t="s">
        <v>144</v>
      </c>
      <c r="C49" s="486"/>
      <c r="D49" s="486"/>
      <c r="E49" s="486"/>
      <c r="F49" s="486"/>
      <c r="G49" s="486"/>
      <c r="H49" s="486"/>
      <c r="I49" s="138">
        <v>0</v>
      </c>
      <c r="J49" s="127"/>
      <c r="L49" s="49"/>
      <c r="M49" s="57"/>
    </row>
    <row r="50" spans="1:13" s="20" customFormat="1" ht="11.25" x14ac:dyDescent="0.2">
      <c r="A50" s="37">
        <v>4169</v>
      </c>
      <c r="B50" s="411" t="s">
        <v>145</v>
      </c>
      <c r="C50" s="486"/>
      <c r="D50" s="486"/>
      <c r="E50" s="486"/>
      <c r="F50" s="486"/>
      <c r="G50" s="486"/>
      <c r="H50" s="486"/>
      <c r="I50" s="138">
        <v>0</v>
      </c>
      <c r="J50" s="127"/>
      <c r="L50" s="49"/>
      <c r="M50" s="57"/>
    </row>
    <row r="51" spans="1:13" s="20" customFormat="1" ht="11.25" x14ac:dyDescent="0.2">
      <c r="A51" s="37">
        <v>4170</v>
      </c>
      <c r="B51" s="411" t="s">
        <v>410</v>
      </c>
      <c r="C51" s="486"/>
      <c r="D51" s="486"/>
      <c r="E51" s="486"/>
      <c r="F51" s="486"/>
      <c r="G51" s="486"/>
      <c r="H51" s="486"/>
      <c r="I51" s="138">
        <v>0</v>
      </c>
      <c r="J51" s="127"/>
      <c r="L51" s="49"/>
      <c r="M51" s="57"/>
    </row>
    <row r="52" spans="1:13" s="20" customFormat="1" ht="11.25" x14ac:dyDescent="0.2">
      <c r="A52" s="37">
        <v>4171</v>
      </c>
      <c r="B52" s="411" t="s">
        <v>414</v>
      </c>
      <c r="C52" s="486"/>
      <c r="D52" s="486"/>
      <c r="E52" s="486"/>
      <c r="F52" s="486"/>
      <c r="G52" s="486"/>
      <c r="H52" s="486"/>
      <c r="I52" s="138">
        <v>0</v>
      </c>
      <c r="J52" s="127"/>
      <c r="L52" s="49"/>
      <c r="M52" s="57"/>
    </row>
    <row r="53" spans="1:13" s="20" customFormat="1" ht="24.75" customHeight="1" x14ac:dyDescent="0.2">
      <c r="A53" s="42">
        <v>4172</v>
      </c>
      <c r="B53" s="410" t="s">
        <v>413</v>
      </c>
      <c r="C53" s="488"/>
      <c r="D53" s="488"/>
      <c r="E53" s="488"/>
      <c r="F53" s="488"/>
      <c r="G53" s="488"/>
      <c r="H53" s="488"/>
      <c r="I53" s="138">
        <v>0</v>
      </c>
      <c r="J53" s="127"/>
      <c r="L53" s="49"/>
      <c r="M53" s="57"/>
    </row>
    <row r="54" spans="1:13" s="20" customFormat="1" ht="24.75" customHeight="1" x14ac:dyDescent="0.2">
      <c r="A54" s="42">
        <v>4173</v>
      </c>
      <c r="B54" s="410" t="s">
        <v>412</v>
      </c>
      <c r="C54" s="488"/>
      <c r="D54" s="488"/>
      <c r="E54" s="488"/>
      <c r="F54" s="488"/>
      <c r="G54" s="488"/>
      <c r="H54" s="488"/>
      <c r="I54" s="138">
        <v>56665209.880000003</v>
      </c>
      <c r="J54" s="127"/>
      <c r="L54" s="49"/>
      <c r="M54" s="57"/>
    </row>
    <row r="55" spans="1:13" s="20" customFormat="1" ht="40.5" customHeight="1" x14ac:dyDescent="0.2">
      <c r="A55" s="42">
        <v>4174</v>
      </c>
      <c r="B55" s="410" t="s">
        <v>417</v>
      </c>
      <c r="C55" s="488"/>
      <c r="D55" s="488"/>
      <c r="E55" s="488"/>
      <c r="F55" s="488"/>
      <c r="G55" s="488"/>
      <c r="H55" s="488"/>
      <c r="I55" s="138">
        <v>0</v>
      </c>
      <c r="J55" s="127"/>
      <c r="L55" s="49"/>
      <c r="M55" s="57"/>
    </row>
    <row r="56" spans="1:13" s="20" customFormat="1" ht="18.75" customHeight="1" x14ac:dyDescent="0.2">
      <c r="A56" s="42">
        <v>4175</v>
      </c>
      <c r="B56" s="410" t="s">
        <v>418</v>
      </c>
      <c r="C56" s="410"/>
      <c r="D56" s="410"/>
      <c r="E56" s="410"/>
      <c r="F56" s="410"/>
      <c r="G56" s="410"/>
      <c r="H56" s="410"/>
      <c r="I56" s="138">
        <v>0</v>
      </c>
      <c r="J56" s="127"/>
      <c r="L56" s="49"/>
      <c r="M56" s="57"/>
    </row>
    <row r="57" spans="1:13" s="20" customFormat="1" ht="33.75" customHeight="1" x14ac:dyDescent="0.2">
      <c r="A57" s="42">
        <v>4176</v>
      </c>
      <c r="B57" s="410" t="s">
        <v>265</v>
      </c>
      <c r="C57" s="410"/>
      <c r="D57" s="410"/>
      <c r="E57" s="410"/>
      <c r="F57" s="410"/>
      <c r="G57" s="410"/>
      <c r="H57" s="410"/>
      <c r="I57" s="138">
        <v>0</v>
      </c>
      <c r="J57" s="127"/>
      <c r="L57" s="49"/>
      <c r="M57" s="57"/>
    </row>
    <row r="58" spans="1:13" s="20" customFormat="1" ht="39" customHeight="1" x14ac:dyDescent="0.2">
      <c r="A58" s="42">
        <v>4177</v>
      </c>
      <c r="B58" s="410" t="s">
        <v>266</v>
      </c>
      <c r="C58" s="410"/>
      <c r="D58" s="410"/>
      <c r="E58" s="410"/>
      <c r="F58" s="410"/>
      <c r="G58" s="410"/>
      <c r="H58" s="410"/>
      <c r="I58" s="138">
        <v>0</v>
      </c>
      <c r="J58" s="127"/>
      <c r="L58" s="49"/>
      <c r="M58" s="57"/>
    </row>
    <row r="59" spans="1:13" s="20" customFormat="1" ht="39" customHeight="1" x14ac:dyDescent="0.2">
      <c r="A59" s="140">
        <v>4178</v>
      </c>
      <c r="B59" s="495" t="s">
        <v>267</v>
      </c>
      <c r="C59" s="495"/>
      <c r="D59" s="495"/>
      <c r="E59" s="495"/>
      <c r="F59" s="495"/>
      <c r="G59" s="495"/>
      <c r="H59" s="495"/>
      <c r="I59" s="141">
        <v>0</v>
      </c>
      <c r="J59" s="130"/>
      <c r="L59" s="49"/>
      <c r="M59" s="57"/>
    </row>
    <row r="60" spans="1:13" s="20" customFormat="1" ht="11.25" x14ac:dyDescent="0.2">
      <c r="A60" s="142"/>
      <c r="B60" s="143"/>
      <c r="C60" s="143"/>
      <c r="D60" s="143"/>
      <c r="E60" s="143"/>
      <c r="F60" s="143"/>
      <c r="G60" s="143"/>
      <c r="H60" s="143"/>
      <c r="I60" s="138"/>
      <c r="J60" s="49"/>
      <c r="L60" s="49"/>
      <c r="M60" s="57"/>
    </row>
    <row r="61" spans="1:13" s="20" customFormat="1" ht="11.25" x14ac:dyDescent="0.2">
      <c r="A61" s="142"/>
      <c r="B61" s="143"/>
      <c r="C61" s="143"/>
      <c r="D61" s="143"/>
      <c r="E61" s="143"/>
      <c r="F61" s="143"/>
      <c r="G61" s="143"/>
      <c r="H61" s="143"/>
      <c r="I61" s="138"/>
      <c r="J61" s="49"/>
      <c r="L61" s="49"/>
      <c r="M61" s="57"/>
    </row>
    <row r="62" spans="1:13" s="20" customFormat="1" ht="11.25" x14ac:dyDescent="0.2">
      <c r="A62" s="494" t="s">
        <v>406</v>
      </c>
      <c r="B62" s="494"/>
      <c r="C62" s="494"/>
      <c r="D62" s="494"/>
      <c r="E62" s="494"/>
      <c r="F62" s="494"/>
      <c r="G62" s="494"/>
      <c r="H62" s="494"/>
      <c r="I62" s="494"/>
      <c r="J62" s="494"/>
      <c r="K62" s="494"/>
      <c r="L62" s="49"/>
      <c r="M62" s="57"/>
    </row>
    <row r="63" spans="1:13" s="20" customFormat="1" ht="11.25" x14ac:dyDescent="0.2">
      <c r="A63" s="254" t="s">
        <v>41</v>
      </c>
      <c r="B63" s="493" t="s">
        <v>241</v>
      </c>
      <c r="C63" s="493"/>
      <c r="D63" s="493"/>
      <c r="E63" s="493"/>
      <c r="F63" s="493"/>
      <c r="G63" s="493"/>
      <c r="H63" s="493"/>
      <c r="I63" s="294" t="s">
        <v>91</v>
      </c>
      <c r="J63" s="254" t="s">
        <v>242</v>
      </c>
      <c r="K63" s="254" t="s">
        <v>243</v>
      </c>
      <c r="L63" s="49"/>
      <c r="M63" s="57"/>
    </row>
    <row r="64" spans="1:13" s="20" customFormat="1" ht="50.25" customHeight="1" x14ac:dyDescent="0.2">
      <c r="A64" s="122">
        <v>4200</v>
      </c>
      <c r="B64" s="410" t="s">
        <v>268</v>
      </c>
      <c r="C64" s="410"/>
      <c r="D64" s="410"/>
      <c r="E64" s="410"/>
      <c r="F64" s="410"/>
      <c r="G64" s="410"/>
      <c r="H64" s="410"/>
      <c r="I64" s="144">
        <v>0</v>
      </c>
      <c r="J64" s="124"/>
      <c r="K64" s="145"/>
      <c r="L64" s="49"/>
      <c r="M64" s="57"/>
    </row>
    <row r="65" spans="1:13" s="20" customFormat="1" ht="24" customHeight="1" x14ac:dyDescent="0.2">
      <c r="A65" s="42">
        <v>4210</v>
      </c>
      <c r="B65" s="492" t="s">
        <v>269</v>
      </c>
      <c r="C65" s="492"/>
      <c r="D65" s="492"/>
      <c r="E65" s="492"/>
      <c r="F65" s="492"/>
      <c r="G65" s="492"/>
      <c r="H65" s="492"/>
      <c r="I65" s="138">
        <v>0</v>
      </c>
      <c r="J65" s="49"/>
      <c r="K65" s="80"/>
      <c r="L65" s="49"/>
      <c r="M65" s="57"/>
    </row>
    <row r="66" spans="1:13" s="20" customFormat="1" ht="11.25" x14ac:dyDescent="0.2">
      <c r="A66" s="42">
        <v>4211</v>
      </c>
      <c r="B66" s="492" t="s">
        <v>146</v>
      </c>
      <c r="C66" s="492"/>
      <c r="D66" s="492"/>
      <c r="E66" s="492"/>
      <c r="F66" s="492"/>
      <c r="G66" s="492"/>
      <c r="H66" s="492"/>
      <c r="I66" s="138">
        <v>0</v>
      </c>
      <c r="J66" s="49"/>
      <c r="K66" s="80"/>
      <c r="L66" s="49"/>
      <c r="M66" s="57"/>
    </row>
    <row r="67" spans="1:13" s="20" customFormat="1" ht="11.25" x14ac:dyDescent="0.2">
      <c r="A67" s="42">
        <v>4212</v>
      </c>
      <c r="B67" s="492" t="s">
        <v>147</v>
      </c>
      <c r="C67" s="492"/>
      <c r="D67" s="492"/>
      <c r="E67" s="492"/>
      <c r="F67" s="492"/>
      <c r="G67" s="492"/>
      <c r="H67" s="492"/>
      <c r="I67" s="138">
        <v>0</v>
      </c>
      <c r="J67" s="49"/>
      <c r="K67" s="80"/>
      <c r="L67" s="49"/>
      <c r="M67" s="57"/>
    </row>
    <row r="68" spans="1:13" s="20" customFormat="1" ht="11.25" x14ac:dyDescent="0.2">
      <c r="A68" s="42">
        <v>4213</v>
      </c>
      <c r="B68" s="492" t="s">
        <v>148</v>
      </c>
      <c r="C68" s="492"/>
      <c r="D68" s="492"/>
      <c r="E68" s="492"/>
      <c r="F68" s="492"/>
      <c r="G68" s="492"/>
      <c r="H68" s="492"/>
      <c r="I68" s="138">
        <v>0</v>
      </c>
      <c r="J68" s="49"/>
      <c r="K68" s="80"/>
      <c r="L68" s="49"/>
      <c r="M68" s="57"/>
    </row>
    <row r="69" spans="1:13" s="20" customFormat="1" ht="11.25" x14ac:dyDescent="0.2">
      <c r="A69" s="42">
        <v>4214</v>
      </c>
      <c r="B69" s="492" t="s">
        <v>139</v>
      </c>
      <c r="C69" s="492"/>
      <c r="D69" s="492"/>
      <c r="E69" s="492"/>
      <c r="F69" s="492"/>
      <c r="G69" s="492"/>
      <c r="H69" s="492"/>
      <c r="I69" s="138">
        <v>0</v>
      </c>
      <c r="J69" s="49"/>
      <c r="K69" s="80"/>
      <c r="L69" s="49"/>
      <c r="M69" s="57"/>
    </row>
    <row r="70" spans="1:13" s="20" customFormat="1" ht="11.25" x14ac:dyDescent="0.2">
      <c r="A70" s="42">
        <v>4215</v>
      </c>
      <c r="B70" s="492" t="s">
        <v>270</v>
      </c>
      <c r="C70" s="492"/>
      <c r="D70" s="492"/>
      <c r="E70" s="492"/>
      <c r="F70" s="492"/>
      <c r="G70" s="492"/>
      <c r="H70" s="492"/>
      <c r="I70" s="138">
        <v>0</v>
      </c>
      <c r="J70" s="49"/>
      <c r="K70" s="80"/>
      <c r="L70" s="49"/>
      <c r="M70" s="57"/>
    </row>
    <row r="71" spans="1:13" s="20" customFormat="1" ht="25.5" customHeight="1" x14ac:dyDescent="0.2">
      <c r="A71" s="42">
        <v>4220</v>
      </c>
      <c r="B71" s="492" t="s">
        <v>271</v>
      </c>
      <c r="C71" s="492"/>
      <c r="D71" s="492"/>
      <c r="E71" s="492"/>
      <c r="F71" s="492"/>
      <c r="G71" s="492"/>
      <c r="H71" s="492"/>
      <c r="I71" s="146">
        <v>0</v>
      </c>
      <c r="J71" s="49"/>
      <c r="K71" s="80"/>
      <c r="L71" s="49"/>
      <c r="M71" s="57"/>
    </row>
    <row r="72" spans="1:13" s="20" customFormat="1" ht="11.25" x14ac:dyDescent="0.2">
      <c r="A72" s="42">
        <v>4221</v>
      </c>
      <c r="B72" s="490" t="s">
        <v>272</v>
      </c>
      <c r="C72" s="490"/>
      <c r="D72" s="490"/>
      <c r="E72" s="490"/>
      <c r="F72" s="490"/>
      <c r="G72" s="490"/>
      <c r="H72" s="490"/>
      <c r="I72" s="146">
        <v>0</v>
      </c>
      <c r="J72" s="5"/>
      <c r="K72" s="80"/>
      <c r="L72" s="49"/>
      <c r="M72" s="57"/>
    </row>
    <row r="73" spans="1:13" s="20" customFormat="1" ht="11.25" x14ac:dyDescent="0.2">
      <c r="A73" s="42">
        <v>4223</v>
      </c>
      <c r="B73" s="492" t="s">
        <v>149</v>
      </c>
      <c r="C73" s="492"/>
      <c r="D73" s="492"/>
      <c r="E73" s="492"/>
      <c r="F73" s="492"/>
      <c r="G73" s="492"/>
      <c r="H73" s="492"/>
      <c r="I73" s="138">
        <v>0</v>
      </c>
      <c r="J73" s="49"/>
      <c r="K73" s="80"/>
      <c r="L73" s="49"/>
      <c r="M73" s="57"/>
    </row>
    <row r="74" spans="1:13" s="20" customFormat="1" ht="11.25" x14ac:dyDescent="0.2">
      <c r="A74" s="42">
        <v>4225</v>
      </c>
      <c r="B74" s="492" t="s">
        <v>151</v>
      </c>
      <c r="C74" s="492"/>
      <c r="D74" s="492"/>
      <c r="E74" s="492"/>
      <c r="F74" s="492"/>
      <c r="G74" s="492"/>
      <c r="H74" s="492"/>
      <c r="I74" s="138">
        <v>0</v>
      </c>
      <c r="J74" s="49"/>
      <c r="K74" s="80"/>
      <c r="L74" s="49"/>
      <c r="M74" s="57"/>
    </row>
    <row r="75" spans="1:13" s="20" customFormat="1" ht="27.75" customHeight="1" x14ac:dyDescent="0.2">
      <c r="A75" s="140">
        <v>4227</v>
      </c>
      <c r="B75" s="496" t="s">
        <v>273</v>
      </c>
      <c r="C75" s="496"/>
      <c r="D75" s="496"/>
      <c r="E75" s="496"/>
      <c r="F75" s="496"/>
      <c r="G75" s="496"/>
      <c r="H75" s="496"/>
      <c r="I75" s="141">
        <v>0</v>
      </c>
      <c r="J75" s="129"/>
      <c r="K75" s="81"/>
      <c r="L75" s="49"/>
      <c r="M75" s="57"/>
    </row>
    <row r="76" spans="1:13" s="20" customFormat="1" ht="11.25" x14ac:dyDescent="0.2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</row>
    <row r="77" spans="1:13" s="9" customFormat="1" ht="12" customHeight="1" x14ac:dyDescent="0.2">
      <c r="A77" s="250" t="s">
        <v>244</v>
      </c>
      <c r="B77" s="251"/>
      <c r="C77" s="251"/>
      <c r="D77" s="251"/>
      <c r="E77" s="251"/>
      <c r="F77" s="252"/>
      <c r="G77" s="252"/>
      <c r="H77" s="252"/>
      <c r="I77" s="252"/>
      <c r="J77" s="252"/>
      <c r="K77" s="252"/>
      <c r="L77" s="253"/>
      <c r="M77" s="147"/>
    </row>
    <row r="78" spans="1:13" s="9" customFormat="1" ht="25.5" customHeight="1" x14ac:dyDescent="0.2">
      <c r="A78" s="347" t="s">
        <v>41</v>
      </c>
      <c r="B78" s="497" t="s">
        <v>108</v>
      </c>
      <c r="C78" s="497"/>
      <c r="D78" s="497"/>
      <c r="E78" s="497"/>
      <c r="F78" s="497"/>
      <c r="G78" s="497"/>
      <c r="H78" s="497"/>
      <c r="I78" s="497"/>
      <c r="J78" s="347" t="s">
        <v>91</v>
      </c>
      <c r="K78" s="347" t="s">
        <v>92</v>
      </c>
      <c r="L78" s="348" t="s">
        <v>432</v>
      </c>
      <c r="M78" s="147"/>
    </row>
    <row r="79" spans="1:13" s="9" customFormat="1" ht="12" customHeight="1" x14ac:dyDescent="0.2">
      <c r="A79" s="148">
        <v>4300</v>
      </c>
      <c r="B79" s="498" t="s">
        <v>206</v>
      </c>
      <c r="C79" s="498"/>
      <c r="D79" s="498"/>
      <c r="E79" s="498"/>
      <c r="F79" s="498"/>
      <c r="G79" s="498"/>
      <c r="H79" s="498"/>
      <c r="I79" s="498"/>
      <c r="J79" s="149">
        <v>0</v>
      </c>
      <c r="K79" s="150"/>
      <c r="L79" s="151"/>
      <c r="M79" s="147"/>
    </row>
    <row r="80" spans="1:13" s="9" customFormat="1" ht="12" customHeight="1" x14ac:dyDescent="0.2">
      <c r="A80" s="152">
        <v>4310</v>
      </c>
      <c r="B80" s="499" t="s">
        <v>274</v>
      </c>
      <c r="C80" s="499"/>
      <c r="D80" s="499"/>
      <c r="E80" s="499"/>
      <c r="F80" s="499"/>
      <c r="G80" s="499"/>
      <c r="H80" s="499"/>
      <c r="I80" s="499"/>
      <c r="J80" s="153">
        <v>0</v>
      </c>
      <c r="K80" s="154"/>
      <c r="L80" s="155"/>
      <c r="M80" s="147"/>
    </row>
    <row r="81" spans="1:13" s="9" customFormat="1" ht="12" customHeight="1" x14ac:dyDescent="0.2">
      <c r="A81" s="152">
        <v>4311</v>
      </c>
      <c r="B81" s="499" t="s">
        <v>275</v>
      </c>
      <c r="C81" s="499"/>
      <c r="D81" s="499"/>
      <c r="E81" s="499"/>
      <c r="F81" s="499"/>
      <c r="G81" s="499"/>
      <c r="H81" s="499"/>
      <c r="I81" s="499"/>
      <c r="J81" s="153">
        <v>0</v>
      </c>
      <c r="K81" s="154"/>
      <c r="L81" s="155"/>
      <c r="M81" s="147"/>
    </row>
    <row r="82" spans="1:13" s="9" customFormat="1" ht="12" customHeight="1" x14ac:dyDescent="0.2">
      <c r="A82" s="152">
        <v>4319</v>
      </c>
      <c r="B82" s="499" t="s">
        <v>276</v>
      </c>
      <c r="C82" s="499"/>
      <c r="D82" s="499"/>
      <c r="E82" s="499"/>
      <c r="F82" s="499"/>
      <c r="G82" s="499"/>
      <c r="H82" s="499"/>
      <c r="I82" s="499"/>
      <c r="J82" s="156">
        <v>0</v>
      </c>
      <c r="K82" s="154"/>
      <c r="L82" s="155"/>
      <c r="M82" s="147"/>
    </row>
    <row r="83" spans="1:13" s="9" customFormat="1" ht="12" customHeight="1" x14ac:dyDescent="0.2">
      <c r="A83" s="152">
        <v>4320</v>
      </c>
      <c r="B83" s="499" t="s">
        <v>277</v>
      </c>
      <c r="C83" s="499"/>
      <c r="D83" s="499"/>
      <c r="E83" s="499"/>
      <c r="F83" s="499"/>
      <c r="G83" s="499"/>
      <c r="H83" s="499"/>
      <c r="I83" s="499"/>
      <c r="J83" s="156">
        <v>0</v>
      </c>
      <c r="K83" s="154"/>
      <c r="L83" s="155"/>
      <c r="M83" s="147"/>
    </row>
    <row r="84" spans="1:13" s="9" customFormat="1" ht="12" customHeight="1" x14ac:dyDescent="0.2">
      <c r="A84" s="152">
        <v>4321</v>
      </c>
      <c r="B84" s="500" t="s">
        <v>278</v>
      </c>
      <c r="C84" s="500"/>
      <c r="D84" s="500"/>
      <c r="E84" s="500"/>
      <c r="F84" s="500"/>
      <c r="G84" s="500"/>
      <c r="H84" s="500"/>
      <c r="I84" s="500"/>
      <c r="J84" s="156">
        <v>0</v>
      </c>
      <c r="K84" s="154"/>
      <c r="L84" s="155"/>
      <c r="M84" s="147"/>
    </row>
    <row r="85" spans="1:13" s="9" customFormat="1" ht="12" customHeight="1" x14ac:dyDescent="0.2">
      <c r="A85" s="152">
        <v>4322</v>
      </c>
      <c r="B85" s="500" t="s">
        <v>279</v>
      </c>
      <c r="C85" s="500"/>
      <c r="D85" s="500"/>
      <c r="E85" s="500"/>
      <c r="F85" s="500"/>
      <c r="G85" s="500"/>
      <c r="H85" s="500"/>
      <c r="I85" s="500"/>
      <c r="J85" s="156">
        <v>0</v>
      </c>
      <c r="K85" s="154"/>
      <c r="L85" s="155"/>
      <c r="M85" s="147"/>
    </row>
    <row r="86" spans="1:13" s="9" customFormat="1" ht="12" customHeight="1" x14ac:dyDescent="0.2">
      <c r="A86" s="152">
        <v>4323</v>
      </c>
      <c r="B86" s="500" t="s">
        <v>280</v>
      </c>
      <c r="C86" s="500"/>
      <c r="D86" s="500"/>
      <c r="E86" s="500"/>
      <c r="F86" s="500"/>
      <c r="G86" s="500"/>
      <c r="H86" s="500"/>
      <c r="I86" s="500"/>
      <c r="J86" s="156">
        <v>0</v>
      </c>
      <c r="K86" s="154"/>
      <c r="L86" s="155"/>
      <c r="M86" s="147"/>
    </row>
    <row r="87" spans="1:13" s="9" customFormat="1" ht="12" customHeight="1" x14ac:dyDescent="0.2">
      <c r="A87" s="152">
        <v>4324</v>
      </c>
      <c r="B87" s="500" t="s">
        <v>281</v>
      </c>
      <c r="C87" s="500"/>
      <c r="D87" s="500"/>
      <c r="E87" s="500"/>
      <c r="F87" s="500"/>
      <c r="G87" s="500"/>
      <c r="H87" s="500"/>
      <c r="I87" s="500"/>
      <c r="J87" s="156">
        <v>0</v>
      </c>
      <c r="K87" s="154"/>
      <c r="L87" s="155"/>
      <c r="M87" s="147"/>
    </row>
    <row r="88" spans="1:13" s="9" customFormat="1" ht="12" customHeight="1" x14ac:dyDescent="0.2">
      <c r="A88" s="152">
        <v>4325</v>
      </c>
      <c r="B88" s="500" t="s">
        <v>282</v>
      </c>
      <c r="C88" s="500"/>
      <c r="D88" s="500"/>
      <c r="E88" s="500"/>
      <c r="F88" s="500"/>
      <c r="G88" s="500"/>
      <c r="H88" s="500"/>
      <c r="I88" s="500"/>
      <c r="J88" s="156">
        <v>0</v>
      </c>
      <c r="K88" s="154"/>
      <c r="L88" s="155"/>
      <c r="M88" s="147"/>
    </row>
    <row r="89" spans="1:13" s="9" customFormat="1" ht="12" customHeight="1" x14ac:dyDescent="0.2">
      <c r="A89" s="152">
        <v>4330</v>
      </c>
      <c r="B89" s="500" t="s">
        <v>283</v>
      </c>
      <c r="C89" s="500"/>
      <c r="D89" s="500"/>
      <c r="E89" s="500"/>
      <c r="F89" s="500"/>
      <c r="G89" s="500"/>
      <c r="H89" s="500"/>
      <c r="I89" s="500"/>
      <c r="J89" s="156">
        <v>0</v>
      </c>
      <c r="K89" s="154"/>
      <c r="L89" s="155"/>
      <c r="M89" s="147"/>
    </row>
    <row r="90" spans="1:13" s="9" customFormat="1" ht="12" customHeight="1" x14ac:dyDescent="0.2">
      <c r="A90" s="152">
        <v>4331</v>
      </c>
      <c r="B90" s="500" t="s">
        <v>283</v>
      </c>
      <c r="C90" s="500"/>
      <c r="D90" s="500"/>
      <c r="E90" s="500"/>
      <c r="F90" s="500"/>
      <c r="G90" s="500"/>
      <c r="H90" s="500"/>
      <c r="I90" s="500"/>
      <c r="J90" s="156">
        <v>0</v>
      </c>
      <c r="K90" s="154"/>
      <c r="L90" s="155"/>
      <c r="M90" s="147"/>
    </row>
    <row r="91" spans="1:13" s="9" customFormat="1" ht="12" customHeight="1" x14ac:dyDescent="0.2">
      <c r="A91" s="152">
        <v>4340</v>
      </c>
      <c r="B91" s="499" t="s">
        <v>284</v>
      </c>
      <c r="C91" s="499"/>
      <c r="D91" s="499"/>
      <c r="E91" s="499"/>
      <c r="F91" s="499"/>
      <c r="G91" s="499"/>
      <c r="H91" s="499"/>
      <c r="I91" s="499"/>
      <c r="J91" s="156">
        <v>0</v>
      </c>
      <c r="K91" s="154"/>
      <c r="L91" s="155"/>
      <c r="M91" s="147"/>
    </row>
    <row r="92" spans="1:13" s="9" customFormat="1" ht="12" customHeight="1" x14ac:dyDescent="0.2">
      <c r="A92" s="152">
        <v>4341</v>
      </c>
      <c r="B92" s="499" t="s">
        <v>284</v>
      </c>
      <c r="C92" s="499"/>
      <c r="D92" s="499"/>
      <c r="E92" s="499"/>
      <c r="F92" s="499"/>
      <c r="G92" s="499"/>
      <c r="H92" s="499"/>
      <c r="I92" s="499"/>
      <c r="J92" s="156">
        <v>0</v>
      </c>
      <c r="K92" s="154"/>
      <c r="L92" s="155"/>
      <c r="M92" s="147"/>
    </row>
    <row r="93" spans="1:13" s="9" customFormat="1" ht="12" customHeight="1" x14ac:dyDescent="0.2">
      <c r="A93" s="152">
        <v>4390</v>
      </c>
      <c r="B93" s="499" t="s">
        <v>285</v>
      </c>
      <c r="C93" s="499"/>
      <c r="D93" s="499"/>
      <c r="E93" s="499"/>
      <c r="F93" s="499"/>
      <c r="G93" s="499"/>
      <c r="H93" s="499"/>
      <c r="I93" s="499"/>
      <c r="J93" s="156">
        <v>0</v>
      </c>
      <c r="K93" s="154"/>
      <c r="L93" s="155"/>
      <c r="M93" s="147"/>
    </row>
    <row r="94" spans="1:13" s="9" customFormat="1" ht="12" customHeight="1" x14ac:dyDescent="0.2">
      <c r="A94" s="152">
        <v>4392</v>
      </c>
      <c r="B94" s="499" t="s">
        <v>286</v>
      </c>
      <c r="C94" s="499"/>
      <c r="D94" s="499"/>
      <c r="E94" s="499"/>
      <c r="F94" s="499"/>
      <c r="G94" s="499"/>
      <c r="H94" s="499"/>
      <c r="I94" s="499"/>
      <c r="J94" s="156">
        <v>0</v>
      </c>
      <c r="K94" s="154"/>
      <c r="L94" s="155"/>
      <c r="M94" s="147"/>
    </row>
    <row r="95" spans="1:13" s="9" customFormat="1" ht="12" customHeight="1" x14ac:dyDescent="0.2">
      <c r="A95" s="152">
        <v>4393</v>
      </c>
      <c r="B95" s="500" t="s">
        <v>287</v>
      </c>
      <c r="C95" s="500"/>
      <c r="D95" s="500"/>
      <c r="E95" s="500"/>
      <c r="F95" s="500"/>
      <c r="G95" s="500"/>
      <c r="H95" s="500"/>
      <c r="I95" s="500"/>
      <c r="J95" s="156">
        <v>0</v>
      </c>
      <c r="K95" s="154"/>
      <c r="L95" s="155"/>
      <c r="M95" s="147"/>
    </row>
    <row r="96" spans="1:13" s="9" customFormat="1" ht="12" customHeight="1" x14ac:dyDescent="0.2">
      <c r="A96" s="152">
        <v>4394</v>
      </c>
      <c r="B96" s="500" t="s">
        <v>288</v>
      </c>
      <c r="C96" s="500"/>
      <c r="D96" s="500"/>
      <c r="E96" s="500"/>
      <c r="F96" s="500"/>
      <c r="G96" s="500"/>
      <c r="H96" s="500"/>
      <c r="I96" s="500"/>
      <c r="J96" s="156">
        <v>0</v>
      </c>
      <c r="K96" s="154"/>
      <c r="L96" s="155"/>
      <c r="M96" s="147"/>
    </row>
    <row r="97" spans="1:16" s="9" customFormat="1" ht="12" customHeight="1" x14ac:dyDescent="0.2">
      <c r="A97" s="152">
        <v>4395</v>
      </c>
      <c r="B97" s="499" t="s">
        <v>289</v>
      </c>
      <c r="C97" s="499"/>
      <c r="D97" s="499"/>
      <c r="E97" s="499"/>
      <c r="F97" s="499"/>
      <c r="G97" s="499"/>
      <c r="H97" s="499"/>
      <c r="I97" s="499"/>
      <c r="J97" s="156">
        <v>0</v>
      </c>
      <c r="K97" s="154"/>
      <c r="L97" s="155"/>
      <c r="M97" s="147"/>
    </row>
    <row r="98" spans="1:16" s="9" customFormat="1" ht="12" customHeight="1" x14ac:dyDescent="0.2">
      <c r="A98" s="152">
        <v>4396</v>
      </c>
      <c r="B98" s="499" t="s">
        <v>290</v>
      </c>
      <c r="C98" s="499"/>
      <c r="D98" s="499"/>
      <c r="E98" s="499"/>
      <c r="F98" s="499"/>
      <c r="G98" s="499"/>
      <c r="H98" s="499"/>
      <c r="I98" s="499"/>
      <c r="J98" s="156">
        <v>0</v>
      </c>
      <c r="K98" s="154"/>
      <c r="L98" s="155"/>
      <c r="M98" s="147"/>
    </row>
    <row r="99" spans="1:16" s="9" customFormat="1" ht="12" customHeight="1" x14ac:dyDescent="0.2">
      <c r="A99" s="152">
        <v>4397</v>
      </c>
      <c r="B99" s="501" t="s">
        <v>291</v>
      </c>
      <c r="C99" s="501"/>
      <c r="D99" s="501"/>
      <c r="E99" s="501"/>
      <c r="F99" s="501"/>
      <c r="G99" s="501"/>
      <c r="H99" s="501"/>
      <c r="I99" s="501"/>
      <c r="J99" s="156">
        <v>0</v>
      </c>
      <c r="K99" s="154"/>
      <c r="L99" s="155"/>
      <c r="M99" s="147"/>
    </row>
    <row r="100" spans="1:16" s="9" customFormat="1" ht="12" customHeight="1" x14ac:dyDescent="0.2">
      <c r="A100" s="157">
        <v>4399</v>
      </c>
      <c r="B100" s="503" t="s">
        <v>285</v>
      </c>
      <c r="C100" s="503"/>
      <c r="D100" s="503"/>
      <c r="E100" s="503"/>
      <c r="F100" s="503"/>
      <c r="G100" s="503"/>
      <c r="H100" s="503"/>
      <c r="I100" s="503"/>
      <c r="J100" s="158">
        <v>0</v>
      </c>
      <c r="K100" s="159"/>
      <c r="L100" s="160"/>
      <c r="M100" s="147"/>
    </row>
    <row r="101" spans="1:16" s="9" customFormat="1" ht="12" customHeight="1" x14ac:dyDescent="0.2">
      <c r="A101" s="157"/>
      <c r="B101" s="358"/>
      <c r="C101" s="358"/>
      <c r="D101" s="358"/>
      <c r="E101" s="358"/>
      <c r="F101" s="358"/>
      <c r="G101" s="358"/>
      <c r="H101" s="358"/>
      <c r="I101" s="358"/>
      <c r="J101" s="158"/>
      <c r="K101" s="159"/>
      <c r="L101" s="160"/>
      <c r="M101" s="147"/>
    </row>
    <row r="102" spans="1:16" s="9" customFormat="1" ht="12" customHeight="1" x14ac:dyDescent="0.2">
      <c r="A102" s="508" t="s">
        <v>245</v>
      </c>
      <c r="B102" s="509"/>
      <c r="C102" s="509"/>
      <c r="D102" s="509"/>
      <c r="E102" s="509"/>
      <c r="F102" s="509"/>
      <c r="G102" s="509"/>
      <c r="H102" s="509"/>
      <c r="I102" s="509"/>
      <c r="J102" s="509"/>
      <c r="K102" s="509"/>
      <c r="L102" s="275" t="s">
        <v>195</v>
      </c>
      <c r="M102" s="147"/>
    </row>
    <row r="103" spans="1:16" s="9" customFormat="1" ht="12" customHeight="1" x14ac:dyDescent="0.2">
      <c r="A103" s="248" t="s">
        <v>41</v>
      </c>
      <c r="B103" s="504" t="s">
        <v>5</v>
      </c>
      <c r="C103" s="504"/>
      <c r="D103" s="504"/>
      <c r="E103" s="504"/>
      <c r="F103" s="504"/>
      <c r="G103" s="504"/>
      <c r="H103" s="504"/>
      <c r="I103" s="504"/>
      <c r="J103" s="386" t="s">
        <v>7</v>
      </c>
      <c r="K103" s="249" t="s">
        <v>8</v>
      </c>
      <c r="L103" s="387"/>
    </row>
    <row r="104" spans="1:16" s="9" customFormat="1" ht="12" customHeight="1" x14ac:dyDescent="0.2">
      <c r="A104" s="299">
        <v>5000</v>
      </c>
      <c r="B104" s="311" t="s">
        <v>292</v>
      </c>
      <c r="C104" s="315"/>
      <c r="D104" s="315"/>
      <c r="E104" s="315"/>
      <c r="F104" s="319"/>
      <c r="G104" s="319"/>
      <c r="H104" s="319"/>
      <c r="I104" s="320"/>
      <c r="J104" s="300">
        <v>53852161.700000003</v>
      </c>
      <c r="K104" s="301">
        <f>+K105+K136+K168+K178+K198+K234</f>
        <v>0</v>
      </c>
      <c r="L104" s="302"/>
      <c r="M104" s="161"/>
    </row>
    <row r="105" spans="1:16" s="9" customFormat="1" ht="12" customHeight="1" x14ac:dyDescent="0.2">
      <c r="A105" s="299">
        <v>5100</v>
      </c>
      <c r="B105" s="311" t="s">
        <v>30</v>
      </c>
      <c r="C105" s="315"/>
      <c r="D105" s="315"/>
      <c r="E105" s="315"/>
      <c r="F105" s="319"/>
      <c r="G105" s="319"/>
      <c r="H105" s="319"/>
      <c r="I105" s="320"/>
      <c r="J105" s="300">
        <v>0</v>
      </c>
      <c r="K105" s="303">
        <f>+J105/J104*100%</f>
        <v>0</v>
      </c>
      <c r="L105" s="302"/>
      <c r="M105" s="161"/>
    </row>
    <row r="106" spans="1:16" s="9" customFormat="1" ht="12" customHeight="1" x14ac:dyDescent="0.2">
      <c r="A106" s="299">
        <v>5110</v>
      </c>
      <c r="B106" s="318" t="s">
        <v>293</v>
      </c>
      <c r="C106" s="46"/>
      <c r="D106" s="46"/>
      <c r="E106" s="46"/>
      <c r="F106" s="298"/>
      <c r="G106" s="298"/>
      <c r="H106" s="298"/>
      <c r="I106" s="321"/>
      <c r="J106" s="300">
        <v>53852161.700000003</v>
      </c>
      <c r="K106" s="304">
        <f>+J106/J104*100%</f>
        <v>1</v>
      </c>
      <c r="L106" s="302"/>
      <c r="M106" s="161"/>
      <c r="N106" s="162"/>
    </row>
    <row r="107" spans="1:16" s="9" customFormat="1" ht="24" x14ac:dyDescent="0.2">
      <c r="A107" s="336">
        <v>5111</v>
      </c>
      <c r="B107" s="330" t="s">
        <v>35</v>
      </c>
      <c r="C107" s="295"/>
      <c r="D107" s="295"/>
      <c r="E107" s="295"/>
      <c r="F107" s="331"/>
      <c r="G107" s="331"/>
      <c r="H107" s="331"/>
      <c r="I107" s="332"/>
      <c r="J107" s="340">
        <v>10033218.380000001</v>
      </c>
      <c r="K107" s="334">
        <f>+J107/J106*100%</f>
        <v>0.18631041100806917</v>
      </c>
      <c r="L107" s="341" t="s">
        <v>424</v>
      </c>
      <c r="M107" s="161"/>
      <c r="N107" s="162"/>
      <c r="O107" s="382"/>
      <c r="P107" s="383"/>
    </row>
    <row r="108" spans="1:16" s="9" customFormat="1" ht="24" x14ac:dyDescent="0.2">
      <c r="A108" s="336">
        <v>5112</v>
      </c>
      <c r="B108" s="330" t="s">
        <v>294</v>
      </c>
      <c r="C108" s="295"/>
      <c r="D108" s="295"/>
      <c r="E108" s="295"/>
      <c r="F108" s="331"/>
      <c r="G108" s="331"/>
      <c r="H108" s="331"/>
      <c r="I108" s="332"/>
      <c r="J108" s="340">
        <v>10145791.619999999</v>
      </c>
      <c r="K108" s="334">
        <f>+J108/J106/100%</f>
        <v>0.18840082365718661</v>
      </c>
      <c r="L108" s="341" t="s">
        <v>424</v>
      </c>
      <c r="M108" s="161"/>
      <c r="N108" s="162"/>
      <c r="O108" s="382"/>
      <c r="P108" s="383"/>
    </row>
    <row r="109" spans="1:16" s="9" customFormat="1" ht="24" x14ac:dyDescent="0.2">
      <c r="A109" s="336">
        <v>5113</v>
      </c>
      <c r="B109" s="342" t="s">
        <v>295</v>
      </c>
      <c r="C109" s="343"/>
      <c r="D109" s="343"/>
      <c r="E109" s="343"/>
      <c r="F109" s="344"/>
      <c r="G109" s="344"/>
      <c r="H109" s="344"/>
      <c r="I109" s="345"/>
      <c r="J109" s="340">
        <v>4264140.32</v>
      </c>
      <c r="K109" s="334">
        <f>+J109/J106/100%</f>
        <v>7.9182342646794815E-2</v>
      </c>
      <c r="L109" s="341" t="s">
        <v>424</v>
      </c>
      <c r="M109" s="161"/>
      <c r="N109" s="162"/>
      <c r="O109" s="382"/>
      <c r="P109" s="383"/>
    </row>
    <row r="110" spans="1:16" s="9" customFormat="1" ht="12" customHeight="1" x14ac:dyDescent="0.2">
      <c r="A110" s="299">
        <v>5114</v>
      </c>
      <c r="B110" s="318" t="s">
        <v>37</v>
      </c>
      <c r="C110" s="46"/>
      <c r="D110" s="46"/>
      <c r="E110" s="46"/>
      <c r="F110" s="298"/>
      <c r="G110" s="298"/>
      <c r="H110" s="298"/>
      <c r="I110" s="321"/>
      <c r="J110" s="300">
        <v>273056.28000000003</v>
      </c>
      <c r="K110" s="304">
        <f>+J110/J106/100%</f>
        <v>5.0704794641512046E-3</v>
      </c>
      <c r="L110" s="305"/>
      <c r="M110" s="161"/>
      <c r="N110" s="162"/>
      <c r="O110" s="382"/>
      <c r="P110" s="383"/>
    </row>
    <row r="111" spans="1:16" s="9" customFormat="1" ht="12" customHeight="1" x14ac:dyDescent="0.2">
      <c r="A111" s="299">
        <v>5115</v>
      </c>
      <c r="B111" s="318" t="s">
        <v>296</v>
      </c>
      <c r="C111" s="46"/>
      <c r="D111" s="46"/>
      <c r="E111" s="46"/>
      <c r="F111" s="298"/>
      <c r="G111" s="298"/>
      <c r="H111" s="298"/>
      <c r="I111" s="321"/>
      <c r="J111" s="300">
        <v>3632352.51</v>
      </c>
      <c r="K111" s="304">
        <f>+J111/J106/100%</f>
        <v>6.7450449440361077E-2</v>
      </c>
      <c r="L111" s="305"/>
      <c r="M111" s="161"/>
      <c r="N111" s="162"/>
      <c r="O111" s="382"/>
      <c r="P111" s="383"/>
    </row>
    <row r="112" spans="1:16" s="9" customFormat="1" ht="12" customHeight="1" x14ac:dyDescent="0.2">
      <c r="A112" s="299">
        <v>5116</v>
      </c>
      <c r="B112" s="318" t="s">
        <v>297</v>
      </c>
      <c r="C112" s="46"/>
      <c r="D112" s="46"/>
      <c r="E112" s="46"/>
      <c r="F112" s="298"/>
      <c r="G112" s="298"/>
      <c r="H112" s="298"/>
      <c r="I112" s="321"/>
      <c r="J112" s="300">
        <v>0</v>
      </c>
      <c r="K112" s="304">
        <f>+J112/J106/100%</f>
        <v>0</v>
      </c>
      <c r="L112" s="305"/>
      <c r="M112" s="161"/>
      <c r="N112" s="162"/>
    </row>
    <row r="113" spans="1:16" s="9" customFormat="1" ht="12" customHeight="1" x14ac:dyDescent="0.2">
      <c r="A113" s="299">
        <v>5120</v>
      </c>
      <c r="B113" s="318" t="s">
        <v>298</v>
      </c>
      <c r="C113" s="46"/>
      <c r="D113" s="46"/>
      <c r="E113" s="46"/>
      <c r="F113" s="298"/>
      <c r="G113" s="298"/>
      <c r="H113" s="298"/>
      <c r="I113" s="321"/>
      <c r="J113" s="300">
        <v>5694765.5099999998</v>
      </c>
      <c r="K113" s="304">
        <f>+J113/J104*100%</f>
        <v>0.10574813211258703</v>
      </c>
      <c r="L113" s="305"/>
      <c r="M113" s="161"/>
      <c r="N113" s="162"/>
      <c r="O113" s="383"/>
      <c r="P113" s="383"/>
    </row>
    <row r="114" spans="1:16" s="9" customFormat="1" ht="12" customHeight="1" x14ac:dyDescent="0.2">
      <c r="A114" s="299">
        <v>5121</v>
      </c>
      <c r="B114" s="318" t="s">
        <v>299</v>
      </c>
      <c r="C114" s="46"/>
      <c r="D114" s="46"/>
      <c r="E114" s="46"/>
      <c r="F114" s="298"/>
      <c r="G114" s="298"/>
      <c r="H114" s="298"/>
      <c r="I114" s="321"/>
      <c r="J114" s="300">
        <v>462473.76</v>
      </c>
      <c r="K114" s="304">
        <f>+J114/J113*100%</f>
        <v>8.1210325374749287E-2</v>
      </c>
      <c r="L114" s="305"/>
      <c r="M114" s="161"/>
      <c r="N114" s="162"/>
    </row>
    <row r="115" spans="1:16" s="9" customFormat="1" ht="12" customHeight="1" x14ac:dyDescent="0.2">
      <c r="A115" s="299">
        <v>5122</v>
      </c>
      <c r="B115" s="318" t="s">
        <v>300</v>
      </c>
      <c r="C115" s="46"/>
      <c r="D115" s="46"/>
      <c r="E115" s="46"/>
      <c r="F115" s="298"/>
      <c r="G115" s="298"/>
      <c r="H115" s="298"/>
      <c r="I115" s="321"/>
      <c r="J115" s="300">
        <v>354902.55</v>
      </c>
      <c r="K115" s="304">
        <f>+J115/J113*100%</f>
        <v>6.2320836455301211E-2</v>
      </c>
      <c r="L115" s="305"/>
      <c r="M115" s="161"/>
      <c r="N115" s="162"/>
      <c r="O115" s="382"/>
      <c r="P115" s="383"/>
    </row>
    <row r="116" spans="1:16" s="9" customFormat="1" ht="12" customHeight="1" x14ac:dyDescent="0.2">
      <c r="A116" s="299">
        <v>5123</v>
      </c>
      <c r="B116" s="318" t="s">
        <v>301</v>
      </c>
      <c r="C116" s="46"/>
      <c r="D116" s="46"/>
      <c r="E116" s="46"/>
      <c r="F116" s="298"/>
      <c r="G116" s="298"/>
      <c r="H116" s="298"/>
      <c r="I116" s="321"/>
      <c r="J116" s="306">
        <v>0</v>
      </c>
      <c r="K116" s="304">
        <f>+J116/J113*100%</f>
        <v>0</v>
      </c>
      <c r="L116" s="305"/>
      <c r="M116" s="161"/>
      <c r="N116" s="162"/>
      <c r="O116" s="385"/>
      <c r="P116" s="383"/>
    </row>
    <row r="117" spans="1:16" s="9" customFormat="1" ht="12" customHeight="1" x14ac:dyDescent="0.2">
      <c r="A117" s="299">
        <v>5124</v>
      </c>
      <c r="B117" s="318" t="s">
        <v>302</v>
      </c>
      <c r="C117" s="46"/>
      <c r="D117" s="46"/>
      <c r="E117" s="46"/>
      <c r="F117" s="298"/>
      <c r="G117" s="298"/>
      <c r="H117" s="298"/>
      <c r="I117" s="321"/>
      <c r="J117" s="300">
        <v>0</v>
      </c>
      <c r="K117" s="304">
        <f>+J117/J113*100%</f>
        <v>0</v>
      </c>
      <c r="L117" s="305"/>
      <c r="M117" s="161"/>
      <c r="N117" s="162"/>
      <c r="O117" s="385"/>
      <c r="P117" s="383"/>
    </row>
    <row r="118" spans="1:16" s="9" customFormat="1" ht="48" x14ac:dyDescent="0.2">
      <c r="A118" s="336">
        <v>5125</v>
      </c>
      <c r="B118" s="330" t="s">
        <v>303</v>
      </c>
      <c r="C118" s="295"/>
      <c r="D118" s="295"/>
      <c r="E118" s="295"/>
      <c r="F118" s="331"/>
      <c r="G118" s="331"/>
      <c r="H118" s="331"/>
      <c r="I118" s="332"/>
      <c r="J118" s="340">
        <v>2972788.66</v>
      </c>
      <c r="K118" s="334">
        <f>+J118/J113*100%</f>
        <v>0.52202125878226024</v>
      </c>
      <c r="L118" s="341" t="s">
        <v>425</v>
      </c>
      <c r="M118" s="161"/>
      <c r="N118" s="162"/>
      <c r="O118" s="383"/>
      <c r="P118" s="382"/>
    </row>
    <row r="119" spans="1:16" s="9" customFormat="1" ht="24" x14ac:dyDescent="0.2">
      <c r="A119" s="336">
        <v>5126</v>
      </c>
      <c r="B119" s="330" t="s">
        <v>304</v>
      </c>
      <c r="C119" s="295"/>
      <c r="D119" s="295"/>
      <c r="E119" s="295"/>
      <c r="F119" s="331"/>
      <c r="G119" s="331"/>
      <c r="H119" s="331"/>
      <c r="I119" s="332"/>
      <c r="J119" s="340">
        <v>1423019.37</v>
      </c>
      <c r="K119" s="334">
        <f>+J119/J113*100%</f>
        <v>0.24988199558018329</v>
      </c>
      <c r="L119" s="341" t="s">
        <v>426</v>
      </c>
      <c r="M119" s="161"/>
      <c r="N119" s="162"/>
      <c r="O119" s="383"/>
      <c r="P119" s="382"/>
    </row>
    <row r="120" spans="1:16" s="9" customFormat="1" ht="12" customHeight="1" x14ac:dyDescent="0.2">
      <c r="A120" s="299">
        <v>5127</v>
      </c>
      <c r="B120" s="318" t="s">
        <v>305</v>
      </c>
      <c r="C120" s="46"/>
      <c r="D120" s="46"/>
      <c r="E120" s="46"/>
      <c r="F120" s="298"/>
      <c r="G120" s="298"/>
      <c r="H120" s="298"/>
      <c r="I120" s="321"/>
      <c r="J120" s="306">
        <v>41061.440000000002</v>
      </c>
      <c r="K120" s="304">
        <f>+J120/J113*100%</f>
        <v>7.2103829258458796E-3</v>
      </c>
      <c r="L120" s="302"/>
      <c r="M120" s="161"/>
      <c r="N120" s="162"/>
      <c r="O120" s="383"/>
      <c r="P120" s="382"/>
    </row>
    <row r="121" spans="1:16" s="9" customFormat="1" ht="12" customHeight="1" x14ac:dyDescent="0.2">
      <c r="A121" s="299">
        <v>5128</v>
      </c>
      <c r="B121" s="318" t="s">
        <v>306</v>
      </c>
      <c r="C121" s="46"/>
      <c r="D121" s="46"/>
      <c r="E121" s="46"/>
      <c r="F121" s="298"/>
      <c r="G121" s="298"/>
      <c r="H121" s="298"/>
      <c r="I121" s="321"/>
      <c r="J121" s="306">
        <v>0</v>
      </c>
      <c r="K121" s="304">
        <f>+J121/J113*100%</f>
        <v>0</v>
      </c>
      <c r="L121" s="302"/>
      <c r="M121" s="161"/>
      <c r="N121" s="162"/>
    </row>
    <row r="122" spans="1:16" s="9" customFormat="1" ht="12" customHeight="1" x14ac:dyDescent="0.2">
      <c r="A122" s="299">
        <v>5129</v>
      </c>
      <c r="B122" s="318" t="s">
        <v>307</v>
      </c>
      <c r="C122" s="46"/>
      <c r="D122" s="46"/>
      <c r="E122" s="46"/>
      <c r="F122" s="298"/>
      <c r="G122" s="298"/>
      <c r="H122" s="298"/>
      <c r="I122" s="321"/>
      <c r="J122" s="300">
        <v>440519.73</v>
      </c>
      <c r="K122" s="304">
        <f>+J122/J113*100%</f>
        <v>7.7355200881660188E-2</v>
      </c>
      <c r="L122" s="302"/>
      <c r="M122" s="161"/>
      <c r="N122" s="162"/>
      <c r="O122" s="383"/>
      <c r="P122" s="382"/>
    </row>
    <row r="123" spans="1:16" s="9" customFormat="1" ht="12" customHeight="1" x14ac:dyDescent="0.2">
      <c r="A123" s="299">
        <v>5130</v>
      </c>
      <c r="B123" s="318" t="s">
        <v>308</v>
      </c>
      <c r="C123" s="46"/>
      <c r="D123" s="46"/>
      <c r="E123" s="46"/>
      <c r="F123" s="298"/>
      <c r="G123" s="298"/>
      <c r="H123" s="298"/>
      <c r="I123" s="321"/>
      <c r="J123" s="300">
        <v>19808837.079999998</v>
      </c>
      <c r="K123" s="304">
        <f>+J123/J104*100%</f>
        <v>0.36783736167085002</v>
      </c>
      <c r="L123" s="302"/>
      <c r="M123" s="161"/>
      <c r="N123" s="162"/>
      <c r="O123" s="383"/>
      <c r="P123" s="382"/>
    </row>
    <row r="124" spans="1:16" s="9" customFormat="1" ht="24" x14ac:dyDescent="0.2">
      <c r="A124" s="336">
        <v>5131</v>
      </c>
      <c r="B124" s="330" t="s">
        <v>309</v>
      </c>
      <c r="C124" s="295"/>
      <c r="D124" s="295"/>
      <c r="E124" s="295"/>
      <c r="F124" s="331"/>
      <c r="G124" s="331"/>
      <c r="H124" s="331"/>
      <c r="I124" s="332"/>
      <c r="J124" s="340">
        <v>7991322.2199999997</v>
      </c>
      <c r="K124" s="334">
        <f>+J124/J123</f>
        <v>0.40342207812231651</v>
      </c>
      <c r="L124" s="335" t="s">
        <v>427</v>
      </c>
      <c r="N124" s="162"/>
      <c r="O124" s="382"/>
      <c r="P124" s="383"/>
    </row>
    <row r="125" spans="1:16" s="9" customFormat="1" ht="12" customHeight="1" x14ac:dyDescent="0.2">
      <c r="A125" s="299">
        <v>5132</v>
      </c>
      <c r="B125" s="318" t="s">
        <v>310</v>
      </c>
      <c r="C125" s="46"/>
      <c r="D125" s="46"/>
      <c r="E125" s="46"/>
      <c r="F125" s="298"/>
      <c r="G125" s="298"/>
      <c r="H125" s="298"/>
      <c r="I125" s="321"/>
      <c r="J125" s="306">
        <v>149448.31</v>
      </c>
      <c r="K125" s="304">
        <f>+J125/J123</f>
        <v>7.5445271924059875E-3</v>
      </c>
      <c r="L125" s="302"/>
      <c r="N125" s="162"/>
      <c r="O125" s="382"/>
      <c r="P125" s="383"/>
    </row>
    <row r="126" spans="1:16" s="9" customFormat="1" ht="12" customHeight="1" x14ac:dyDescent="0.2">
      <c r="A126" s="299">
        <v>5133</v>
      </c>
      <c r="B126" s="318" t="s">
        <v>36</v>
      </c>
      <c r="C126" s="46"/>
      <c r="D126" s="46"/>
      <c r="E126" s="46"/>
      <c r="F126" s="298"/>
      <c r="G126" s="298"/>
      <c r="H126" s="298"/>
      <c r="I126" s="321"/>
      <c r="J126" s="306">
        <v>234517.94</v>
      </c>
      <c r="K126" s="304">
        <f>+J126/J123</f>
        <v>1.1839056429858831E-2</v>
      </c>
      <c r="L126" s="302"/>
      <c r="N126" s="162"/>
      <c r="O126" s="382"/>
      <c r="P126" s="383"/>
    </row>
    <row r="127" spans="1:16" s="9" customFormat="1" ht="12" customHeight="1" x14ac:dyDescent="0.2">
      <c r="A127" s="299">
        <v>5134</v>
      </c>
      <c r="B127" s="318" t="s">
        <v>311</v>
      </c>
      <c r="C127" s="46"/>
      <c r="D127" s="46"/>
      <c r="E127" s="46"/>
      <c r="F127" s="298"/>
      <c r="G127" s="298"/>
      <c r="H127" s="298"/>
      <c r="I127" s="321"/>
      <c r="J127" s="300">
        <v>253387.26</v>
      </c>
      <c r="K127" s="304">
        <f>+J127/J123</f>
        <v>1.2791627240744615E-2</v>
      </c>
      <c r="L127" s="302"/>
      <c r="M127" s="161"/>
      <c r="N127" s="162"/>
      <c r="O127" s="382"/>
      <c r="P127" s="383"/>
    </row>
    <row r="128" spans="1:16" s="9" customFormat="1" ht="24" x14ac:dyDescent="0.2">
      <c r="A128" s="336">
        <v>5135</v>
      </c>
      <c r="B128" s="330" t="s">
        <v>312</v>
      </c>
      <c r="C128" s="295"/>
      <c r="D128" s="295"/>
      <c r="E128" s="295"/>
      <c r="F128" s="331"/>
      <c r="G128" s="331"/>
      <c r="H128" s="331"/>
      <c r="I128" s="332"/>
      <c r="J128" s="340">
        <v>4168036.8</v>
      </c>
      <c r="K128" s="334">
        <f>+J128/J123</f>
        <v>0.21041299815667927</v>
      </c>
      <c r="L128" s="335" t="s">
        <v>426</v>
      </c>
      <c r="N128" s="162"/>
      <c r="O128" s="382"/>
      <c r="P128" s="383"/>
    </row>
    <row r="129" spans="1:17" s="9" customFormat="1" ht="12" customHeight="1" x14ac:dyDescent="0.2">
      <c r="A129" s="299">
        <v>5136</v>
      </c>
      <c r="B129" s="318" t="s">
        <v>313</v>
      </c>
      <c r="C129" s="46"/>
      <c r="D129" s="46"/>
      <c r="E129" s="46"/>
      <c r="F129" s="298"/>
      <c r="G129" s="298"/>
      <c r="H129" s="298"/>
      <c r="I129" s="321"/>
      <c r="J129" s="300">
        <v>5870</v>
      </c>
      <c r="K129" s="304">
        <f>+J129/J123</f>
        <v>2.9633238823124295E-4</v>
      </c>
      <c r="L129" s="302"/>
      <c r="N129" s="162"/>
      <c r="O129" s="382"/>
      <c r="P129" s="383"/>
    </row>
    <row r="130" spans="1:17" s="9" customFormat="1" ht="12" customHeight="1" x14ac:dyDescent="0.2">
      <c r="A130" s="299">
        <v>5137</v>
      </c>
      <c r="B130" s="318" t="s">
        <v>314</v>
      </c>
      <c r="C130" s="46"/>
      <c r="D130" s="46"/>
      <c r="E130" s="46"/>
      <c r="F130" s="298"/>
      <c r="G130" s="298"/>
      <c r="H130" s="298"/>
      <c r="I130" s="321"/>
      <c r="J130" s="300">
        <v>35445.620000000003</v>
      </c>
      <c r="K130" s="304">
        <f>+J130/J123</f>
        <v>1.7893841953896268E-3</v>
      </c>
      <c r="L130" s="302"/>
      <c r="N130" s="162"/>
      <c r="O130" s="382"/>
      <c r="P130" s="384"/>
    </row>
    <row r="131" spans="1:17" s="9" customFormat="1" ht="12" customHeight="1" x14ac:dyDescent="0.2">
      <c r="A131" s="299">
        <v>5138</v>
      </c>
      <c r="B131" s="318" t="s">
        <v>315</v>
      </c>
      <c r="C131" s="46"/>
      <c r="D131" s="46"/>
      <c r="E131" s="46"/>
      <c r="F131" s="298"/>
      <c r="G131" s="298"/>
      <c r="H131" s="298"/>
      <c r="I131" s="321"/>
      <c r="J131" s="300"/>
      <c r="K131" s="304"/>
      <c r="L131" s="302"/>
      <c r="N131" s="162"/>
      <c r="O131" s="382"/>
      <c r="P131" s="384"/>
    </row>
    <row r="132" spans="1:17" s="9" customFormat="1" ht="12" customHeight="1" x14ac:dyDescent="0.2">
      <c r="A132" s="323"/>
      <c r="B132" s="361"/>
      <c r="C132" s="46"/>
      <c r="D132" s="46"/>
      <c r="E132" s="46"/>
      <c r="F132" s="298"/>
      <c r="G132" s="298"/>
      <c r="H132" s="298"/>
      <c r="I132" s="298"/>
      <c r="J132" s="362"/>
      <c r="K132" s="363"/>
      <c r="L132" s="364"/>
      <c r="N132" s="162"/>
      <c r="Q132" s="383"/>
    </row>
    <row r="133" spans="1:17" s="9" customFormat="1" ht="12" customHeight="1" x14ac:dyDescent="0.2">
      <c r="A133" s="505" t="s">
        <v>245</v>
      </c>
      <c r="B133" s="506"/>
      <c r="C133" s="506"/>
      <c r="D133" s="506"/>
      <c r="E133" s="506"/>
      <c r="F133" s="506"/>
      <c r="G133" s="506"/>
      <c r="H133" s="506"/>
      <c r="I133" s="506"/>
      <c r="J133" s="506"/>
      <c r="K133" s="506"/>
      <c r="L133" s="507"/>
      <c r="M133" s="147"/>
    </row>
    <row r="134" spans="1:17" s="9" customFormat="1" ht="12" customHeight="1" x14ac:dyDescent="0.2">
      <c r="A134" s="248" t="s">
        <v>41</v>
      </c>
      <c r="B134" s="504" t="s">
        <v>5</v>
      </c>
      <c r="C134" s="504"/>
      <c r="D134" s="504"/>
      <c r="E134" s="504"/>
      <c r="F134" s="504"/>
      <c r="G134" s="504"/>
      <c r="H134" s="504"/>
      <c r="I134" s="504"/>
      <c r="J134" s="249" t="s">
        <v>7</v>
      </c>
      <c r="K134" s="249" t="s">
        <v>8</v>
      </c>
      <c r="L134" s="346" t="s">
        <v>195</v>
      </c>
      <c r="Q134" s="382"/>
    </row>
    <row r="135" spans="1:17" s="9" customFormat="1" ht="12" customHeight="1" x14ac:dyDescent="0.2">
      <c r="A135" s="299">
        <v>5139</v>
      </c>
      <c r="B135" s="318" t="s">
        <v>316</v>
      </c>
      <c r="C135" s="46"/>
      <c r="D135" s="46"/>
      <c r="E135" s="46"/>
      <c r="F135" s="298"/>
      <c r="G135" s="298"/>
      <c r="H135" s="298"/>
      <c r="I135" s="321"/>
      <c r="J135" s="300">
        <v>6970808.9900000002</v>
      </c>
      <c r="K135" s="304">
        <f>+J135/J123</f>
        <v>0.35190399930332511</v>
      </c>
      <c r="L135" s="302"/>
      <c r="N135" s="162"/>
    </row>
    <row r="136" spans="1:17" s="9" customFormat="1" ht="12" customHeight="1" x14ac:dyDescent="0.2">
      <c r="A136" s="299">
        <v>5200</v>
      </c>
      <c r="B136" s="318" t="s">
        <v>31</v>
      </c>
      <c r="C136" s="46"/>
      <c r="D136" s="46"/>
      <c r="E136" s="46"/>
      <c r="F136" s="298"/>
      <c r="G136" s="298"/>
      <c r="H136" s="298"/>
      <c r="I136" s="321"/>
      <c r="J136" s="306">
        <f>+J137+J140+J143+J146+J151+J154+J157+J159+J165</f>
        <v>0</v>
      </c>
      <c r="K136" s="304">
        <v>0</v>
      </c>
      <c r="L136" s="302"/>
      <c r="M136" s="161"/>
    </row>
    <row r="137" spans="1:17" s="9" customFormat="1" ht="12" customHeight="1" x14ac:dyDescent="0.2">
      <c r="A137" s="299">
        <v>5210</v>
      </c>
      <c r="B137" s="318" t="s">
        <v>317</v>
      </c>
      <c r="C137" s="46"/>
      <c r="D137" s="46"/>
      <c r="E137" s="46"/>
      <c r="F137" s="298"/>
      <c r="G137" s="298"/>
      <c r="H137" s="298"/>
      <c r="I137" s="321"/>
      <c r="J137" s="306">
        <f>SUM(J138:J139)</f>
        <v>0</v>
      </c>
      <c r="K137" s="304">
        <v>0</v>
      </c>
      <c r="L137" s="302"/>
      <c r="M137" s="161"/>
    </row>
    <row r="138" spans="1:17" s="9" customFormat="1" ht="12" customHeight="1" x14ac:dyDescent="0.2">
      <c r="A138" s="299">
        <v>5211</v>
      </c>
      <c r="B138" s="318" t="s">
        <v>318</v>
      </c>
      <c r="C138" s="46"/>
      <c r="D138" s="46"/>
      <c r="E138" s="46"/>
      <c r="F138" s="298"/>
      <c r="G138" s="298"/>
      <c r="H138" s="298"/>
      <c r="I138" s="321"/>
      <c r="J138" s="306">
        <v>0</v>
      </c>
      <c r="K138" s="304">
        <v>0</v>
      </c>
      <c r="L138" s="302"/>
      <c r="M138" s="161"/>
    </row>
    <row r="139" spans="1:17" s="9" customFormat="1" ht="12" customHeight="1" x14ac:dyDescent="0.2">
      <c r="A139" s="299">
        <v>5212</v>
      </c>
      <c r="B139" s="318" t="s">
        <v>319</v>
      </c>
      <c r="C139" s="46"/>
      <c r="D139" s="46"/>
      <c r="E139" s="46"/>
      <c r="F139" s="298"/>
      <c r="G139" s="298"/>
      <c r="H139" s="298"/>
      <c r="I139" s="321"/>
      <c r="J139" s="306">
        <v>0</v>
      </c>
      <c r="K139" s="304">
        <v>0</v>
      </c>
      <c r="L139" s="302"/>
      <c r="M139" s="161"/>
      <c r="O139" s="384"/>
    </row>
    <row r="140" spans="1:17" s="9" customFormat="1" ht="12" customHeight="1" x14ac:dyDescent="0.2">
      <c r="A140" s="299">
        <v>5220</v>
      </c>
      <c r="B140" s="318" t="s">
        <v>320</v>
      </c>
      <c r="C140" s="46"/>
      <c r="D140" s="46"/>
      <c r="E140" s="46"/>
      <c r="F140" s="298"/>
      <c r="G140" s="298"/>
      <c r="H140" s="298"/>
      <c r="I140" s="321"/>
      <c r="J140" s="306">
        <f>SUM(J141:J142)</f>
        <v>0</v>
      </c>
      <c r="K140" s="304">
        <v>0</v>
      </c>
      <c r="L140" s="302"/>
      <c r="M140" s="161"/>
      <c r="O140" s="384"/>
    </row>
    <row r="141" spans="1:17" s="9" customFormat="1" ht="12" customHeight="1" x14ac:dyDescent="0.2">
      <c r="A141" s="299">
        <v>5221</v>
      </c>
      <c r="B141" s="318" t="s">
        <v>321</v>
      </c>
      <c r="C141" s="46"/>
      <c r="D141" s="46"/>
      <c r="E141" s="46"/>
      <c r="F141" s="298"/>
      <c r="G141" s="298"/>
      <c r="H141" s="298"/>
      <c r="I141" s="321"/>
      <c r="J141" s="306">
        <v>0</v>
      </c>
      <c r="K141" s="304">
        <v>0</v>
      </c>
      <c r="L141" s="302"/>
      <c r="M141" s="161"/>
    </row>
    <row r="142" spans="1:17" s="9" customFormat="1" ht="12" customHeight="1" x14ac:dyDescent="0.2">
      <c r="A142" s="299">
        <v>5222</v>
      </c>
      <c r="B142" s="318" t="s">
        <v>322</v>
      </c>
      <c r="C142" s="46"/>
      <c r="D142" s="46"/>
      <c r="E142" s="46"/>
      <c r="F142" s="298"/>
      <c r="G142" s="298"/>
      <c r="H142" s="298"/>
      <c r="I142" s="321"/>
      <c r="J142" s="306">
        <v>0</v>
      </c>
      <c r="K142" s="304">
        <v>0</v>
      </c>
      <c r="L142" s="302"/>
      <c r="M142" s="161"/>
    </row>
    <row r="143" spans="1:17" s="9" customFormat="1" ht="12" customHeight="1" x14ac:dyDescent="0.2">
      <c r="A143" s="299">
        <v>5230</v>
      </c>
      <c r="B143" s="318" t="s">
        <v>149</v>
      </c>
      <c r="C143" s="46"/>
      <c r="D143" s="46"/>
      <c r="E143" s="46"/>
      <c r="F143" s="298"/>
      <c r="G143" s="298"/>
      <c r="H143" s="298"/>
      <c r="I143" s="321"/>
      <c r="J143" s="306">
        <f>SUM(J144:J145)</f>
        <v>0</v>
      </c>
      <c r="K143" s="304">
        <v>0</v>
      </c>
      <c r="L143" s="302"/>
      <c r="M143" s="161"/>
    </row>
    <row r="144" spans="1:17" s="9" customFormat="1" ht="12" customHeight="1" x14ac:dyDescent="0.2">
      <c r="A144" s="299">
        <v>5231</v>
      </c>
      <c r="B144" s="326" t="s">
        <v>323</v>
      </c>
      <c r="C144" s="315"/>
      <c r="D144" s="315"/>
      <c r="E144" s="315"/>
      <c r="F144" s="319"/>
      <c r="G144" s="319"/>
      <c r="H144" s="319"/>
      <c r="I144" s="320"/>
      <c r="J144" s="306">
        <v>0</v>
      </c>
      <c r="K144" s="304">
        <v>0</v>
      </c>
      <c r="L144" s="302"/>
      <c r="M144" s="161"/>
    </row>
    <row r="145" spans="1:13" s="9" customFormat="1" ht="12" customHeight="1" x14ac:dyDescent="0.2">
      <c r="A145" s="299">
        <v>5232</v>
      </c>
      <c r="B145" s="318" t="s">
        <v>324</v>
      </c>
      <c r="C145" s="46"/>
      <c r="D145" s="46"/>
      <c r="E145" s="46"/>
      <c r="F145" s="298"/>
      <c r="G145" s="298"/>
      <c r="H145" s="298"/>
      <c r="I145" s="321"/>
      <c r="J145" s="306">
        <v>0</v>
      </c>
      <c r="K145" s="304">
        <v>0</v>
      </c>
      <c r="L145" s="302"/>
      <c r="M145" s="161"/>
    </row>
    <row r="146" spans="1:13" s="9" customFormat="1" ht="12" customHeight="1" x14ac:dyDescent="0.2">
      <c r="A146" s="299">
        <v>5240</v>
      </c>
      <c r="B146" s="318" t="s">
        <v>150</v>
      </c>
      <c r="C146" s="46"/>
      <c r="D146" s="46"/>
      <c r="E146" s="46"/>
      <c r="F146" s="298"/>
      <c r="G146" s="298"/>
      <c r="H146" s="298"/>
      <c r="I146" s="321"/>
      <c r="J146" s="306">
        <f>SUM(J147:J150)</f>
        <v>0</v>
      </c>
      <c r="K146" s="304">
        <v>0</v>
      </c>
      <c r="L146" s="302"/>
      <c r="M146" s="161"/>
    </row>
    <row r="147" spans="1:13" s="9" customFormat="1" ht="12" customHeight="1" x14ac:dyDescent="0.2">
      <c r="A147" s="299">
        <v>5241</v>
      </c>
      <c r="B147" s="318" t="s">
        <v>325</v>
      </c>
      <c r="C147" s="46"/>
      <c r="D147" s="46"/>
      <c r="E147" s="46"/>
      <c r="F147" s="337"/>
      <c r="G147" s="337"/>
      <c r="H147" s="337"/>
      <c r="I147" s="338"/>
      <c r="J147" s="306">
        <v>0</v>
      </c>
      <c r="K147" s="304">
        <v>0</v>
      </c>
      <c r="L147" s="302"/>
      <c r="M147" s="147"/>
    </row>
    <row r="148" spans="1:13" s="9" customFormat="1" ht="12" customHeight="1" x14ac:dyDescent="0.2">
      <c r="A148" s="299">
        <v>5242</v>
      </c>
      <c r="B148" s="326" t="s">
        <v>326</v>
      </c>
      <c r="C148" s="315"/>
      <c r="D148" s="315"/>
      <c r="E148" s="315"/>
      <c r="F148" s="197"/>
      <c r="G148" s="197"/>
      <c r="H148" s="197"/>
      <c r="I148" s="198"/>
      <c r="J148" s="306">
        <v>0</v>
      </c>
      <c r="K148" s="304">
        <v>0</v>
      </c>
      <c r="L148" s="302"/>
    </row>
    <row r="149" spans="1:13" s="9" customFormat="1" ht="12" customHeight="1" x14ac:dyDescent="0.2">
      <c r="A149" s="299">
        <v>5243</v>
      </c>
      <c r="B149" s="318" t="s">
        <v>327</v>
      </c>
      <c r="C149" s="46"/>
      <c r="D149" s="46"/>
      <c r="E149" s="46"/>
      <c r="F149" s="298"/>
      <c r="G149" s="298"/>
      <c r="H149" s="298"/>
      <c r="I149" s="321"/>
      <c r="J149" s="306">
        <v>0</v>
      </c>
      <c r="K149" s="304">
        <v>0</v>
      </c>
      <c r="L149" s="302"/>
      <c r="M149" s="161"/>
    </row>
    <row r="150" spans="1:13" s="9" customFormat="1" ht="12" customHeight="1" x14ac:dyDescent="0.2">
      <c r="A150" s="299">
        <v>5244</v>
      </c>
      <c r="B150" s="318" t="s">
        <v>328</v>
      </c>
      <c r="C150" s="46"/>
      <c r="D150" s="46"/>
      <c r="E150" s="46"/>
      <c r="F150" s="298"/>
      <c r="G150" s="298"/>
      <c r="H150" s="298"/>
      <c r="I150" s="321"/>
      <c r="J150" s="306">
        <v>0</v>
      </c>
      <c r="K150" s="304">
        <v>0</v>
      </c>
      <c r="L150" s="302"/>
      <c r="M150" s="161"/>
    </row>
    <row r="151" spans="1:13" s="9" customFormat="1" ht="12" customHeight="1" x14ac:dyDescent="0.2">
      <c r="A151" s="299">
        <v>5250</v>
      </c>
      <c r="B151" s="318" t="s">
        <v>151</v>
      </c>
      <c r="C151" s="46"/>
      <c r="D151" s="46"/>
      <c r="E151" s="46"/>
      <c r="F151" s="298"/>
      <c r="G151" s="298"/>
      <c r="H151" s="298"/>
      <c r="I151" s="321"/>
      <c r="J151" s="306">
        <f>SUM(J152:J153)</f>
        <v>0</v>
      </c>
      <c r="K151" s="304">
        <v>0</v>
      </c>
      <c r="L151" s="302"/>
      <c r="M151" s="161"/>
    </row>
    <row r="152" spans="1:13" s="9" customFormat="1" ht="12" customHeight="1" x14ac:dyDescent="0.2">
      <c r="A152" s="299">
        <v>5252</v>
      </c>
      <c r="B152" s="318" t="s">
        <v>329</v>
      </c>
      <c r="C152" s="46"/>
      <c r="D152" s="46"/>
      <c r="E152" s="46"/>
      <c r="F152" s="298"/>
      <c r="G152" s="298"/>
      <c r="H152" s="298"/>
      <c r="I152" s="321"/>
      <c r="J152" s="306">
        <v>0</v>
      </c>
      <c r="K152" s="304">
        <v>0</v>
      </c>
      <c r="L152" s="302"/>
      <c r="M152" s="161"/>
    </row>
    <row r="153" spans="1:13" s="9" customFormat="1" ht="12" customHeight="1" x14ac:dyDescent="0.2">
      <c r="A153" s="299">
        <v>5259</v>
      </c>
      <c r="B153" s="318" t="s">
        <v>330</v>
      </c>
      <c r="C153" s="46"/>
      <c r="D153" s="46"/>
      <c r="E153" s="46"/>
      <c r="F153" s="298"/>
      <c r="G153" s="298"/>
      <c r="H153" s="298"/>
      <c r="I153" s="321"/>
      <c r="J153" s="306">
        <v>0</v>
      </c>
      <c r="K153" s="304">
        <v>0</v>
      </c>
      <c r="L153" s="302"/>
      <c r="M153" s="161"/>
    </row>
    <row r="154" spans="1:13" s="9" customFormat="1" ht="12" customHeight="1" x14ac:dyDescent="0.2">
      <c r="A154" s="299">
        <v>5260</v>
      </c>
      <c r="B154" s="318" t="s">
        <v>331</v>
      </c>
      <c r="C154" s="46"/>
      <c r="D154" s="46"/>
      <c r="E154" s="46"/>
      <c r="F154" s="298"/>
      <c r="G154" s="298"/>
      <c r="H154" s="298"/>
      <c r="I154" s="321"/>
      <c r="J154" s="306">
        <f>SUM(J155:J156)</f>
        <v>0</v>
      </c>
      <c r="K154" s="304">
        <v>0</v>
      </c>
      <c r="L154" s="302"/>
      <c r="M154" s="161"/>
    </row>
    <row r="155" spans="1:13" s="9" customFormat="1" ht="12" customHeight="1" x14ac:dyDescent="0.2">
      <c r="A155" s="299">
        <v>5261</v>
      </c>
      <c r="B155" s="318" t="s">
        <v>332</v>
      </c>
      <c r="C155" s="46"/>
      <c r="D155" s="46"/>
      <c r="E155" s="46"/>
      <c r="F155" s="298"/>
      <c r="G155" s="298"/>
      <c r="H155" s="298"/>
      <c r="I155" s="321"/>
      <c r="J155" s="306">
        <v>0</v>
      </c>
      <c r="K155" s="304">
        <v>0</v>
      </c>
      <c r="L155" s="302"/>
      <c r="M155" s="161"/>
    </row>
    <row r="156" spans="1:13" s="9" customFormat="1" ht="12" customHeight="1" x14ac:dyDescent="0.2">
      <c r="A156" s="299">
        <v>5262</v>
      </c>
      <c r="B156" s="311" t="s">
        <v>333</v>
      </c>
      <c r="C156" s="315"/>
      <c r="D156" s="315"/>
      <c r="E156" s="315"/>
      <c r="F156" s="319"/>
      <c r="G156" s="319"/>
      <c r="H156" s="319"/>
      <c r="I156" s="320"/>
      <c r="J156" s="306">
        <v>0</v>
      </c>
      <c r="K156" s="304">
        <v>0</v>
      </c>
      <c r="L156" s="302"/>
      <c r="M156" s="161"/>
    </row>
    <row r="157" spans="1:13" s="9" customFormat="1" ht="12" customHeight="1" x14ac:dyDescent="0.2">
      <c r="A157" s="299">
        <v>5270</v>
      </c>
      <c r="B157" s="318" t="s">
        <v>334</v>
      </c>
      <c r="C157" s="46"/>
      <c r="D157" s="46"/>
      <c r="E157" s="46"/>
      <c r="F157" s="298"/>
      <c r="G157" s="298"/>
      <c r="H157" s="298"/>
      <c r="I157" s="321"/>
      <c r="J157" s="306">
        <f>SUM(J158)</f>
        <v>0</v>
      </c>
      <c r="K157" s="304">
        <v>0</v>
      </c>
      <c r="L157" s="302"/>
      <c r="M157" s="161"/>
    </row>
    <row r="158" spans="1:13" s="9" customFormat="1" ht="12" customHeight="1" x14ac:dyDescent="0.2">
      <c r="A158" s="299">
        <v>5271</v>
      </c>
      <c r="B158" s="325" t="s">
        <v>335</v>
      </c>
      <c r="F158" s="313"/>
      <c r="G158" s="313"/>
      <c r="H158" s="313"/>
      <c r="I158" s="322"/>
      <c r="J158" s="306">
        <v>0</v>
      </c>
      <c r="K158" s="304">
        <v>0</v>
      </c>
      <c r="L158" s="302"/>
      <c r="M158" s="161"/>
    </row>
    <row r="159" spans="1:13" s="9" customFormat="1" ht="12" customHeight="1" x14ac:dyDescent="0.2">
      <c r="A159" s="323">
        <v>5280</v>
      </c>
      <c r="B159" s="326" t="s">
        <v>336</v>
      </c>
      <c r="C159" s="315"/>
      <c r="D159" s="315"/>
      <c r="E159" s="315"/>
      <c r="F159" s="319"/>
      <c r="G159" s="319"/>
      <c r="H159" s="319"/>
      <c r="I159" s="320"/>
      <c r="J159" s="324">
        <f>SUM(J160:J164)</f>
        <v>0</v>
      </c>
      <c r="K159" s="304">
        <v>0</v>
      </c>
      <c r="L159" s="302"/>
      <c r="M159" s="161"/>
    </row>
    <row r="160" spans="1:13" s="9" customFormat="1" ht="12" customHeight="1" x14ac:dyDescent="0.2">
      <c r="A160" s="299">
        <v>5281</v>
      </c>
      <c r="B160" s="318" t="s">
        <v>337</v>
      </c>
      <c r="C160" s="46"/>
      <c r="D160" s="46"/>
      <c r="E160" s="46"/>
      <c r="F160" s="298"/>
      <c r="G160" s="298"/>
      <c r="H160" s="298"/>
      <c r="I160" s="321"/>
      <c r="J160" s="306">
        <v>0</v>
      </c>
      <c r="K160" s="304">
        <v>0</v>
      </c>
      <c r="L160" s="302"/>
      <c r="M160" s="161"/>
    </row>
    <row r="161" spans="1:13" s="9" customFormat="1" ht="12" customHeight="1" x14ac:dyDescent="0.2">
      <c r="A161" s="299">
        <v>5282</v>
      </c>
      <c r="B161" s="318" t="s">
        <v>338</v>
      </c>
      <c r="C161" s="46"/>
      <c r="D161" s="46"/>
      <c r="E161" s="46"/>
      <c r="F161" s="298"/>
      <c r="G161" s="298"/>
      <c r="H161" s="298"/>
      <c r="I161" s="321"/>
      <c r="J161" s="306">
        <v>0</v>
      </c>
      <c r="K161" s="304">
        <v>0</v>
      </c>
      <c r="L161" s="302"/>
      <c r="M161" s="161"/>
    </row>
    <row r="162" spans="1:13" s="9" customFormat="1" ht="12" customHeight="1" x14ac:dyDescent="0.2">
      <c r="A162" s="299">
        <v>5283</v>
      </c>
      <c r="B162" s="318" t="s">
        <v>339</v>
      </c>
      <c r="C162" s="46"/>
      <c r="D162" s="46"/>
      <c r="E162" s="46"/>
      <c r="F162" s="298"/>
      <c r="G162" s="298"/>
      <c r="H162" s="298"/>
      <c r="I162" s="321"/>
      <c r="J162" s="306">
        <v>0</v>
      </c>
      <c r="K162" s="304">
        <v>0</v>
      </c>
      <c r="L162" s="302"/>
      <c r="M162" s="161"/>
    </row>
    <row r="163" spans="1:13" s="9" customFormat="1" ht="12" customHeight="1" x14ac:dyDescent="0.2">
      <c r="A163" s="299">
        <v>5284</v>
      </c>
      <c r="B163" s="318" t="s">
        <v>340</v>
      </c>
      <c r="C163" s="46"/>
      <c r="D163" s="46"/>
      <c r="E163" s="46"/>
      <c r="F163" s="298"/>
      <c r="G163" s="298"/>
      <c r="H163" s="298"/>
      <c r="I163" s="321"/>
      <c r="J163" s="306">
        <v>0</v>
      </c>
      <c r="K163" s="304">
        <v>0</v>
      </c>
      <c r="L163" s="302"/>
      <c r="M163" s="161"/>
    </row>
    <row r="164" spans="1:13" s="9" customFormat="1" ht="12" customHeight="1" x14ac:dyDescent="0.2">
      <c r="A164" s="299">
        <v>5285</v>
      </c>
      <c r="B164" s="318" t="s">
        <v>341</v>
      </c>
      <c r="C164" s="46"/>
      <c r="D164" s="46"/>
      <c r="E164" s="46"/>
      <c r="F164" s="298"/>
      <c r="G164" s="298"/>
      <c r="H164" s="298"/>
      <c r="I164" s="321"/>
      <c r="J164" s="306">
        <v>0</v>
      </c>
      <c r="K164" s="304">
        <v>0</v>
      </c>
      <c r="L164" s="302"/>
      <c r="M164" s="161"/>
    </row>
    <row r="165" spans="1:13" s="9" customFormat="1" ht="12" customHeight="1" x14ac:dyDescent="0.2">
      <c r="A165" s="299">
        <v>5290</v>
      </c>
      <c r="B165" s="318" t="s">
        <v>342</v>
      </c>
      <c r="C165" s="46"/>
      <c r="D165" s="46"/>
      <c r="E165" s="46"/>
      <c r="F165" s="298"/>
      <c r="G165" s="298"/>
      <c r="H165" s="298"/>
      <c r="I165" s="321"/>
      <c r="J165" s="306">
        <f>SUM(J166:J167)</f>
        <v>0</v>
      </c>
      <c r="K165" s="304">
        <v>0</v>
      </c>
      <c r="L165" s="302"/>
      <c r="M165" s="161"/>
    </row>
    <row r="166" spans="1:13" s="9" customFormat="1" ht="12" customHeight="1" x14ac:dyDescent="0.2">
      <c r="A166" s="299">
        <v>5291</v>
      </c>
      <c r="B166" s="318" t="s">
        <v>343</v>
      </c>
      <c r="C166" s="46"/>
      <c r="D166" s="46"/>
      <c r="E166" s="46"/>
      <c r="F166" s="298"/>
      <c r="G166" s="298"/>
      <c r="H166" s="298"/>
      <c r="I166" s="321"/>
      <c r="J166" s="306">
        <v>0</v>
      </c>
      <c r="K166" s="304">
        <v>0</v>
      </c>
      <c r="L166" s="302"/>
      <c r="M166" s="161"/>
    </row>
    <row r="167" spans="1:13" s="9" customFormat="1" ht="12" customHeight="1" x14ac:dyDescent="0.2">
      <c r="A167" s="299">
        <v>5292</v>
      </c>
      <c r="B167" s="318" t="s">
        <v>344</v>
      </c>
      <c r="C167" s="46"/>
      <c r="D167" s="46"/>
      <c r="E167" s="46"/>
      <c r="F167" s="298"/>
      <c r="G167" s="298"/>
      <c r="H167" s="298"/>
      <c r="I167" s="321"/>
      <c r="J167" s="306">
        <v>0</v>
      </c>
      <c r="K167" s="304">
        <v>0</v>
      </c>
      <c r="L167" s="302"/>
      <c r="M167" s="161"/>
    </row>
    <row r="168" spans="1:13" s="9" customFormat="1" ht="12" customHeight="1" x14ac:dyDescent="0.2">
      <c r="A168" s="299">
        <v>5300</v>
      </c>
      <c r="B168" s="318" t="s">
        <v>32</v>
      </c>
      <c r="C168" s="46"/>
      <c r="D168" s="46"/>
      <c r="E168" s="46"/>
      <c r="F168" s="298"/>
      <c r="G168" s="298"/>
      <c r="H168" s="298"/>
      <c r="I168" s="321"/>
      <c r="J168" s="306">
        <f>+J169+J172+J175</f>
        <v>0</v>
      </c>
      <c r="K168" s="304">
        <v>0</v>
      </c>
      <c r="L168" s="302"/>
      <c r="M168" s="161"/>
    </row>
    <row r="169" spans="1:13" s="9" customFormat="1" ht="12" customHeight="1" x14ac:dyDescent="0.2">
      <c r="A169" s="299">
        <v>5310</v>
      </c>
      <c r="B169" s="318" t="s">
        <v>146</v>
      </c>
      <c r="C169" s="46"/>
      <c r="D169" s="46"/>
      <c r="E169" s="46"/>
      <c r="F169" s="298"/>
      <c r="G169" s="298"/>
      <c r="H169" s="298"/>
      <c r="I169" s="321"/>
      <c r="J169" s="306">
        <f>SUM(J170:J171)</f>
        <v>0</v>
      </c>
      <c r="K169" s="304">
        <v>0</v>
      </c>
      <c r="L169" s="302"/>
      <c r="M169" s="161"/>
    </row>
    <row r="170" spans="1:13" s="9" customFormat="1" ht="12" customHeight="1" x14ac:dyDescent="0.2">
      <c r="A170" s="299">
        <v>5311</v>
      </c>
      <c r="B170" s="318" t="s">
        <v>345</v>
      </c>
      <c r="C170" s="46"/>
      <c r="D170" s="46"/>
      <c r="E170" s="46"/>
      <c r="F170" s="298"/>
      <c r="G170" s="298"/>
      <c r="H170" s="298"/>
      <c r="I170" s="321"/>
      <c r="J170" s="306">
        <v>0</v>
      </c>
      <c r="K170" s="304">
        <v>0</v>
      </c>
      <c r="L170" s="302"/>
      <c r="M170" s="161"/>
    </row>
    <row r="171" spans="1:13" s="9" customFormat="1" ht="12" customHeight="1" x14ac:dyDescent="0.2">
      <c r="A171" s="299">
        <v>5312</v>
      </c>
      <c r="B171" s="318" t="s">
        <v>346</v>
      </c>
      <c r="C171" s="46"/>
      <c r="D171" s="46"/>
      <c r="E171" s="46"/>
      <c r="F171" s="298"/>
      <c r="G171" s="298"/>
      <c r="H171" s="298"/>
      <c r="I171" s="321"/>
      <c r="J171" s="306">
        <v>0</v>
      </c>
      <c r="K171" s="304">
        <v>0</v>
      </c>
      <c r="L171" s="302"/>
      <c r="M171" s="161"/>
    </row>
    <row r="172" spans="1:13" s="9" customFormat="1" ht="12" customHeight="1" x14ac:dyDescent="0.2">
      <c r="A172" s="299">
        <v>5320</v>
      </c>
      <c r="B172" s="318" t="s">
        <v>147</v>
      </c>
      <c r="C172" s="46"/>
      <c r="D172" s="46"/>
      <c r="E172" s="46"/>
      <c r="F172" s="298"/>
      <c r="G172" s="298"/>
      <c r="H172" s="298"/>
      <c r="I172" s="321"/>
      <c r="J172" s="306">
        <f>SUM(J173:J174)</f>
        <v>0</v>
      </c>
      <c r="K172" s="304">
        <v>0</v>
      </c>
      <c r="L172" s="302"/>
      <c r="M172" s="161"/>
    </row>
    <row r="173" spans="1:13" s="9" customFormat="1" ht="12" customHeight="1" x14ac:dyDescent="0.2">
      <c r="A173" s="299">
        <v>5321</v>
      </c>
      <c r="B173" s="318" t="s">
        <v>347</v>
      </c>
      <c r="C173" s="46"/>
      <c r="D173" s="46"/>
      <c r="E173" s="46"/>
      <c r="F173" s="298"/>
      <c r="G173" s="298"/>
      <c r="H173" s="298"/>
      <c r="I173" s="321"/>
      <c r="J173" s="306">
        <v>0</v>
      </c>
      <c r="K173" s="304">
        <v>0</v>
      </c>
      <c r="L173" s="302"/>
      <c r="M173" s="161"/>
    </row>
    <row r="174" spans="1:13" s="9" customFormat="1" ht="12" customHeight="1" x14ac:dyDescent="0.2">
      <c r="A174" s="299">
        <v>5322</v>
      </c>
      <c r="B174" s="318" t="s">
        <v>348</v>
      </c>
      <c r="C174" s="46"/>
      <c r="D174" s="46"/>
      <c r="E174" s="46"/>
      <c r="F174" s="298"/>
      <c r="G174" s="298"/>
      <c r="H174" s="298"/>
      <c r="I174" s="321"/>
      <c r="J174" s="306">
        <v>0</v>
      </c>
      <c r="K174" s="304">
        <v>0</v>
      </c>
      <c r="L174" s="302"/>
      <c r="M174" s="161"/>
    </row>
    <row r="175" spans="1:13" s="9" customFormat="1" ht="12" customHeight="1" x14ac:dyDescent="0.2">
      <c r="A175" s="299">
        <v>5330</v>
      </c>
      <c r="B175" s="318" t="s">
        <v>148</v>
      </c>
      <c r="C175" s="46"/>
      <c r="D175" s="46"/>
      <c r="E175" s="46"/>
      <c r="F175" s="298"/>
      <c r="G175" s="298"/>
      <c r="H175" s="298"/>
      <c r="I175" s="321"/>
      <c r="J175" s="306">
        <f>SUM(J176:J177)</f>
        <v>0</v>
      </c>
      <c r="K175" s="304">
        <v>0</v>
      </c>
      <c r="L175" s="302"/>
      <c r="M175" s="161"/>
    </row>
    <row r="176" spans="1:13" s="9" customFormat="1" ht="12" customHeight="1" x14ac:dyDescent="0.2">
      <c r="A176" s="299">
        <v>5331</v>
      </c>
      <c r="B176" s="318" t="s">
        <v>349</v>
      </c>
      <c r="C176" s="46"/>
      <c r="D176" s="46"/>
      <c r="E176" s="46"/>
      <c r="F176" s="298"/>
      <c r="G176" s="298"/>
      <c r="H176" s="298"/>
      <c r="I176" s="321"/>
      <c r="J176" s="306">
        <v>0</v>
      </c>
      <c r="K176" s="304">
        <v>0</v>
      </c>
      <c r="L176" s="302"/>
      <c r="M176" s="161"/>
    </row>
    <row r="177" spans="1:13" s="9" customFormat="1" ht="12" customHeight="1" x14ac:dyDescent="0.2">
      <c r="A177" s="299">
        <v>5332</v>
      </c>
      <c r="B177" s="318" t="s">
        <v>350</v>
      </c>
      <c r="C177" s="46"/>
      <c r="D177" s="46"/>
      <c r="E177" s="46"/>
      <c r="F177" s="298"/>
      <c r="G177" s="298"/>
      <c r="H177" s="298"/>
      <c r="I177" s="321"/>
      <c r="J177" s="306">
        <v>0</v>
      </c>
      <c r="K177" s="304">
        <v>0</v>
      </c>
      <c r="L177" s="302"/>
      <c r="M177" s="161"/>
    </row>
    <row r="178" spans="1:13" s="9" customFormat="1" ht="12" customHeight="1" x14ac:dyDescent="0.2">
      <c r="A178" s="299">
        <v>5400</v>
      </c>
      <c r="B178" s="311" t="s">
        <v>33</v>
      </c>
      <c r="C178" s="315"/>
      <c r="D178" s="315"/>
      <c r="E178" s="315"/>
      <c r="F178" s="319"/>
      <c r="G178" s="319"/>
      <c r="H178" s="319"/>
      <c r="I178" s="320"/>
      <c r="J178" s="306">
        <f>+J184+J187+J190+J193+J195</f>
        <v>0</v>
      </c>
      <c r="K178" s="304">
        <v>0</v>
      </c>
      <c r="L178" s="302"/>
      <c r="M178" s="161"/>
    </row>
    <row r="179" spans="1:13" s="9" customFormat="1" ht="12" customHeight="1" x14ac:dyDescent="0.2">
      <c r="A179" s="369"/>
      <c r="B179" s="370"/>
      <c r="F179" s="313"/>
      <c r="G179" s="313"/>
      <c r="H179" s="313"/>
      <c r="I179" s="313"/>
      <c r="J179" s="371"/>
      <c r="K179" s="372"/>
      <c r="L179" s="373"/>
      <c r="M179" s="161"/>
    </row>
    <row r="180" spans="1:13" s="9" customFormat="1" ht="12" customHeight="1" x14ac:dyDescent="0.2">
      <c r="A180" s="369"/>
      <c r="B180" s="370"/>
      <c r="F180" s="313"/>
      <c r="G180" s="313"/>
      <c r="H180" s="313"/>
      <c r="I180" s="313"/>
      <c r="J180" s="371"/>
      <c r="K180" s="372"/>
      <c r="L180" s="373"/>
      <c r="M180" s="161"/>
    </row>
    <row r="181" spans="1:13" s="9" customFormat="1" ht="12" customHeight="1" x14ac:dyDescent="0.2">
      <c r="A181" s="365"/>
      <c r="B181" s="361"/>
      <c r="C181" s="46"/>
      <c r="D181" s="46"/>
      <c r="E181" s="46"/>
      <c r="F181" s="298"/>
      <c r="G181" s="298"/>
      <c r="H181" s="298"/>
      <c r="I181" s="298"/>
      <c r="J181" s="366"/>
      <c r="K181" s="367"/>
      <c r="L181" s="368"/>
      <c r="M181" s="161"/>
    </row>
    <row r="182" spans="1:13" s="9" customFormat="1" ht="12" customHeight="1" x14ac:dyDescent="0.2">
      <c r="A182" s="505" t="s">
        <v>245</v>
      </c>
      <c r="B182" s="506"/>
      <c r="C182" s="506"/>
      <c r="D182" s="506"/>
      <c r="E182" s="506"/>
      <c r="F182" s="506"/>
      <c r="G182" s="506"/>
      <c r="H182" s="506"/>
      <c r="I182" s="506"/>
      <c r="J182" s="506"/>
      <c r="K182" s="506"/>
      <c r="L182" s="507"/>
      <c r="M182" s="147"/>
    </row>
    <row r="183" spans="1:13" s="9" customFormat="1" ht="12" customHeight="1" x14ac:dyDescent="0.2">
      <c r="A183" s="248" t="s">
        <v>41</v>
      </c>
      <c r="B183" s="504" t="s">
        <v>5</v>
      </c>
      <c r="C183" s="504"/>
      <c r="D183" s="504"/>
      <c r="E183" s="504"/>
      <c r="F183" s="504"/>
      <c r="G183" s="504"/>
      <c r="H183" s="504"/>
      <c r="I183" s="504"/>
      <c r="J183" s="249" t="s">
        <v>7</v>
      </c>
      <c r="K183" s="249" t="s">
        <v>8</v>
      </c>
      <c r="L183" s="346" t="s">
        <v>195</v>
      </c>
    </row>
    <row r="184" spans="1:13" s="9" customFormat="1" ht="12" customHeight="1" x14ac:dyDescent="0.2">
      <c r="A184" s="299">
        <v>5410</v>
      </c>
      <c r="B184" s="318" t="s">
        <v>351</v>
      </c>
      <c r="C184" s="46"/>
      <c r="D184" s="46"/>
      <c r="E184" s="46"/>
      <c r="F184" s="298"/>
      <c r="G184" s="298"/>
      <c r="H184" s="298"/>
      <c r="I184" s="321"/>
      <c r="J184" s="306">
        <f>SUM(J185:J186)</f>
        <v>0</v>
      </c>
      <c r="K184" s="304">
        <v>0</v>
      </c>
      <c r="L184" s="302"/>
      <c r="M184" s="161"/>
    </row>
    <row r="185" spans="1:13" s="9" customFormat="1" ht="12" customHeight="1" x14ac:dyDescent="0.2">
      <c r="A185" s="299">
        <v>5411</v>
      </c>
      <c r="B185" s="318" t="s">
        <v>352</v>
      </c>
      <c r="C185" s="46"/>
      <c r="D185" s="46"/>
      <c r="E185" s="46"/>
      <c r="F185" s="298"/>
      <c r="G185" s="298"/>
      <c r="H185" s="298"/>
      <c r="I185" s="321"/>
      <c r="J185" s="306">
        <v>0</v>
      </c>
      <c r="K185" s="304">
        <v>0</v>
      </c>
      <c r="L185" s="302"/>
      <c r="M185" s="161"/>
    </row>
    <row r="186" spans="1:13" s="9" customFormat="1" ht="12" customHeight="1" x14ac:dyDescent="0.2">
      <c r="A186" s="299">
        <v>5412</v>
      </c>
      <c r="B186" s="318" t="s">
        <v>353</v>
      </c>
      <c r="C186" s="46"/>
      <c r="D186" s="46"/>
      <c r="E186" s="46"/>
      <c r="F186" s="298"/>
      <c r="G186" s="298"/>
      <c r="H186" s="298"/>
      <c r="I186" s="321"/>
      <c r="J186" s="306">
        <v>0</v>
      </c>
      <c r="K186" s="304">
        <v>0</v>
      </c>
      <c r="L186" s="302"/>
      <c r="M186" s="161"/>
    </row>
    <row r="187" spans="1:13" s="9" customFormat="1" ht="12" customHeight="1" x14ac:dyDescent="0.2">
      <c r="A187" s="299">
        <v>5420</v>
      </c>
      <c r="B187" s="318" t="s">
        <v>354</v>
      </c>
      <c r="C187" s="46"/>
      <c r="D187" s="46"/>
      <c r="E187" s="46"/>
      <c r="F187" s="298"/>
      <c r="G187" s="298"/>
      <c r="H187" s="298"/>
      <c r="I187" s="321"/>
      <c r="J187" s="306">
        <f>SUM(J188:J189)</f>
        <v>0</v>
      </c>
      <c r="K187" s="304">
        <v>0</v>
      </c>
      <c r="L187" s="302"/>
      <c r="M187" s="161"/>
    </row>
    <row r="188" spans="1:13" s="9" customFormat="1" ht="12" customHeight="1" x14ac:dyDescent="0.2">
      <c r="A188" s="299">
        <v>5421</v>
      </c>
      <c r="B188" s="318" t="s">
        <v>355</v>
      </c>
      <c r="C188" s="46"/>
      <c r="D188" s="46"/>
      <c r="E188" s="46"/>
      <c r="F188" s="298"/>
      <c r="G188" s="298"/>
      <c r="H188" s="298"/>
      <c r="I188" s="321"/>
      <c r="J188" s="306">
        <v>0</v>
      </c>
      <c r="K188" s="304">
        <v>0</v>
      </c>
      <c r="L188" s="302"/>
      <c r="M188" s="161"/>
    </row>
    <row r="189" spans="1:13" s="9" customFormat="1" ht="12" customHeight="1" x14ac:dyDescent="0.2">
      <c r="A189" s="299">
        <v>5422</v>
      </c>
      <c r="B189" s="318" t="s">
        <v>356</v>
      </c>
      <c r="C189" s="46"/>
      <c r="D189" s="46"/>
      <c r="E189" s="46"/>
      <c r="F189" s="298"/>
      <c r="G189" s="298"/>
      <c r="H189" s="298"/>
      <c r="I189" s="321"/>
      <c r="J189" s="306">
        <v>0</v>
      </c>
      <c r="K189" s="304">
        <v>0</v>
      </c>
      <c r="L189" s="302"/>
      <c r="M189" s="161"/>
    </row>
    <row r="190" spans="1:13" s="9" customFormat="1" ht="12" customHeight="1" x14ac:dyDescent="0.2">
      <c r="A190" s="299">
        <v>5430</v>
      </c>
      <c r="B190" s="318" t="s">
        <v>357</v>
      </c>
      <c r="C190" s="46"/>
      <c r="D190" s="46"/>
      <c r="E190" s="46"/>
      <c r="F190" s="298"/>
      <c r="G190" s="298"/>
      <c r="H190" s="298"/>
      <c r="I190" s="321"/>
      <c r="J190" s="306">
        <f>SUM(J191:J192)</f>
        <v>0</v>
      </c>
      <c r="K190" s="304">
        <v>0</v>
      </c>
      <c r="L190" s="302"/>
      <c r="M190" s="161"/>
    </row>
    <row r="191" spans="1:13" s="9" customFormat="1" ht="12" customHeight="1" x14ac:dyDescent="0.2">
      <c r="A191" s="299">
        <v>5431</v>
      </c>
      <c r="B191" s="318" t="s">
        <v>358</v>
      </c>
      <c r="C191" s="46"/>
      <c r="D191" s="46"/>
      <c r="E191" s="46"/>
      <c r="F191" s="298"/>
      <c r="G191" s="298"/>
      <c r="H191" s="298"/>
      <c r="I191" s="321"/>
      <c r="J191" s="306">
        <v>0</v>
      </c>
      <c r="K191" s="304">
        <v>0</v>
      </c>
      <c r="L191" s="302"/>
      <c r="M191" s="161"/>
    </row>
    <row r="192" spans="1:13" s="9" customFormat="1" ht="12" customHeight="1" x14ac:dyDescent="0.2">
      <c r="A192" s="299">
        <v>5432</v>
      </c>
      <c r="B192" s="318" t="s">
        <v>359</v>
      </c>
      <c r="C192" s="46"/>
      <c r="D192" s="46"/>
      <c r="E192" s="46"/>
      <c r="F192" s="298"/>
      <c r="G192" s="298"/>
      <c r="H192" s="298"/>
      <c r="I192" s="321"/>
      <c r="J192" s="306">
        <v>0</v>
      </c>
      <c r="K192" s="304">
        <v>0</v>
      </c>
      <c r="L192" s="302"/>
      <c r="M192" s="161"/>
    </row>
    <row r="193" spans="1:13" s="9" customFormat="1" ht="12" customHeight="1" x14ac:dyDescent="0.2">
      <c r="A193" s="299">
        <v>5440</v>
      </c>
      <c r="B193" s="318" t="s">
        <v>360</v>
      </c>
      <c r="C193" s="46"/>
      <c r="D193" s="46"/>
      <c r="E193" s="46"/>
      <c r="F193" s="298"/>
      <c r="G193" s="298"/>
      <c r="H193" s="298"/>
      <c r="I193" s="321"/>
      <c r="J193" s="306">
        <f>SUM(J194)</f>
        <v>0</v>
      </c>
      <c r="K193" s="304">
        <v>0</v>
      </c>
      <c r="L193" s="302"/>
      <c r="M193" s="161"/>
    </row>
    <row r="194" spans="1:13" s="9" customFormat="1" ht="12" customHeight="1" x14ac:dyDescent="0.2">
      <c r="A194" s="299">
        <v>5441</v>
      </c>
      <c r="B194" s="318" t="s">
        <v>360</v>
      </c>
      <c r="C194" s="46"/>
      <c r="D194" s="46"/>
      <c r="E194" s="46"/>
      <c r="F194" s="298"/>
      <c r="G194" s="298"/>
      <c r="H194" s="298"/>
      <c r="I194" s="321"/>
      <c r="J194" s="306">
        <v>0</v>
      </c>
      <c r="K194" s="304">
        <v>0</v>
      </c>
      <c r="L194" s="302"/>
      <c r="M194" s="161"/>
    </row>
    <row r="195" spans="1:13" s="9" customFormat="1" ht="12" customHeight="1" x14ac:dyDescent="0.2">
      <c r="A195" s="299">
        <v>5450</v>
      </c>
      <c r="B195" s="318" t="s">
        <v>361</v>
      </c>
      <c r="C195" s="46"/>
      <c r="D195" s="46"/>
      <c r="E195" s="46"/>
      <c r="F195" s="298"/>
      <c r="G195" s="298"/>
      <c r="H195" s="298"/>
      <c r="I195" s="321"/>
      <c r="J195" s="306">
        <f>SUM(J196:J197)</f>
        <v>0</v>
      </c>
      <c r="K195" s="304">
        <v>0</v>
      </c>
      <c r="L195" s="302"/>
      <c r="M195" s="161"/>
    </row>
    <row r="196" spans="1:13" s="9" customFormat="1" ht="12" customHeight="1" x14ac:dyDescent="0.2">
      <c r="A196" s="299">
        <v>5451</v>
      </c>
      <c r="B196" s="318" t="s">
        <v>362</v>
      </c>
      <c r="C196" s="46"/>
      <c r="D196" s="46"/>
      <c r="E196" s="46"/>
      <c r="F196" s="298"/>
      <c r="G196" s="298"/>
      <c r="H196" s="298"/>
      <c r="I196" s="321"/>
      <c r="J196" s="306">
        <v>0</v>
      </c>
      <c r="K196" s="304">
        <v>0</v>
      </c>
      <c r="L196" s="302"/>
      <c r="M196" s="161"/>
    </row>
    <row r="197" spans="1:13" s="9" customFormat="1" ht="12" customHeight="1" x14ac:dyDescent="0.2">
      <c r="A197" s="299">
        <v>5452</v>
      </c>
      <c r="B197" s="318" t="s">
        <v>363</v>
      </c>
      <c r="C197" s="46"/>
      <c r="D197" s="46"/>
      <c r="E197" s="46"/>
      <c r="F197" s="298"/>
      <c r="G197" s="298"/>
      <c r="H197" s="298"/>
      <c r="I197" s="321"/>
      <c r="J197" s="306">
        <v>0</v>
      </c>
      <c r="K197" s="304">
        <v>0</v>
      </c>
      <c r="L197" s="302"/>
      <c r="M197" s="161"/>
    </row>
    <row r="198" spans="1:13" s="9" customFormat="1" ht="12" x14ac:dyDescent="0.2">
      <c r="A198" s="336">
        <v>5500</v>
      </c>
      <c r="B198" s="330" t="s">
        <v>34</v>
      </c>
      <c r="C198" s="295"/>
      <c r="D198" s="295"/>
      <c r="E198" s="295"/>
      <c r="F198" s="331"/>
      <c r="G198" s="331"/>
      <c r="H198" s="331"/>
      <c r="I198" s="332"/>
      <c r="J198" s="333">
        <v>0</v>
      </c>
      <c r="K198" s="334">
        <f>+J198/J104*100%</f>
        <v>0</v>
      </c>
      <c r="L198" s="335"/>
      <c r="M198" s="161"/>
    </row>
    <row r="199" spans="1:13" s="9" customFormat="1" ht="12" customHeight="1" x14ac:dyDescent="0.2">
      <c r="A199" s="299">
        <v>5510</v>
      </c>
      <c r="B199" s="318" t="s">
        <v>364</v>
      </c>
      <c r="C199" s="46"/>
      <c r="D199" s="46"/>
      <c r="E199" s="46"/>
      <c r="F199" s="298"/>
      <c r="G199" s="298"/>
      <c r="H199" s="298"/>
      <c r="I199" s="321"/>
      <c r="J199" s="306">
        <v>0</v>
      </c>
      <c r="K199" s="304">
        <v>0</v>
      </c>
      <c r="L199" s="302"/>
      <c r="M199" s="161"/>
    </row>
    <row r="200" spans="1:13" s="9" customFormat="1" ht="12" customHeight="1" x14ac:dyDescent="0.2">
      <c r="A200" s="299">
        <v>5511</v>
      </c>
      <c r="B200" s="318" t="s">
        <v>365</v>
      </c>
      <c r="C200" s="46"/>
      <c r="D200" s="46"/>
      <c r="E200" s="46"/>
      <c r="F200" s="298"/>
      <c r="G200" s="298"/>
      <c r="H200" s="298"/>
      <c r="I200" s="321"/>
      <c r="J200" s="306">
        <v>0</v>
      </c>
      <c r="K200" s="304">
        <v>0</v>
      </c>
      <c r="L200" s="302"/>
      <c r="M200" s="161"/>
    </row>
    <row r="201" spans="1:13" s="9" customFormat="1" ht="12" customHeight="1" x14ac:dyDescent="0.2">
      <c r="A201" s="299">
        <v>5512</v>
      </c>
      <c r="B201" s="318" t="s">
        <v>366</v>
      </c>
      <c r="C201" s="46"/>
      <c r="D201" s="46"/>
      <c r="E201" s="46"/>
      <c r="F201" s="298"/>
      <c r="G201" s="298"/>
      <c r="H201" s="298"/>
      <c r="I201" s="321"/>
      <c r="J201" s="306">
        <v>0</v>
      </c>
      <c r="K201" s="304">
        <v>0</v>
      </c>
      <c r="L201" s="302"/>
      <c r="M201" s="161"/>
    </row>
    <row r="202" spans="1:13" s="9" customFormat="1" ht="12" customHeight="1" x14ac:dyDescent="0.2">
      <c r="A202" s="299">
        <v>5513</v>
      </c>
      <c r="B202" s="318" t="s">
        <v>367</v>
      </c>
      <c r="C202" s="46"/>
      <c r="D202" s="46"/>
      <c r="E202" s="46"/>
      <c r="F202" s="298"/>
      <c r="G202" s="298"/>
      <c r="H202" s="298"/>
      <c r="I202" s="321"/>
      <c r="J202" s="306">
        <v>0</v>
      </c>
      <c r="K202" s="304">
        <v>0</v>
      </c>
      <c r="L202" s="302"/>
      <c r="M202" s="161"/>
    </row>
    <row r="203" spans="1:13" s="9" customFormat="1" ht="12" customHeight="1" x14ac:dyDescent="0.2">
      <c r="A203" s="299">
        <v>5514</v>
      </c>
      <c r="B203" s="318" t="s">
        <v>368</v>
      </c>
      <c r="C203" s="46"/>
      <c r="D203" s="46"/>
      <c r="E203" s="46"/>
      <c r="F203" s="298"/>
      <c r="G203" s="298"/>
      <c r="H203" s="298"/>
      <c r="I203" s="321"/>
      <c r="J203" s="306">
        <v>0</v>
      </c>
      <c r="K203" s="304">
        <v>0</v>
      </c>
      <c r="L203" s="302"/>
      <c r="M203" s="161"/>
    </row>
    <row r="204" spans="1:13" s="9" customFormat="1" ht="12" customHeight="1" x14ac:dyDescent="0.2">
      <c r="A204" s="299">
        <v>5515</v>
      </c>
      <c r="B204" s="318" t="s">
        <v>369</v>
      </c>
      <c r="C204" s="46"/>
      <c r="D204" s="46"/>
      <c r="E204" s="46"/>
      <c r="F204" s="298"/>
      <c r="G204" s="298"/>
      <c r="H204" s="298"/>
      <c r="I204" s="321"/>
      <c r="J204" s="306">
        <v>0</v>
      </c>
      <c r="K204" s="304">
        <v>0</v>
      </c>
      <c r="L204" s="302"/>
      <c r="M204" s="161"/>
    </row>
    <row r="205" spans="1:13" s="9" customFormat="1" ht="12" customHeight="1" x14ac:dyDescent="0.2">
      <c r="A205" s="299">
        <v>5516</v>
      </c>
      <c r="B205" s="318" t="s">
        <v>370</v>
      </c>
      <c r="C205" s="46"/>
      <c r="D205" s="46"/>
      <c r="E205" s="46"/>
      <c r="F205" s="298"/>
      <c r="G205" s="298"/>
      <c r="H205" s="298"/>
      <c r="I205" s="321"/>
      <c r="J205" s="306">
        <v>0</v>
      </c>
      <c r="K205" s="304">
        <v>0</v>
      </c>
      <c r="L205" s="302"/>
      <c r="M205" s="161"/>
    </row>
    <row r="206" spans="1:13" s="9" customFormat="1" ht="12" customHeight="1" x14ac:dyDescent="0.2">
      <c r="A206" s="323">
        <v>5517</v>
      </c>
      <c r="B206" s="311" t="s">
        <v>371</v>
      </c>
      <c r="C206" s="315"/>
      <c r="D206" s="315"/>
      <c r="E206" s="315"/>
      <c r="F206" s="319"/>
      <c r="G206" s="319"/>
      <c r="H206" s="319"/>
      <c r="I206" s="320"/>
      <c r="J206" s="306">
        <v>0</v>
      </c>
      <c r="K206" s="304">
        <v>0</v>
      </c>
      <c r="L206" s="302"/>
      <c r="M206" s="161"/>
    </row>
    <row r="207" spans="1:13" s="9" customFormat="1" ht="12" x14ac:dyDescent="0.2">
      <c r="A207" s="329">
        <v>5518</v>
      </c>
      <c r="B207" s="330" t="s">
        <v>372</v>
      </c>
      <c r="C207" s="295"/>
      <c r="D207" s="295"/>
      <c r="E207" s="295"/>
      <c r="F207" s="331"/>
      <c r="G207" s="331"/>
      <c r="H207" s="331"/>
      <c r="I207" s="332"/>
      <c r="J207" s="333">
        <v>0</v>
      </c>
      <c r="K207" s="334">
        <v>0</v>
      </c>
      <c r="L207" s="335"/>
      <c r="M207" s="161"/>
    </row>
    <row r="208" spans="1:13" s="9" customFormat="1" ht="12" customHeight="1" x14ac:dyDescent="0.2">
      <c r="A208" s="323">
        <v>5520</v>
      </c>
      <c r="B208" s="327" t="s">
        <v>373</v>
      </c>
      <c r="C208" s="46"/>
      <c r="D208" s="46"/>
      <c r="E208" s="46"/>
      <c r="F208" s="298"/>
      <c r="G208" s="298"/>
      <c r="H208" s="298"/>
      <c r="I208" s="321"/>
      <c r="J208" s="306">
        <f>SUM(J209:J210)</f>
        <v>0</v>
      </c>
      <c r="K208" s="304">
        <v>0</v>
      </c>
      <c r="L208" s="302"/>
      <c r="M208" s="161"/>
    </row>
    <row r="209" spans="1:13" s="9" customFormat="1" ht="12" customHeight="1" x14ac:dyDescent="0.2">
      <c r="A209" s="299">
        <v>5521</v>
      </c>
      <c r="B209" s="311" t="s">
        <v>374</v>
      </c>
      <c r="C209" s="315"/>
      <c r="D209" s="315"/>
      <c r="E209" s="315"/>
      <c r="F209" s="319"/>
      <c r="G209" s="319"/>
      <c r="H209" s="319"/>
      <c r="I209" s="320"/>
      <c r="J209" s="306">
        <v>0</v>
      </c>
      <c r="K209" s="304">
        <v>0</v>
      </c>
      <c r="L209" s="302"/>
      <c r="M209" s="161"/>
    </row>
    <row r="210" spans="1:13" s="9" customFormat="1" ht="12" customHeight="1" x14ac:dyDescent="0.2">
      <c r="A210" s="299">
        <v>5522</v>
      </c>
      <c r="B210" s="318" t="s">
        <v>375</v>
      </c>
      <c r="C210" s="46"/>
      <c r="D210" s="46"/>
      <c r="E210" s="46"/>
      <c r="F210" s="298"/>
      <c r="G210" s="298"/>
      <c r="H210" s="298"/>
      <c r="I210" s="321"/>
      <c r="J210" s="306">
        <v>0</v>
      </c>
      <c r="K210" s="304">
        <v>0</v>
      </c>
      <c r="L210" s="302"/>
      <c r="M210" s="161"/>
    </row>
    <row r="211" spans="1:13" s="9" customFormat="1" ht="12" customHeight="1" x14ac:dyDescent="0.2">
      <c r="A211" s="299">
        <v>5530</v>
      </c>
      <c r="B211" s="318" t="s">
        <v>376</v>
      </c>
      <c r="C211" s="46"/>
      <c r="D211" s="46"/>
      <c r="E211" s="46"/>
      <c r="F211" s="298"/>
      <c r="G211" s="298"/>
      <c r="H211" s="298"/>
      <c r="I211" s="321"/>
      <c r="J211" s="306">
        <f>SUM(J212:J216)</f>
        <v>0</v>
      </c>
      <c r="K211" s="304">
        <v>0</v>
      </c>
      <c r="L211" s="302"/>
      <c r="M211" s="161"/>
    </row>
    <row r="212" spans="1:13" s="9" customFormat="1" ht="12" customHeight="1" x14ac:dyDescent="0.2">
      <c r="A212" s="299">
        <v>5531</v>
      </c>
      <c r="B212" s="318" t="s">
        <v>377</v>
      </c>
      <c r="C212" s="46"/>
      <c r="D212" s="46"/>
      <c r="E212" s="46"/>
      <c r="F212" s="298"/>
      <c r="G212" s="298"/>
      <c r="H212" s="298"/>
      <c r="I212" s="321"/>
      <c r="J212" s="306">
        <v>0</v>
      </c>
      <c r="K212" s="304">
        <v>0</v>
      </c>
      <c r="L212" s="302"/>
      <c r="M212" s="161"/>
    </row>
    <row r="213" spans="1:13" s="9" customFormat="1" ht="12" customHeight="1" x14ac:dyDescent="0.2">
      <c r="A213" s="299">
        <v>5532</v>
      </c>
      <c r="B213" s="318" t="s">
        <v>378</v>
      </c>
      <c r="C213" s="46"/>
      <c r="D213" s="46"/>
      <c r="E213" s="46"/>
      <c r="F213" s="298"/>
      <c r="G213" s="298"/>
      <c r="H213" s="298"/>
      <c r="I213" s="321"/>
      <c r="J213" s="306">
        <v>0</v>
      </c>
      <c r="K213" s="304">
        <v>0</v>
      </c>
      <c r="L213" s="302"/>
      <c r="M213" s="161"/>
    </row>
    <row r="214" spans="1:13" s="9" customFormat="1" ht="12" customHeight="1" x14ac:dyDescent="0.2">
      <c r="A214" s="299">
        <v>5533</v>
      </c>
      <c r="B214" s="318" t="s">
        <v>379</v>
      </c>
      <c r="C214" s="46"/>
      <c r="D214" s="46"/>
      <c r="E214" s="46"/>
      <c r="F214" s="298"/>
      <c r="G214" s="298"/>
      <c r="H214" s="298"/>
      <c r="I214" s="321"/>
      <c r="J214" s="306">
        <v>0</v>
      </c>
      <c r="K214" s="304">
        <v>0</v>
      </c>
      <c r="L214" s="302"/>
      <c r="M214" s="161"/>
    </row>
    <row r="215" spans="1:13" s="9" customFormat="1" ht="12" customHeight="1" x14ac:dyDescent="0.2">
      <c r="A215" s="299">
        <v>5534</v>
      </c>
      <c r="B215" s="318" t="s">
        <v>380</v>
      </c>
      <c r="C215" s="46"/>
      <c r="D215" s="46"/>
      <c r="E215" s="46"/>
      <c r="F215" s="298"/>
      <c r="G215" s="298"/>
      <c r="H215" s="298"/>
      <c r="I215" s="321"/>
      <c r="J215" s="306">
        <v>0</v>
      </c>
      <c r="K215" s="304">
        <v>0</v>
      </c>
      <c r="L215" s="302"/>
      <c r="M215" s="161"/>
    </row>
    <row r="216" spans="1:13" s="9" customFormat="1" ht="12" customHeight="1" x14ac:dyDescent="0.2">
      <c r="A216" s="299">
        <v>5535</v>
      </c>
      <c r="B216" s="318" t="s">
        <v>381</v>
      </c>
      <c r="C216" s="46"/>
      <c r="D216" s="46"/>
      <c r="E216" s="46"/>
      <c r="F216" s="298"/>
      <c r="G216" s="298"/>
      <c r="H216" s="298"/>
      <c r="I216" s="321"/>
      <c r="J216" s="306">
        <v>0</v>
      </c>
      <c r="K216" s="304">
        <v>0</v>
      </c>
      <c r="L216" s="302"/>
      <c r="M216" s="161"/>
    </row>
    <row r="217" spans="1:13" s="9" customFormat="1" ht="12" customHeight="1" x14ac:dyDescent="0.2">
      <c r="A217" s="299">
        <v>5540</v>
      </c>
      <c r="B217" s="318" t="s">
        <v>382</v>
      </c>
      <c r="C217" s="46"/>
      <c r="D217" s="46"/>
      <c r="E217" s="46"/>
      <c r="F217" s="298"/>
      <c r="G217" s="298"/>
      <c r="H217" s="298"/>
      <c r="I217" s="321"/>
      <c r="J217" s="306">
        <f>SUM(J218)</f>
        <v>0</v>
      </c>
      <c r="K217" s="304">
        <v>0</v>
      </c>
      <c r="L217" s="302"/>
      <c r="M217" s="161"/>
    </row>
    <row r="218" spans="1:13" s="9" customFormat="1" ht="12" customHeight="1" x14ac:dyDescent="0.2">
      <c r="A218" s="299">
        <v>5541</v>
      </c>
      <c r="B218" s="318" t="s">
        <v>382</v>
      </c>
      <c r="C218" s="46"/>
      <c r="D218" s="46"/>
      <c r="E218" s="46"/>
      <c r="F218" s="298"/>
      <c r="G218" s="298"/>
      <c r="H218" s="298"/>
      <c r="I218" s="321"/>
      <c r="J218" s="306">
        <v>0</v>
      </c>
      <c r="K218" s="304">
        <v>0</v>
      </c>
      <c r="L218" s="302"/>
      <c r="M218" s="161"/>
    </row>
    <row r="219" spans="1:13" s="9" customFormat="1" ht="12" customHeight="1" x14ac:dyDescent="0.2">
      <c r="A219" s="299">
        <v>5550</v>
      </c>
      <c r="B219" s="318" t="s">
        <v>383</v>
      </c>
      <c r="C219" s="46"/>
      <c r="D219" s="46"/>
      <c r="E219" s="46"/>
      <c r="F219" s="298"/>
      <c r="G219" s="298"/>
      <c r="H219" s="298"/>
      <c r="I219" s="321"/>
      <c r="J219" s="306">
        <f>SUM(J220)</f>
        <v>0</v>
      </c>
      <c r="K219" s="304">
        <v>0</v>
      </c>
      <c r="L219" s="302"/>
      <c r="M219" s="161"/>
    </row>
    <row r="220" spans="1:13" s="9" customFormat="1" ht="12" customHeight="1" x14ac:dyDescent="0.2">
      <c r="A220" s="299">
        <v>5551</v>
      </c>
      <c r="B220" s="318" t="s">
        <v>383</v>
      </c>
      <c r="C220" s="46"/>
      <c r="D220" s="46"/>
      <c r="E220" s="46"/>
      <c r="F220" s="298"/>
      <c r="G220" s="298"/>
      <c r="H220" s="298"/>
      <c r="I220" s="321"/>
      <c r="J220" s="306">
        <v>0</v>
      </c>
      <c r="K220" s="304">
        <v>0</v>
      </c>
      <c r="L220" s="302"/>
      <c r="M220" s="161"/>
    </row>
    <row r="221" spans="1:13" s="9" customFormat="1" ht="12" customHeight="1" x14ac:dyDescent="0.2">
      <c r="A221" s="299">
        <v>5590</v>
      </c>
      <c r="B221" s="318" t="s">
        <v>384</v>
      </c>
      <c r="C221" s="46"/>
      <c r="D221" s="46"/>
      <c r="E221" s="46"/>
      <c r="F221" s="298"/>
      <c r="G221" s="298"/>
      <c r="H221" s="298"/>
      <c r="I221" s="321"/>
      <c r="J221" s="306">
        <f>SUM(J222:J232)</f>
        <v>0</v>
      </c>
      <c r="K221" s="304">
        <v>0</v>
      </c>
      <c r="L221" s="302"/>
      <c r="M221" s="161"/>
    </row>
    <row r="222" spans="1:13" s="9" customFormat="1" ht="12" customHeight="1" x14ac:dyDescent="0.2">
      <c r="A222" s="299">
        <v>5591</v>
      </c>
      <c r="B222" s="318" t="s">
        <v>385</v>
      </c>
      <c r="C222" s="46"/>
      <c r="D222" s="46"/>
      <c r="E222" s="46"/>
      <c r="F222" s="298"/>
      <c r="G222" s="298"/>
      <c r="H222" s="298"/>
      <c r="I222" s="321"/>
      <c r="J222" s="306">
        <v>0</v>
      </c>
      <c r="K222" s="304">
        <v>0</v>
      </c>
      <c r="L222" s="302"/>
      <c r="M222" s="161"/>
    </row>
    <row r="223" spans="1:13" s="9" customFormat="1" ht="12" customHeight="1" x14ac:dyDescent="0.2">
      <c r="A223" s="299">
        <v>5592</v>
      </c>
      <c r="B223" s="318" t="s">
        <v>386</v>
      </c>
      <c r="C223" s="46"/>
      <c r="D223" s="46"/>
      <c r="E223" s="46"/>
      <c r="F223" s="298"/>
      <c r="G223" s="298"/>
      <c r="H223" s="298"/>
      <c r="I223" s="321"/>
      <c r="J223" s="306">
        <v>0</v>
      </c>
      <c r="K223" s="304">
        <v>0</v>
      </c>
      <c r="L223" s="302"/>
      <c r="M223" s="161"/>
    </row>
    <row r="224" spans="1:13" s="9" customFormat="1" ht="12" customHeight="1" x14ac:dyDescent="0.2">
      <c r="A224" s="299">
        <v>5593</v>
      </c>
      <c r="B224" s="318" t="s">
        <v>387</v>
      </c>
      <c r="C224" s="46"/>
      <c r="D224" s="46"/>
      <c r="E224" s="46"/>
      <c r="F224" s="298"/>
      <c r="G224" s="298"/>
      <c r="H224" s="298"/>
      <c r="I224" s="321"/>
      <c r="J224" s="306">
        <v>0</v>
      </c>
      <c r="K224" s="304">
        <v>0</v>
      </c>
      <c r="L224" s="302"/>
      <c r="M224" s="161"/>
    </row>
    <row r="225" spans="1:13" s="9" customFormat="1" ht="12" customHeight="1" x14ac:dyDescent="0.2">
      <c r="A225" s="299">
        <v>5594</v>
      </c>
      <c r="B225" s="318" t="s">
        <v>388</v>
      </c>
      <c r="C225" s="46"/>
      <c r="D225" s="46"/>
      <c r="E225" s="46"/>
      <c r="F225" s="298"/>
      <c r="G225" s="298"/>
      <c r="H225" s="298"/>
      <c r="I225" s="321"/>
      <c r="J225" s="306">
        <v>0</v>
      </c>
      <c r="K225" s="304">
        <v>0</v>
      </c>
      <c r="L225" s="302"/>
      <c r="M225" s="161"/>
    </row>
    <row r="226" spans="1:13" s="9" customFormat="1" ht="12" customHeight="1" x14ac:dyDescent="0.2">
      <c r="A226" s="299">
        <v>5595</v>
      </c>
      <c r="B226" s="318" t="s">
        <v>389</v>
      </c>
      <c r="C226" s="46"/>
      <c r="D226" s="46"/>
      <c r="E226" s="46"/>
      <c r="F226" s="298"/>
      <c r="G226" s="298"/>
      <c r="H226" s="298"/>
      <c r="I226" s="321"/>
      <c r="J226" s="306">
        <v>0</v>
      </c>
      <c r="K226" s="304">
        <v>0</v>
      </c>
      <c r="L226" s="302"/>
      <c r="M226" s="161"/>
    </row>
    <row r="227" spans="1:13" s="9" customFormat="1" ht="12" customHeight="1" x14ac:dyDescent="0.2">
      <c r="A227" s="299">
        <v>5596</v>
      </c>
      <c r="B227" s="318" t="s">
        <v>289</v>
      </c>
      <c r="C227" s="46"/>
      <c r="D227" s="46"/>
      <c r="E227" s="46"/>
      <c r="F227" s="298"/>
      <c r="G227" s="298"/>
      <c r="H227" s="298"/>
      <c r="I227" s="321"/>
      <c r="J227" s="306">
        <v>0</v>
      </c>
      <c r="K227" s="304">
        <v>0</v>
      </c>
      <c r="L227" s="302"/>
      <c r="M227" s="161"/>
    </row>
    <row r="228" spans="1:13" s="9" customFormat="1" ht="12" customHeight="1" x14ac:dyDescent="0.2">
      <c r="A228" s="323"/>
      <c r="B228" s="361"/>
      <c r="C228" s="46"/>
      <c r="D228" s="46"/>
      <c r="E228" s="46"/>
      <c r="F228" s="298"/>
      <c r="G228" s="298"/>
      <c r="H228" s="298"/>
      <c r="I228" s="298"/>
      <c r="J228" s="362"/>
      <c r="K228" s="363"/>
      <c r="L228" s="364"/>
      <c r="M228" s="161"/>
    </row>
    <row r="229" spans="1:13" s="9" customFormat="1" ht="12" customHeight="1" x14ac:dyDescent="0.2">
      <c r="A229" s="505" t="s">
        <v>245</v>
      </c>
      <c r="B229" s="506"/>
      <c r="C229" s="506"/>
      <c r="D229" s="506"/>
      <c r="E229" s="506"/>
      <c r="F229" s="506"/>
      <c r="G229" s="506"/>
      <c r="H229" s="506"/>
      <c r="I229" s="506"/>
      <c r="J229" s="506"/>
      <c r="K229" s="506"/>
      <c r="L229" s="507"/>
      <c r="M229" s="147"/>
    </row>
    <row r="230" spans="1:13" s="9" customFormat="1" ht="12" customHeight="1" x14ac:dyDescent="0.2">
      <c r="A230" s="248" t="s">
        <v>41</v>
      </c>
      <c r="B230" s="504" t="s">
        <v>5</v>
      </c>
      <c r="C230" s="504"/>
      <c r="D230" s="504"/>
      <c r="E230" s="504"/>
      <c r="F230" s="504"/>
      <c r="G230" s="504"/>
      <c r="H230" s="504"/>
      <c r="I230" s="504"/>
      <c r="J230" s="249" t="s">
        <v>7</v>
      </c>
      <c r="K230" s="249" t="s">
        <v>8</v>
      </c>
      <c r="L230" s="346" t="s">
        <v>195</v>
      </c>
    </row>
    <row r="231" spans="1:13" s="9" customFormat="1" ht="12" customHeight="1" x14ac:dyDescent="0.2">
      <c r="A231" s="299">
        <v>5597</v>
      </c>
      <c r="B231" s="318" t="s">
        <v>390</v>
      </c>
      <c r="C231" s="46"/>
      <c r="D231" s="46"/>
      <c r="E231" s="46"/>
      <c r="F231" s="298"/>
      <c r="G231" s="298"/>
      <c r="H231" s="298"/>
      <c r="I231" s="321"/>
      <c r="J231" s="306">
        <v>0</v>
      </c>
      <c r="K231" s="304">
        <v>0</v>
      </c>
      <c r="L231" s="302"/>
      <c r="M231" s="161"/>
    </row>
    <row r="232" spans="1:13" s="9" customFormat="1" ht="12" customHeight="1" x14ac:dyDescent="0.2">
      <c r="A232" s="299">
        <v>5598</v>
      </c>
      <c r="B232" s="318" t="s">
        <v>391</v>
      </c>
      <c r="C232" s="46"/>
      <c r="D232" s="46"/>
      <c r="E232" s="46"/>
      <c r="F232" s="298"/>
      <c r="G232" s="298"/>
      <c r="H232" s="298"/>
      <c r="I232" s="321"/>
      <c r="J232" s="306">
        <v>0</v>
      </c>
      <c r="K232" s="304">
        <v>0</v>
      </c>
      <c r="L232" s="302"/>
      <c r="M232" s="161"/>
    </row>
    <row r="233" spans="1:13" s="9" customFormat="1" ht="12" customHeight="1" x14ac:dyDescent="0.2">
      <c r="A233" s="299">
        <v>5599</v>
      </c>
      <c r="B233" s="318" t="s">
        <v>392</v>
      </c>
      <c r="C233" s="46"/>
      <c r="D233" s="46"/>
      <c r="E233" s="46"/>
      <c r="F233" s="298"/>
      <c r="G233" s="298"/>
      <c r="H233" s="298"/>
      <c r="I233" s="321"/>
      <c r="J233" s="306">
        <v>0</v>
      </c>
      <c r="K233" s="304">
        <v>0</v>
      </c>
      <c r="L233" s="302"/>
      <c r="M233" s="161"/>
    </row>
    <row r="234" spans="1:13" s="9" customFormat="1" ht="12" customHeight="1" x14ac:dyDescent="0.2">
      <c r="A234" s="299">
        <v>5600</v>
      </c>
      <c r="B234" s="318" t="s">
        <v>393</v>
      </c>
      <c r="C234" s="46"/>
      <c r="D234" s="46"/>
      <c r="E234" s="46"/>
      <c r="F234" s="298"/>
      <c r="G234" s="298"/>
      <c r="H234" s="298"/>
      <c r="I234" s="321"/>
      <c r="J234" s="306">
        <f>+J235</f>
        <v>0</v>
      </c>
      <c r="K234" s="304">
        <f>+J234/J104*100%</f>
        <v>0</v>
      </c>
      <c r="L234" s="302"/>
      <c r="M234" s="161"/>
    </row>
    <row r="235" spans="1:13" s="9" customFormat="1" ht="12" customHeight="1" x14ac:dyDescent="0.2">
      <c r="A235" s="299">
        <v>5610</v>
      </c>
      <c r="B235" s="318" t="s">
        <v>394</v>
      </c>
      <c r="C235" s="46"/>
      <c r="D235" s="46"/>
      <c r="E235" s="46"/>
      <c r="F235" s="298"/>
      <c r="G235" s="298"/>
      <c r="H235" s="298"/>
      <c r="I235" s="321"/>
      <c r="J235" s="306">
        <f>+J236</f>
        <v>0</v>
      </c>
      <c r="K235" s="304">
        <v>0</v>
      </c>
      <c r="L235" s="302"/>
      <c r="M235" s="161"/>
    </row>
    <row r="236" spans="1:13" s="9" customFormat="1" ht="12" customHeight="1" x14ac:dyDescent="0.2">
      <c r="A236" s="299">
        <v>5611</v>
      </c>
      <c r="B236" s="318" t="s">
        <v>395</v>
      </c>
      <c r="C236" s="46"/>
      <c r="D236" s="46"/>
      <c r="E236" s="46"/>
      <c r="F236" s="298"/>
      <c r="G236" s="298"/>
      <c r="H236" s="298"/>
      <c r="I236" s="321"/>
      <c r="J236" s="306">
        <v>0</v>
      </c>
      <c r="K236" s="304">
        <v>0</v>
      </c>
      <c r="L236" s="302"/>
      <c r="M236" s="161"/>
    </row>
    <row r="237" spans="1:13" s="9" customFormat="1" ht="12" customHeight="1" x14ac:dyDescent="0.2">
      <c r="A237" s="307"/>
      <c r="B237" s="328"/>
      <c r="C237" s="46"/>
      <c r="D237" s="46"/>
      <c r="E237" s="46"/>
      <c r="F237" s="298"/>
      <c r="G237" s="298"/>
      <c r="H237" s="298"/>
      <c r="I237" s="321"/>
      <c r="J237" s="308"/>
      <c r="K237" s="309"/>
      <c r="L237" s="309"/>
      <c r="M237" s="161"/>
    </row>
    <row r="238" spans="1:13" s="9" customFormat="1" ht="12" customHeight="1" x14ac:dyDescent="0.2">
      <c r="A238" s="307"/>
      <c r="B238" s="312"/>
      <c r="F238" s="313"/>
      <c r="G238" s="313"/>
      <c r="H238" s="313"/>
      <c r="I238" s="313"/>
      <c r="J238" s="308"/>
      <c r="K238" s="309"/>
      <c r="L238" s="309"/>
      <c r="M238" s="161"/>
    </row>
    <row r="239" spans="1:13" s="9" customFormat="1" ht="12" customHeight="1" x14ac:dyDescent="0.2">
      <c r="A239" s="307"/>
      <c r="B239" s="314" t="s">
        <v>428</v>
      </c>
      <c r="C239" s="315"/>
      <c r="D239" s="315"/>
      <c r="E239" s="315"/>
      <c r="F239" s="316"/>
      <c r="G239" s="316"/>
      <c r="H239" s="316"/>
      <c r="I239" s="317"/>
      <c r="J239" s="308">
        <f>+J104</f>
        <v>53852161.700000003</v>
      </c>
      <c r="K239" s="310">
        <f>+K104</f>
        <v>0</v>
      </c>
      <c r="L239" s="309"/>
      <c r="M239" s="161"/>
    </row>
    <row r="242" spans="1:10" ht="24" customHeight="1" x14ac:dyDescent="0.2">
      <c r="A242" s="502" t="s">
        <v>238</v>
      </c>
      <c r="B242" s="502"/>
      <c r="C242" s="502"/>
      <c r="D242" s="502"/>
      <c r="E242" s="502"/>
      <c r="F242" s="502"/>
      <c r="G242" s="502"/>
      <c r="H242" s="502"/>
      <c r="I242" s="502"/>
      <c r="J242" s="502"/>
    </row>
  </sheetData>
  <protectedRanges>
    <protectedRange sqref="J135:K181 B135:B181 J184:K228 B184:B228 J231:K239 B231:B239 B104:B132 J104:K132" name="Rango1_1"/>
  </protectedRanges>
  <mergeCells count="94">
    <mergeCell ref="A242:J242"/>
    <mergeCell ref="B98:I98"/>
    <mergeCell ref="B100:I100"/>
    <mergeCell ref="B103:I103"/>
    <mergeCell ref="A133:L133"/>
    <mergeCell ref="B134:I134"/>
    <mergeCell ref="A182:L182"/>
    <mergeCell ref="B183:I183"/>
    <mergeCell ref="A229:L229"/>
    <mergeCell ref="B230:I230"/>
    <mergeCell ref="A102:K102"/>
    <mergeCell ref="B96:I96"/>
    <mergeCell ref="B97:I97"/>
    <mergeCell ref="B99:I99"/>
    <mergeCell ref="B81:I81"/>
    <mergeCell ref="B82:I82"/>
    <mergeCell ref="B83:I83"/>
    <mergeCell ref="B84:I84"/>
    <mergeCell ref="B85:I85"/>
    <mergeCell ref="B86:I86"/>
    <mergeCell ref="B87:I87"/>
    <mergeCell ref="B88:I88"/>
    <mergeCell ref="B89:I89"/>
    <mergeCell ref="B90:I90"/>
    <mergeCell ref="B91:I91"/>
    <mergeCell ref="B92:I92"/>
    <mergeCell ref="B93:I93"/>
    <mergeCell ref="B75:H75"/>
    <mergeCell ref="B78:I78"/>
    <mergeCell ref="B79:I79"/>
    <mergeCell ref="B80:I80"/>
    <mergeCell ref="B95:I95"/>
    <mergeCell ref="B94:I94"/>
    <mergeCell ref="B71:H71"/>
    <mergeCell ref="B72:H72"/>
    <mergeCell ref="B73:H73"/>
    <mergeCell ref="B69:H69"/>
    <mergeCell ref="B74:H74"/>
    <mergeCell ref="B56:H56"/>
    <mergeCell ref="B70:H70"/>
    <mergeCell ref="B57:H57"/>
    <mergeCell ref="B58:H58"/>
    <mergeCell ref="B64:H64"/>
    <mergeCell ref="B65:H65"/>
    <mergeCell ref="B66:H66"/>
    <mergeCell ref="B67:H67"/>
    <mergeCell ref="B63:H63"/>
    <mergeCell ref="A62:K62"/>
    <mergeCell ref="B59:H59"/>
    <mergeCell ref="B68:H68"/>
    <mergeCell ref="B44:H44"/>
    <mergeCell ref="B53:H53"/>
    <mergeCell ref="B54:H54"/>
    <mergeCell ref="B55:H55"/>
    <mergeCell ref="B51:H51"/>
    <mergeCell ref="B52:H52"/>
    <mergeCell ref="B45:H45"/>
    <mergeCell ref="B46:H46"/>
    <mergeCell ref="B47:H47"/>
    <mergeCell ref="B48:H48"/>
    <mergeCell ref="B49:H49"/>
    <mergeCell ref="B50:H50"/>
    <mergeCell ref="B33:H33"/>
    <mergeCell ref="B34:H34"/>
    <mergeCell ref="B35:H35"/>
    <mergeCell ref="B36:H36"/>
    <mergeCell ref="B43:H43"/>
    <mergeCell ref="B37:H37"/>
    <mergeCell ref="B41:H41"/>
    <mergeCell ref="B42:H42"/>
    <mergeCell ref="B23:H23"/>
    <mergeCell ref="B24:H24"/>
    <mergeCell ref="B29:H29"/>
    <mergeCell ref="B30:H30"/>
    <mergeCell ref="B25:H25"/>
    <mergeCell ref="B26:H26"/>
    <mergeCell ref="B27:H27"/>
    <mergeCell ref="B28:H28"/>
    <mergeCell ref="A2:J2"/>
    <mergeCell ref="A3:J3"/>
    <mergeCell ref="A4:J4"/>
    <mergeCell ref="A5:J5"/>
    <mergeCell ref="B32:H32"/>
    <mergeCell ref="B19:H19"/>
    <mergeCell ref="B20:H20"/>
    <mergeCell ref="B13:H13"/>
    <mergeCell ref="B14:H14"/>
    <mergeCell ref="B15:H15"/>
    <mergeCell ref="B16:H16"/>
    <mergeCell ref="B17:H17"/>
    <mergeCell ref="B31:H31"/>
    <mergeCell ref="B18:H18"/>
    <mergeCell ref="B21:H21"/>
    <mergeCell ref="B22:H22"/>
  </mergeCells>
  <pageMargins left="0.51181102362204722" right="0.39370078740157483" top="0.74803149606299213" bottom="0.74803149606299213" header="0.31496062992125984" footer="0.31496062992125984"/>
  <pageSetup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41BD3-03D1-4E2E-8EF7-D259C3816771}">
  <dimension ref="B1:O21"/>
  <sheetViews>
    <sheetView workbookViewId="0">
      <selection activeCell="B5" sqref="B5"/>
    </sheetView>
  </sheetViews>
  <sheetFormatPr baseColWidth="10" defaultRowHeight="12.75" x14ac:dyDescent="0.2"/>
  <cols>
    <col min="1" max="1" width="3.6640625" customWidth="1"/>
    <col min="10" max="10" width="14.83203125" customWidth="1"/>
  </cols>
  <sheetData>
    <row r="1" spans="2:15" s="9" customFormat="1" ht="12" customHeight="1" x14ac:dyDescent="0.2">
      <c r="B1" s="477" t="s">
        <v>204</v>
      </c>
      <c r="C1" s="478"/>
      <c r="D1" s="478"/>
      <c r="E1" s="478"/>
      <c r="F1" s="478"/>
      <c r="G1" s="478"/>
      <c r="H1" s="478"/>
      <c r="I1" s="478"/>
      <c r="J1" s="478"/>
      <c r="K1" s="245"/>
      <c r="L1" s="30"/>
      <c r="M1" s="30"/>
      <c r="N1" s="30"/>
      <c r="O1" s="30"/>
    </row>
    <row r="2" spans="2:15" s="9" customFormat="1" ht="11.25" x14ac:dyDescent="0.2">
      <c r="B2" s="473" t="s">
        <v>207</v>
      </c>
      <c r="C2" s="474"/>
      <c r="D2" s="474"/>
      <c r="E2" s="474"/>
      <c r="F2" s="474"/>
      <c r="G2" s="474"/>
      <c r="H2" s="474"/>
      <c r="I2" s="474"/>
      <c r="J2" s="474"/>
      <c r="K2" s="246"/>
      <c r="L2" s="30"/>
      <c r="M2" s="30"/>
      <c r="N2" s="30"/>
      <c r="O2" s="30"/>
    </row>
    <row r="3" spans="2:15" s="9" customFormat="1" ht="12" customHeight="1" x14ac:dyDescent="0.2">
      <c r="B3" s="480" t="s">
        <v>441</v>
      </c>
      <c r="C3" s="481"/>
      <c r="D3" s="481"/>
      <c r="E3" s="481"/>
      <c r="F3" s="481"/>
      <c r="G3" s="481"/>
      <c r="H3" s="481"/>
      <c r="I3" s="481"/>
      <c r="J3" s="481"/>
      <c r="K3" s="246"/>
      <c r="L3" s="30"/>
      <c r="M3" s="30"/>
      <c r="N3" s="30"/>
      <c r="O3" s="30"/>
    </row>
    <row r="4" spans="2:15" s="9" customFormat="1" ht="12" customHeight="1" x14ac:dyDescent="0.2">
      <c r="B4" s="483" t="s">
        <v>442</v>
      </c>
      <c r="C4" s="484"/>
      <c r="D4" s="484"/>
      <c r="E4" s="484"/>
      <c r="F4" s="484"/>
      <c r="G4" s="484"/>
      <c r="H4" s="484"/>
      <c r="I4" s="484"/>
      <c r="J4" s="484"/>
      <c r="K4" s="247"/>
      <c r="L4" s="30"/>
      <c r="M4" s="30"/>
      <c r="N4" s="30"/>
      <c r="O4" s="30"/>
    </row>
    <row r="5" spans="2:15" s="9" customFormat="1" ht="12" customHeight="1" x14ac:dyDescent="0.2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s="9" customFormat="1" ht="12" customHeight="1" x14ac:dyDescent="0.2">
      <c r="B6" s="510" t="s">
        <v>407</v>
      </c>
      <c r="C6" s="511"/>
      <c r="D6" s="511"/>
      <c r="E6" s="511"/>
      <c r="F6" s="511"/>
      <c r="G6" s="511"/>
      <c r="H6" s="511"/>
      <c r="I6" s="511"/>
      <c r="J6" s="511"/>
      <c r="K6" s="512"/>
      <c r="L6" s="164"/>
      <c r="M6" s="164"/>
      <c r="N6" s="30"/>
      <c r="O6" s="30"/>
    </row>
    <row r="7" spans="2:15" s="20" customFormat="1" ht="12" customHeight="1" x14ac:dyDescent="0.2">
      <c r="B7" s="7" t="s">
        <v>41</v>
      </c>
      <c r="C7" s="456" t="s">
        <v>108</v>
      </c>
      <c r="D7" s="457"/>
      <c r="E7" s="457"/>
      <c r="F7" s="457"/>
      <c r="G7" s="457"/>
      <c r="H7" s="513"/>
      <c r="I7" s="7" t="s">
        <v>91</v>
      </c>
      <c r="J7" s="7" t="s">
        <v>152</v>
      </c>
      <c r="K7" s="7" t="s">
        <v>92</v>
      </c>
      <c r="N7" s="165"/>
      <c r="O7" s="165"/>
    </row>
    <row r="8" spans="2:15" s="20" customFormat="1" ht="12" customHeight="1" x14ac:dyDescent="0.2">
      <c r="B8" s="166">
        <v>3110</v>
      </c>
      <c r="C8" s="72" t="s">
        <v>153</v>
      </c>
      <c r="D8" s="72"/>
      <c r="E8" s="72"/>
      <c r="F8" s="72"/>
      <c r="G8" s="72"/>
      <c r="H8" s="72"/>
      <c r="I8" s="94">
        <v>0</v>
      </c>
      <c r="J8" s="94"/>
      <c r="K8" s="24"/>
      <c r="N8" s="165"/>
      <c r="O8" s="165"/>
    </row>
    <row r="9" spans="2:15" s="20" customFormat="1" ht="12" customHeight="1" x14ac:dyDescent="0.2">
      <c r="B9" s="167">
        <v>3120</v>
      </c>
      <c r="C9" s="54" t="s">
        <v>154</v>
      </c>
      <c r="D9" s="54"/>
      <c r="E9" s="54"/>
      <c r="F9" s="54"/>
      <c r="G9" s="54"/>
      <c r="H9" s="54"/>
      <c r="I9" s="13">
        <v>0</v>
      </c>
      <c r="J9" s="13"/>
      <c r="K9" s="26"/>
      <c r="N9" s="165"/>
      <c r="O9" s="165"/>
    </row>
    <row r="10" spans="2:15" s="20" customFormat="1" ht="12" customHeight="1" x14ac:dyDescent="0.2">
      <c r="B10" s="168">
        <v>3130</v>
      </c>
      <c r="C10" s="74" t="s">
        <v>155</v>
      </c>
      <c r="D10" s="74"/>
      <c r="E10" s="74"/>
      <c r="F10" s="74"/>
      <c r="G10" s="74"/>
      <c r="H10" s="74"/>
      <c r="I10" s="100">
        <v>0</v>
      </c>
      <c r="J10" s="100"/>
      <c r="K10" s="163"/>
      <c r="N10" s="165"/>
      <c r="O10" s="165"/>
    </row>
    <row r="11" spans="2:15" s="20" customFormat="1" ht="12" customHeight="1" x14ac:dyDescent="0.2"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</row>
    <row r="12" spans="2:15" s="20" customFormat="1" ht="12" customHeight="1" x14ac:dyDescent="0.2"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</row>
    <row r="13" spans="2:15" s="20" customFormat="1" ht="12" customHeight="1" x14ac:dyDescent="0.2"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</row>
    <row r="14" spans="2:15" s="20" customFormat="1" ht="12" customHeight="1" x14ac:dyDescent="0.2"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</row>
    <row r="15" spans="2:15" s="20" customFormat="1" ht="12" customHeight="1" x14ac:dyDescent="0.2">
      <c r="B15" s="239" t="s">
        <v>408</v>
      </c>
      <c r="C15" s="240"/>
      <c r="D15" s="240"/>
      <c r="E15" s="240"/>
      <c r="F15" s="240"/>
      <c r="G15" s="240"/>
      <c r="H15" s="240"/>
      <c r="I15" s="240"/>
      <c r="J15" s="240"/>
      <c r="K15" s="240"/>
      <c r="L15" s="169"/>
      <c r="M15" s="82"/>
      <c r="N15" s="82"/>
      <c r="O15" s="82"/>
    </row>
    <row r="16" spans="2:15" s="9" customFormat="1" ht="15" customHeight="1" x14ac:dyDescent="0.2">
      <c r="B16" s="241" t="s">
        <v>41</v>
      </c>
      <c r="C16" s="242" t="s">
        <v>5</v>
      </c>
      <c r="D16" s="243"/>
      <c r="E16" s="243"/>
      <c r="F16" s="243"/>
      <c r="G16" s="243"/>
      <c r="H16" s="243"/>
      <c r="I16" s="243"/>
      <c r="J16" s="244" t="s">
        <v>91</v>
      </c>
      <c r="K16" s="7" t="s">
        <v>208</v>
      </c>
      <c r="M16" s="170"/>
      <c r="N16" s="55"/>
      <c r="O16" s="55"/>
    </row>
    <row r="17" spans="2:15" s="9" customFormat="1" ht="15" customHeight="1" x14ac:dyDescent="0.2">
      <c r="B17" s="166">
        <v>3210</v>
      </c>
      <c r="C17" s="514" t="s">
        <v>156</v>
      </c>
      <c r="D17" s="514"/>
      <c r="E17" s="514"/>
      <c r="F17" s="514"/>
      <c r="G17" s="514"/>
      <c r="H17" s="514"/>
      <c r="I17" s="514"/>
      <c r="J17" s="171">
        <v>0</v>
      </c>
      <c r="K17" s="24"/>
      <c r="M17" s="13"/>
      <c r="N17" s="55"/>
      <c r="O17" s="55"/>
    </row>
    <row r="18" spans="2:15" s="9" customFormat="1" ht="15" customHeight="1" x14ac:dyDescent="0.2">
      <c r="B18" s="167">
        <v>3220</v>
      </c>
      <c r="C18" s="501" t="s">
        <v>157</v>
      </c>
      <c r="D18" s="501"/>
      <c r="E18" s="501"/>
      <c r="F18" s="501"/>
      <c r="G18" s="501"/>
      <c r="H18" s="501"/>
      <c r="I18" s="501"/>
      <c r="J18" s="388">
        <v>14180076.880000001</v>
      </c>
      <c r="K18" s="172"/>
      <c r="M18" s="173"/>
      <c r="N18" s="55"/>
      <c r="O18" s="55"/>
    </row>
    <row r="19" spans="2:15" s="9" customFormat="1" ht="15" customHeight="1" x14ac:dyDescent="0.2">
      <c r="B19" s="168"/>
      <c r="C19" s="74"/>
      <c r="D19" s="74"/>
      <c r="E19" s="74"/>
      <c r="F19" s="74"/>
      <c r="G19" s="74"/>
      <c r="H19" s="74"/>
      <c r="I19" s="74"/>
      <c r="J19" s="100"/>
      <c r="K19" s="163"/>
      <c r="M19" s="13"/>
      <c r="N19" s="55"/>
      <c r="O19" s="55"/>
    </row>
    <row r="21" spans="2:15" x14ac:dyDescent="0.2">
      <c r="B21" s="502" t="s">
        <v>238</v>
      </c>
      <c r="C21" s="502"/>
      <c r="D21" s="502"/>
      <c r="E21" s="502"/>
      <c r="F21" s="502"/>
      <c r="G21" s="502"/>
      <c r="H21" s="502"/>
      <c r="I21" s="502"/>
      <c r="J21" s="502"/>
      <c r="K21" s="502"/>
    </row>
  </sheetData>
  <mergeCells count="9">
    <mergeCell ref="C18:I18"/>
    <mergeCell ref="B21:K21"/>
    <mergeCell ref="B1:J1"/>
    <mergeCell ref="B2:J2"/>
    <mergeCell ref="B3:J3"/>
    <mergeCell ref="B4:J4"/>
    <mergeCell ref="B6:K6"/>
    <mergeCell ref="C7:H7"/>
    <mergeCell ref="C17:I17"/>
  </mergeCells>
  <printOptions horizontalCentered="1"/>
  <pageMargins left="0.51181102362204722" right="0.51181102362204722" top="0.74803149606299213" bottom="0.74803149606299213" header="0.31496062992125984" footer="0.31496062992125984"/>
  <pageSetup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624C-5EE6-4C4E-91E4-215912F72F63}">
  <dimension ref="A1:N64"/>
  <sheetViews>
    <sheetView topLeftCell="A19" workbookViewId="0">
      <selection activeCell="A5" sqref="A5"/>
    </sheetView>
  </sheetViews>
  <sheetFormatPr baseColWidth="10" defaultRowHeight="12.75" x14ac:dyDescent="0.2"/>
  <cols>
    <col min="9" max="9" width="15.83203125" customWidth="1"/>
    <col min="10" max="10" width="19.1640625" customWidth="1"/>
  </cols>
  <sheetData>
    <row r="1" spans="1:14" s="9" customFormat="1" ht="12" customHeight="1" x14ac:dyDescent="0.2">
      <c r="A1" s="477" t="s">
        <v>204</v>
      </c>
      <c r="B1" s="478"/>
      <c r="C1" s="478"/>
      <c r="D1" s="478"/>
      <c r="E1" s="478"/>
      <c r="F1" s="478"/>
      <c r="G1" s="478"/>
      <c r="H1" s="478"/>
      <c r="I1" s="478"/>
      <c r="J1" s="479"/>
      <c r="K1" s="30"/>
      <c r="L1" s="30"/>
      <c r="M1" s="30"/>
      <c r="N1" s="30"/>
    </row>
    <row r="2" spans="1:14" s="9" customFormat="1" ht="11.25" x14ac:dyDescent="0.2">
      <c r="A2" s="473" t="s">
        <v>209</v>
      </c>
      <c r="B2" s="474"/>
      <c r="C2" s="474"/>
      <c r="D2" s="474"/>
      <c r="E2" s="474"/>
      <c r="F2" s="474"/>
      <c r="G2" s="474"/>
      <c r="H2" s="474"/>
      <c r="I2" s="474"/>
      <c r="J2" s="475"/>
      <c r="K2" s="30"/>
      <c r="L2" s="30"/>
      <c r="M2" s="30"/>
      <c r="N2" s="30"/>
    </row>
    <row r="3" spans="1:14" s="9" customFormat="1" ht="12" customHeight="1" x14ac:dyDescent="0.2">
      <c r="A3" s="480" t="s">
        <v>441</v>
      </c>
      <c r="B3" s="481"/>
      <c r="C3" s="481"/>
      <c r="D3" s="481"/>
      <c r="E3" s="481"/>
      <c r="F3" s="481"/>
      <c r="G3" s="481"/>
      <c r="H3" s="481"/>
      <c r="I3" s="481"/>
      <c r="J3" s="482"/>
      <c r="K3" s="30"/>
      <c r="L3" s="30"/>
      <c r="M3" s="30"/>
      <c r="N3" s="30"/>
    </row>
    <row r="4" spans="1:14" s="9" customFormat="1" ht="12" customHeight="1" x14ac:dyDescent="0.2">
      <c r="A4" s="483" t="s">
        <v>212</v>
      </c>
      <c r="B4" s="484"/>
      <c r="C4" s="484"/>
      <c r="D4" s="484"/>
      <c r="E4" s="484"/>
      <c r="F4" s="484"/>
      <c r="G4" s="484"/>
      <c r="H4" s="484"/>
      <c r="I4" s="484"/>
      <c r="J4" s="485"/>
      <c r="K4" s="30"/>
      <c r="L4" s="30"/>
      <c r="M4" s="30"/>
      <c r="N4" s="30"/>
    </row>
    <row r="5" spans="1:14" s="9" customFormat="1" ht="15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s="9" customFormat="1" ht="12" customHeight="1" x14ac:dyDescent="0.2">
      <c r="A6" s="515" t="s">
        <v>210</v>
      </c>
      <c r="B6" s="516"/>
      <c r="C6" s="516"/>
      <c r="D6" s="516"/>
      <c r="E6" s="516"/>
      <c r="F6" s="516"/>
      <c r="G6" s="516"/>
      <c r="H6" s="516"/>
      <c r="I6" s="516"/>
      <c r="J6" s="517"/>
      <c r="K6" s="174"/>
      <c r="L6" s="174"/>
      <c r="M6" s="174"/>
      <c r="N6" s="174"/>
    </row>
    <row r="7" spans="1:14" s="9" customFormat="1" ht="12" customHeight="1" x14ac:dyDescent="0.2">
      <c r="A7" s="6" t="s">
        <v>41</v>
      </c>
      <c r="B7" s="415" t="s">
        <v>5</v>
      </c>
      <c r="C7" s="415"/>
      <c r="D7" s="415"/>
      <c r="E7" s="415"/>
      <c r="F7" s="415"/>
      <c r="G7" s="415"/>
      <c r="H7" s="415"/>
      <c r="I7" s="7">
        <v>2025</v>
      </c>
      <c r="J7" s="7">
        <v>2024</v>
      </c>
      <c r="K7" s="10"/>
    </row>
    <row r="8" spans="1:14" s="9" customFormat="1" ht="12" customHeight="1" x14ac:dyDescent="0.2">
      <c r="A8" s="91">
        <v>1111</v>
      </c>
      <c r="B8" s="436" t="s">
        <v>396</v>
      </c>
      <c r="C8" s="436"/>
      <c r="D8" s="436"/>
      <c r="E8" s="436"/>
      <c r="F8" s="436"/>
      <c r="G8" s="436"/>
      <c r="H8" s="436"/>
      <c r="I8" s="108">
        <v>1060.5609999999999</v>
      </c>
      <c r="J8" s="109">
        <v>2263.71</v>
      </c>
      <c r="K8" s="10"/>
    </row>
    <row r="9" spans="1:14" s="9" customFormat="1" ht="12" customHeight="1" x14ac:dyDescent="0.2">
      <c r="A9" s="85">
        <v>1112</v>
      </c>
      <c r="B9" s="417" t="s">
        <v>12</v>
      </c>
      <c r="C9" s="417"/>
      <c r="D9" s="417"/>
      <c r="E9" s="417"/>
      <c r="F9" s="417"/>
      <c r="G9" s="417"/>
      <c r="H9" s="417"/>
      <c r="I9" s="175">
        <v>1145995.6000000001</v>
      </c>
      <c r="J9" s="393">
        <v>8282836.3099999996</v>
      </c>
      <c r="K9" s="13"/>
    </row>
    <row r="10" spans="1:14" s="9" customFormat="1" ht="12" customHeight="1" x14ac:dyDescent="0.2">
      <c r="A10" s="85">
        <v>1113</v>
      </c>
      <c r="B10" s="417" t="s">
        <v>38</v>
      </c>
      <c r="C10" s="417"/>
      <c r="D10" s="417"/>
      <c r="E10" s="417"/>
      <c r="F10" s="417"/>
      <c r="G10" s="417"/>
      <c r="H10" s="417"/>
      <c r="I10" s="13">
        <v>0</v>
      </c>
      <c r="J10" s="26">
        <v>0</v>
      </c>
      <c r="K10" s="13"/>
    </row>
    <row r="11" spans="1:14" s="9" customFormat="1" ht="12" customHeight="1" x14ac:dyDescent="0.2">
      <c r="A11" s="85">
        <v>1114</v>
      </c>
      <c r="B11" s="417" t="s">
        <v>13</v>
      </c>
      <c r="C11" s="417"/>
      <c r="D11" s="417"/>
      <c r="E11" s="417"/>
      <c r="F11" s="417"/>
      <c r="G11" s="417"/>
      <c r="H11" s="417"/>
      <c r="I11" s="86">
        <v>11059221.699999999</v>
      </c>
      <c r="J11" s="394">
        <v>0</v>
      </c>
      <c r="K11" s="13"/>
    </row>
    <row r="12" spans="1:14" s="9" customFormat="1" ht="12" customHeight="1" x14ac:dyDescent="0.2">
      <c r="A12" s="85">
        <v>1115</v>
      </c>
      <c r="B12" s="417" t="s">
        <v>14</v>
      </c>
      <c r="C12" s="417"/>
      <c r="D12" s="417"/>
      <c r="E12" s="417"/>
      <c r="F12" s="417"/>
      <c r="G12" s="417"/>
      <c r="H12" s="417"/>
      <c r="I12" s="13">
        <v>0</v>
      </c>
      <c r="J12" s="26">
        <v>0</v>
      </c>
      <c r="K12" s="13"/>
    </row>
    <row r="13" spans="1:14" s="9" customFormat="1" ht="12" customHeight="1" x14ac:dyDescent="0.2">
      <c r="A13" s="85">
        <v>1116</v>
      </c>
      <c r="B13" s="417" t="s">
        <v>39</v>
      </c>
      <c r="C13" s="417"/>
      <c r="D13" s="417"/>
      <c r="E13" s="417"/>
      <c r="F13" s="417"/>
      <c r="G13" s="417"/>
      <c r="H13" s="417"/>
      <c r="I13" s="13">
        <v>0</v>
      </c>
      <c r="J13" s="26">
        <v>0</v>
      </c>
      <c r="K13" s="13"/>
    </row>
    <row r="14" spans="1:14" s="9" customFormat="1" ht="12" customHeight="1" x14ac:dyDescent="0.2">
      <c r="A14" s="85">
        <v>1119</v>
      </c>
      <c r="B14" s="176" t="s">
        <v>397</v>
      </c>
      <c r="C14" s="176"/>
      <c r="D14" s="176"/>
      <c r="E14" s="176"/>
      <c r="F14" s="176"/>
      <c r="G14" s="176"/>
      <c r="H14" s="176"/>
      <c r="I14" s="13">
        <v>0</v>
      </c>
      <c r="J14" s="26">
        <v>0</v>
      </c>
      <c r="K14" s="13"/>
    </row>
    <row r="15" spans="1:14" s="9" customFormat="1" ht="12" customHeight="1" x14ac:dyDescent="0.2">
      <c r="A15" s="14"/>
      <c r="B15" s="518" t="s">
        <v>40</v>
      </c>
      <c r="C15" s="518"/>
      <c r="D15" s="518"/>
      <c r="E15" s="518"/>
      <c r="F15" s="518"/>
      <c r="G15" s="518"/>
      <c r="H15" s="518"/>
      <c r="I15" s="15">
        <f>SUM(I8:I14)</f>
        <v>12206277.861</v>
      </c>
      <c r="J15" s="395">
        <f>SUM(J8:J14)</f>
        <v>8285100.0199999996</v>
      </c>
      <c r="K15" s="16"/>
    </row>
    <row r="16" spans="1:14" s="9" customFormat="1" ht="12" customHeight="1" x14ac:dyDescent="0.2"/>
    <row r="17" spans="1:14" s="20" customFormat="1" ht="11.25" x14ac:dyDescent="0.2">
      <c r="A17" s="177"/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</row>
    <row r="18" spans="1:14" s="20" customFormat="1" ht="11.25" customHeight="1" x14ac:dyDescent="0.2">
      <c r="A18" s="521" t="s">
        <v>239</v>
      </c>
      <c r="B18" s="522"/>
      <c r="C18" s="522"/>
      <c r="D18" s="522"/>
      <c r="E18" s="522"/>
      <c r="F18" s="522"/>
      <c r="G18" s="522"/>
      <c r="H18" s="522"/>
      <c r="I18" s="522"/>
      <c r="J18" s="522"/>
      <c r="K18" s="185"/>
      <c r="L18" s="57"/>
      <c r="M18" s="57"/>
      <c r="N18" s="57"/>
    </row>
    <row r="19" spans="1:14" s="20" customFormat="1" ht="11.25" x14ac:dyDescent="0.2">
      <c r="A19" s="238" t="s">
        <v>41</v>
      </c>
      <c r="B19" s="519" t="s">
        <v>5</v>
      </c>
      <c r="C19" s="504"/>
      <c r="D19" s="504"/>
      <c r="E19" s="504"/>
      <c r="F19" s="504"/>
      <c r="G19" s="504"/>
      <c r="H19" s="520"/>
      <c r="I19" s="22">
        <v>2025</v>
      </c>
      <c r="J19" s="22" t="s">
        <v>429</v>
      </c>
      <c r="M19" s="57"/>
      <c r="N19" s="57"/>
    </row>
    <row r="20" spans="1:14" s="20" customFormat="1" ht="12.75" customHeight="1" x14ac:dyDescent="0.2">
      <c r="A20" s="178">
        <v>1230</v>
      </c>
      <c r="B20" s="422" t="s">
        <v>158</v>
      </c>
      <c r="C20" s="422"/>
      <c r="D20" s="422"/>
      <c r="E20" s="422"/>
      <c r="F20" s="422"/>
      <c r="G20" s="422"/>
      <c r="H20" s="422"/>
      <c r="I20" s="179">
        <v>12256614.65</v>
      </c>
      <c r="J20" s="349">
        <v>0</v>
      </c>
      <c r="M20" s="57"/>
      <c r="N20" s="57"/>
    </row>
    <row r="21" spans="1:14" s="20" customFormat="1" ht="11.25" x14ac:dyDescent="0.2">
      <c r="A21" s="180">
        <v>1231</v>
      </c>
      <c r="B21" s="411" t="s">
        <v>15</v>
      </c>
      <c r="C21" s="411"/>
      <c r="D21" s="411"/>
      <c r="E21" s="411"/>
      <c r="F21" s="411"/>
      <c r="G21" s="411"/>
      <c r="H21" s="411"/>
      <c r="I21" s="181">
        <v>1031800</v>
      </c>
      <c r="J21" s="350">
        <v>0</v>
      </c>
      <c r="M21" s="57"/>
      <c r="N21" s="57"/>
    </row>
    <row r="22" spans="1:14" s="20" customFormat="1" ht="11.25" x14ac:dyDescent="0.2">
      <c r="A22" s="180">
        <v>1232</v>
      </c>
      <c r="B22" s="411" t="s">
        <v>159</v>
      </c>
      <c r="C22" s="411"/>
      <c r="D22" s="411"/>
      <c r="E22" s="411"/>
      <c r="F22" s="411"/>
      <c r="G22" s="411"/>
      <c r="H22" s="411"/>
      <c r="I22" s="182">
        <v>0</v>
      </c>
      <c r="J22" s="350">
        <v>0</v>
      </c>
      <c r="M22" s="57"/>
      <c r="N22" s="57"/>
    </row>
    <row r="23" spans="1:14" s="20" customFormat="1" ht="11.25" x14ac:dyDescent="0.2">
      <c r="A23" s="180">
        <v>1233</v>
      </c>
      <c r="B23" s="411" t="s">
        <v>160</v>
      </c>
      <c r="C23" s="411"/>
      <c r="D23" s="411"/>
      <c r="E23" s="411"/>
      <c r="F23" s="411"/>
      <c r="G23" s="411"/>
      <c r="H23" s="411"/>
      <c r="I23" s="181">
        <v>1023462.65</v>
      </c>
      <c r="J23" s="350">
        <v>0</v>
      </c>
      <c r="M23" s="57"/>
      <c r="N23" s="57"/>
    </row>
    <row r="24" spans="1:14" s="20" customFormat="1" ht="11.25" x14ac:dyDescent="0.2">
      <c r="A24" s="180">
        <v>1234</v>
      </c>
      <c r="B24" s="411" t="s">
        <v>161</v>
      </c>
      <c r="C24" s="411"/>
      <c r="D24" s="411"/>
      <c r="E24" s="411"/>
      <c r="F24" s="411"/>
      <c r="G24" s="411"/>
      <c r="H24" s="411"/>
      <c r="I24" s="182">
        <v>0</v>
      </c>
      <c r="J24" s="350">
        <v>0</v>
      </c>
      <c r="M24" s="57"/>
      <c r="N24" s="57"/>
    </row>
    <row r="25" spans="1:14" s="20" customFormat="1" ht="11.25" x14ac:dyDescent="0.2">
      <c r="A25" s="180">
        <v>1235</v>
      </c>
      <c r="B25" s="411" t="s">
        <v>162</v>
      </c>
      <c r="C25" s="411"/>
      <c r="D25" s="411"/>
      <c r="E25" s="411"/>
      <c r="F25" s="411"/>
      <c r="G25" s="411"/>
      <c r="H25" s="411"/>
      <c r="I25" s="182">
        <v>8565139.2200000007</v>
      </c>
      <c r="J25" s="350">
        <v>0</v>
      </c>
      <c r="M25" s="57"/>
      <c r="N25" s="57"/>
    </row>
    <row r="26" spans="1:14" s="20" customFormat="1" ht="11.25" x14ac:dyDescent="0.2">
      <c r="A26" s="180">
        <v>1236</v>
      </c>
      <c r="B26" s="411" t="s">
        <v>163</v>
      </c>
      <c r="C26" s="411"/>
      <c r="D26" s="411"/>
      <c r="E26" s="411"/>
      <c r="F26" s="411"/>
      <c r="G26" s="411"/>
      <c r="H26" s="411"/>
      <c r="I26" s="182">
        <v>1636212.78</v>
      </c>
      <c r="J26" s="350">
        <v>0</v>
      </c>
      <c r="M26" s="57"/>
      <c r="N26" s="57"/>
    </row>
    <row r="27" spans="1:14" s="20" customFormat="1" ht="11.25" x14ac:dyDescent="0.2">
      <c r="A27" s="180">
        <v>1239</v>
      </c>
      <c r="B27" s="411" t="s">
        <v>16</v>
      </c>
      <c r="C27" s="411"/>
      <c r="D27" s="411"/>
      <c r="E27" s="411"/>
      <c r="F27" s="411"/>
      <c r="G27" s="411"/>
      <c r="H27" s="411"/>
      <c r="I27" s="182">
        <v>0</v>
      </c>
      <c r="J27" s="350">
        <v>0</v>
      </c>
      <c r="M27" s="57"/>
      <c r="N27" s="57"/>
    </row>
    <row r="28" spans="1:14" s="20" customFormat="1" ht="11.25" x14ac:dyDescent="0.2">
      <c r="A28" s="180">
        <v>1240</v>
      </c>
      <c r="B28" s="411" t="s">
        <v>164</v>
      </c>
      <c r="C28" s="411"/>
      <c r="D28" s="411"/>
      <c r="E28" s="411"/>
      <c r="F28" s="411"/>
      <c r="G28" s="411"/>
      <c r="H28" s="411"/>
      <c r="I28" s="181">
        <v>26461794.780000001</v>
      </c>
      <c r="J28" s="350">
        <v>0</v>
      </c>
      <c r="M28" s="57"/>
      <c r="N28" s="57"/>
    </row>
    <row r="29" spans="1:14" s="20" customFormat="1" ht="11.25" x14ac:dyDescent="0.2">
      <c r="A29" s="180">
        <v>1241</v>
      </c>
      <c r="B29" s="411" t="s">
        <v>18</v>
      </c>
      <c r="C29" s="411"/>
      <c r="D29" s="411"/>
      <c r="E29" s="411"/>
      <c r="F29" s="411"/>
      <c r="G29" s="411"/>
      <c r="H29" s="411"/>
      <c r="I29" s="181">
        <v>1601886.47</v>
      </c>
      <c r="J29" s="350">
        <v>0</v>
      </c>
      <c r="M29" s="57"/>
      <c r="N29" s="57"/>
    </row>
    <row r="30" spans="1:14" s="20" customFormat="1" ht="11.25" x14ac:dyDescent="0.2">
      <c r="A30" s="180">
        <v>1242</v>
      </c>
      <c r="B30" s="411" t="s">
        <v>19</v>
      </c>
      <c r="C30" s="411"/>
      <c r="D30" s="411"/>
      <c r="E30" s="411"/>
      <c r="F30" s="411"/>
      <c r="G30" s="411"/>
      <c r="H30" s="411"/>
      <c r="I30" s="182">
        <v>0</v>
      </c>
      <c r="J30" s="350">
        <v>0</v>
      </c>
      <c r="M30" s="57"/>
      <c r="N30" s="57"/>
    </row>
    <row r="31" spans="1:14" s="20" customFormat="1" ht="11.25" x14ac:dyDescent="0.2">
      <c r="A31" s="180">
        <v>1243</v>
      </c>
      <c r="B31" s="411" t="s">
        <v>165</v>
      </c>
      <c r="C31" s="411"/>
      <c r="D31" s="411"/>
      <c r="E31" s="411"/>
      <c r="F31" s="411"/>
      <c r="G31" s="411"/>
      <c r="H31" s="411"/>
      <c r="I31" s="182">
        <v>0</v>
      </c>
      <c r="J31" s="350">
        <v>0</v>
      </c>
      <c r="M31" s="57"/>
      <c r="N31" s="57"/>
    </row>
    <row r="32" spans="1:14" s="20" customFormat="1" ht="11.25" x14ac:dyDescent="0.2">
      <c r="A32" s="180">
        <v>1244</v>
      </c>
      <c r="B32" s="411" t="s">
        <v>20</v>
      </c>
      <c r="C32" s="411"/>
      <c r="D32" s="411"/>
      <c r="E32" s="411"/>
      <c r="F32" s="411"/>
      <c r="G32" s="411"/>
      <c r="H32" s="411"/>
      <c r="I32" s="181">
        <v>4690234.4800000004</v>
      </c>
      <c r="J32" s="350">
        <v>0</v>
      </c>
      <c r="M32" s="57"/>
      <c r="N32" s="57"/>
    </row>
    <row r="33" spans="1:14" s="20" customFormat="1" ht="11.25" x14ac:dyDescent="0.2">
      <c r="A33" s="180">
        <v>1245</v>
      </c>
      <c r="B33" s="411" t="s">
        <v>166</v>
      </c>
      <c r="C33" s="411"/>
      <c r="D33" s="411"/>
      <c r="E33" s="411"/>
      <c r="F33" s="411"/>
      <c r="G33" s="411"/>
      <c r="H33" s="411"/>
      <c r="I33" s="181">
        <v>107981.03</v>
      </c>
      <c r="J33" s="350">
        <v>0</v>
      </c>
      <c r="M33" s="57"/>
      <c r="N33" s="57"/>
    </row>
    <row r="34" spans="1:14" s="20" customFormat="1" ht="11.25" x14ac:dyDescent="0.2">
      <c r="A34" s="180">
        <v>1246</v>
      </c>
      <c r="B34" s="411" t="s">
        <v>21</v>
      </c>
      <c r="C34" s="411"/>
      <c r="D34" s="411"/>
      <c r="E34" s="411"/>
      <c r="F34" s="411"/>
      <c r="G34" s="411"/>
      <c r="H34" s="411"/>
      <c r="I34" s="181">
        <v>20061692.800000001</v>
      </c>
      <c r="J34" s="350">
        <v>0</v>
      </c>
      <c r="M34" s="57"/>
      <c r="N34" s="57"/>
    </row>
    <row r="35" spans="1:14" s="20" customFormat="1" ht="11.25" x14ac:dyDescent="0.2">
      <c r="A35" s="180">
        <v>1247</v>
      </c>
      <c r="B35" s="411" t="s">
        <v>167</v>
      </c>
      <c r="C35" s="411"/>
      <c r="D35" s="411"/>
      <c r="E35" s="411"/>
      <c r="F35" s="411"/>
      <c r="G35" s="411"/>
      <c r="H35" s="411"/>
      <c r="I35" s="182">
        <v>0</v>
      </c>
      <c r="J35" s="350">
        <v>0</v>
      </c>
      <c r="M35" s="57"/>
      <c r="N35" s="57"/>
    </row>
    <row r="36" spans="1:14" s="20" customFormat="1" ht="11.25" x14ac:dyDescent="0.2">
      <c r="A36" s="180">
        <v>1248</v>
      </c>
      <c r="B36" s="411" t="s">
        <v>168</v>
      </c>
      <c r="C36" s="411"/>
      <c r="D36" s="411"/>
      <c r="E36" s="411"/>
      <c r="F36" s="411"/>
      <c r="G36" s="411"/>
      <c r="H36" s="411"/>
      <c r="I36" s="182">
        <v>0</v>
      </c>
      <c r="J36" s="350">
        <v>0</v>
      </c>
      <c r="M36" s="57"/>
      <c r="N36" s="57"/>
    </row>
    <row r="37" spans="1:14" s="20" customFormat="1" ht="11.25" x14ac:dyDescent="0.2">
      <c r="A37" s="180">
        <v>1250</v>
      </c>
      <c r="B37" s="411" t="s">
        <v>169</v>
      </c>
      <c r="C37" s="411"/>
      <c r="D37" s="411"/>
      <c r="E37" s="411"/>
      <c r="F37" s="411"/>
      <c r="G37" s="411"/>
      <c r="H37" s="411"/>
      <c r="I37" s="181">
        <v>14977664.41</v>
      </c>
      <c r="J37" s="350">
        <v>0</v>
      </c>
      <c r="M37" s="57"/>
      <c r="N37" s="57"/>
    </row>
    <row r="38" spans="1:14" s="20" customFormat="1" ht="11.25" x14ac:dyDescent="0.2">
      <c r="A38" s="180">
        <v>1251</v>
      </c>
      <c r="B38" s="411" t="s">
        <v>22</v>
      </c>
      <c r="C38" s="411"/>
      <c r="D38" s="411"/>
      <c r="E38" s="411"/>
      <c r="F38" s="411"/>
      <c r="G38" s="411"/>
      <c r="H38" s="411"/>
      <c r="I38" s="181">
        <v>1333620.7</v>
      </c>
      <c r="J38" s="350">
        <v>0</v>
      </c>
      <c r="M38" s="57"/>
      <c r="N38" s="57"/>
    </row>
    <row r="39" spans="1:14" s="20" customFormat="1" ht="11.25" x14ac:dyDescent="0.2">
      <c r="A39" s="180">
        <v>1252</v>
      </c>
      <c r="B39" s="411" t="s">
        <v>170</v>
      </c>
      <c r="C39" s="411"/>
      <c r="D39" s="411"/>
      <c r="E39" s="411"/>
      <c r="F39" s="411"/>
      <c r="G39" s="411"/>
      <c r="H39" s="411"/>
      <c r="I39" s="181">
        <v>13536485</v>
      </c>
      <c r="J39" s="350">
        <v>0</v>
      </c>
      <c r="M39" s="57"/>
      <c r="N39" s="57"/>
    </row>
    <row r="40" spans="1:14" s="20" customFormat="1" ht="11.25" x14ac:dyDescent="0.2">
      <c r="A40" s="180">
        <v>1253</v>
      </c>
      <c r="B40" s="411" t="s">
        <v>171</v>
      </c>
      <c r="C40" s="411"/>
      <c r="D40" s="411"/>
      <c r="E40" s="411"/>
      <c r="F40" s="411"/>
      <c r="G40" s="411"/>
      <c r="H40" s="411"/>
      <c r="I40" s="182">
        <v>0</v>
      </c>
      <c r="J40" s="350">
        <v>0</v>
      </c>
      <c r="M40" s="57"/>
      <c r="N40" s="57"/>
    </row>
    <row r="41" spans="1:14" s="20" customFormat="1" ht="11.25" x14ac:dyDescent="0.2">
      <c r="A41" s="180">
        <v>1254</v>
      </c>
      <c r="B41" s="411" t="s">
        <v>23</v>
      </c>
      <c r="C41" s="411"/>
      <c r="D41" s="411"/>
      <c r="E41" s="411"/>
      <c r="F41" s="411"/>
      <c r="G41" s="411"/>
      <c r="H41" s="411"/>
      <c r="I41" s="181">
        <v>107558.71</v>
      </c>
      <c r="J41" s="350">
        <v>0</v>
      </c>
      <c r="M41" s="57"/>
      <c r="N41" s="57"/>
    </row>
    <row r="42" spans="1:14" s="20" customFormat="1" ht="11.25" x14ac:dyDescent="0.2">
      <c r="A42" s="183">
        <v>1259</v>
      </c>
      <c r="B42" s="413" t="s">
        <v>172</v>
      </c>
      <c r="C42" s="413"/>
      <c r="D42" s="413"/>
      <c r="E42" s="413"/>
      <c r="F42" s="413"/>
      <c r="G42" s="413"/>
      <c r="H42" s="413"/>
      <c r="I42" s="184">
        <v>0</v>
      </c>
      <c r="J42" s="351">
        <v>0</v>
      </c>
      <c r="M42" s="57"/>
      <c r="N42" s="57"/>
    </row>
    <row r="43" spans="1:14" s="20" customFormat="1" ht="11.25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  <row r="44" spans="1:14" s="20" customFormat="1" ht="11.25" x14ac:dyDescent="0.2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</row>
    <row r="45" spans="1:14" s="9" customFormat="1" ht="12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s="9" customFormat="1" ht="12" customHeight="1" x14ac:dyDescent="0.2">
      <c r="A46" s="185"/>
      <c r="B46" s="440" t="s">
        <v>211</v>
      </c>
      <c r="C46" s="441"/>
      <c r="D46" s="441"/>
      <c r="E46" s="441"/>
      <c r="F46" s="441"/>
      <c r="G46" s="441"/>
      <c r="H46" s="441"/>
      <c r="I46" s="441"/>
      <c r="J46" s="442"/>
      <c r="K46" s="185"/>
      <c r="L46" s="185"/>
      <c r="M46" s="185"/>
      <c r="N46" s="185"/>
    </row>
    <row r="47" spans="1:14" s="9" customFormat="1" ht="12" customHeight="1" x14ac:dyDescent="0.2"/>
    <row r="48" spans="1:14" s="9" customFormat="1" ht="12" customHeight="1" x14ac:dyDescent="0.2">
      <c r="A48" s="186"/>
      <c r="B48" s="523" t="s">
        <v>108</v>
      </c>
      <c r="C48" s="523"/>
      <c r="D48" s="523"/>
      <c r="E48" s="523"/>
      <c r="F48" s="523"/>
      <c r="G48" s="523"/>
      <c r="H48" s="523"/>
      <c r="I48" s="22">
        <v>2025</v>
      </c>
      <c r="J48" s="22">
        <v>2024</v>
      </c>
      <c r="K48" s="10"/>
    </row>
    <row r="49" spans="1:11" s="9" customFormat="1" ht="12" customHeight="1" x14ac:dyDescent="0.2">
      <c r="A49" s="30"/>
      <c r="B49" s="524" t="s">
        <v>419</v>
      </c>
      <c r="C49" s="426"/>
      <c r="D49" s="426"/>
      <c r="E49" s="426"/>
      <c r="F49" s="426"/>
      <c r="G49" s="426"/>
      <c r="H49" s="426"/>
      <c r="I49" s="389">
        <v>5276559.95</v>
      </c>
      <c r="J49" s="396">
        <v>14370174.24</v>
      </c>
      <c r="K49" s="187"/>
    </row>
    <row r="50" spans="1:11" s="9" customFormat="1" ht="12" customHeight="1" x14ac:dyDescent="0.2">
      <c r="A50" s="188"/>
      <c r="B50" s="525" t="s">
        <v>420</v>
      </c>
      <c r="C50" s="419"/>
      <c r="D50" s="419"/>
      <c r="E50" s="419"/>
      <c r="F50" s="419"/>
      <c r="G50" s="419"/>
      <c r="H50" s="419"/>
      <c r="I50" s="390">
        <v>0</v>
      </c>
      <c r="J50" s="397">
        <v>127207.18</v>
      </c>
      <c r="K50" s="189"/>
    </row>
    <row r="51" spans="1:11" s="9" customFormat="1" ht="12" customHeight="1" x14ac:dyDescent="0.2">
      <c r="A51" s="188"/>
      <c r="B51" s="528" t="s">
        <v>0</v>
      </c>
      <c r="C51" s="529"/>
      <c r="D51" s="529"/>
      <c r="E51" s="529"/>
      <c r="F51" s="529"/>
      <c r="G51" s="529"/>
      <c r="H51" s="529"/>
      <c r="I51" s="390">
        <v>0</v>
      </c>
      <c r="J51" s="397">
        <v>127207.18</v>
      </c>
      <c r="K51" s="190"/>
    </row>
    <row r="52" spans="1:11" s="9" customFormat="1" ht="12" customHeight="1" x14ac:dyDescent="0.2">
      <c r="A52" s="188"/>
      <c r="B52" s="528" t="s">
        <v>1</v>
      </c>
      <c r="C52" s="529"/>
      <c r="D52" s="529"/>
      <c r="E52" s="529"/>
      <c r="F52" s="529"/>
      <c r="G52" s="529"/>
      <c r="H52" s="529"/>
      <c r="I52" s="390">
        <v>0</v>
      </c>
      <c r="J52" s="397">
        <v>0</v>
      </c>
      <c r="K52" s="190"/>
    </row>
    <row r="53" spans="1:11" s="9" customFormat="1" ht="12" customHeight="1" x14ac:dyDescent="0.2">
      <c r="B53" s="528" t="s">
        <v>2</v>
      </c>
      <c r="C53" s="529"/>
      <c r="D53" s="529"/>
      <c r="E53" s="529"/>
      <c r="F53" s="529"/>
      <c r="G53" s="529"/>
      <c r="H53" s="529"/>
      <c r="I53" s="390">
        <v>0</v>
      </c>
      <c r="J53" s="397">
        <v>0</v>
      </c>
      <c r="K53" s="190"/>
    </row>
    <row r="54" spans="1:11" s="9" customFormat="1" ht="12" customHeight="1" x14ac:dyDescent="0.2">
      <c r="A54" s="188"/>
      <c r="B54" s="525" t="s">
        <v>421</v>
      </c>
      <c r="C54" s="419"/>
      <c r="D54" s="419"/>
      <c r="E54" s="419"/>
      <c r="F54" s="419"/>
      <c r="G54" s="419"/>
      <c r="H54" s="419"/>
      <c r="I54" s="390">
        <v>0</v>
      </c>
      <c r="J54" s="397">
        <v>0</v>
      </c>
      <c r="K54" s="191"/>
    </row>
    <row r="55" spans="1:11" s="9" customFormat="1" ht="12" customHeight="1" x14ac:dyDescent="0.2">
      <c r="A55" s="188"/>
      <c r="B55" s="530"/>
      <c r="C55" s="531"/>
      <c r="D55" s="531"/>
      <c r="E55" s="531"/>
      <c r="F55" s="531"/>
      <c r="G55" s="531"/>
      <c r="H55" s="531"/>
      <c r="I55" s="390">
        <v>0</v>
      </c>
      <c r="J55" s="397">
        <v>0</v>
      </c>
      <c r="K55" s="191"/>
    </row>
    <row r="56" spans="1:11" s="9" customFormat="1" ht="12" customHeight="1" x14ac:dyDescent="0.2">
      <c r="A56" s="188"/>
      <c r="B56" s="525" t="s">
        <v>422</v>
      </c>
      <c r="C56" s="419"/>
      <c r="D56" s="419"/>
      <c r="E56" s="419"/>
      <c r="F56" s="419"/>
      <c r="G56" s="419"/>
      <c r="H56" s="419"/>
      <c r="I56" s="390">
        <v>0</v>
      </c>
      <c r="J56" s="397">
        <v>0</v>
      </c>
      <c r="K56" s="191"/>
    </row>
    <row r="57" spans="1:11" s="9" customFormat="1" ht="12" customHeight="1" x14ac:dyDescent="0.2">
      <c r="A57" s="188"/>
      <c r="B57" s="530"/>
      <c r="C57" s="531"/>
      <c r="D57" s="531"/>
      <c r="E57" s="531"/>
      <c r="F57" s="531"/>
      <c r="G57" s="531"/>
      <c r="H57" s="531"/>
      <c r="I57" s="390">
        <v>0</v>
      </c>
      <c r="J57" s="397">
        <v>0</v>
      </c>
      <c r="K57" s="191"/>
    </row>
    <row r="58" spans="1:11" s="9" customFormat="1" ht="12" customHeight="1" x14ac:dyDescent="0.2">
      <c r="B58" s="528" t="s">
        <v>3</v>
      </c>
      <c r="C58" s="529"/>
      <c r="D58" s="529"/>
      <c r="E58" s="529"/>
      <c r="F58" s="529"/>
      <c r="G58" s="529"/>
      <c r="H58" s="529"/>
      <c r="I58" s="391">
        <v>0</v>
      </c>
      <c r="J58" s="398">
        <v>0</v>
      </c>
      <c r="K58" s="190"/>
    </row>
    <row r="59" spans="1:11" s="9" customFormat="1" ht="12" customHeight="1" x14ac:dyDescent="0.2">
      <c r="B59" s="528" t="s">
        <v>4</v>
      </c>
      <c r="C59" s="529"/>
      <c r="D59" s="529"/>
      <c r="E59" s="529"/>
      <c r="F59" s="529"/>
      <c r="G59" s="529"/>
      <c r="H59" s="529"/>
      <c r="I59" s="390">
        <v>0</v>
      </c>
      <c r="J59" s="397">
        <v>0</v>
      </c>
      <c r="K59" s="190"/>
    </row>
    <row r="60" spans="1:11" s="9" customFormat="1" ht="12" customHeight="1" x14ac:dyDescent="0.2">
      <c r="B60" s="526" t="s">
        <v>430</v>
      </c>
      <c r="C60" s="527"/>
      <c r="D60" s="527"/>
      <c r="E60" s="527"/>
      <c r="F60" s="527"/>
      <c r="G60" s="527"/>
      <c r="H60" s="527"/>
      <c r="I60" s="392">
        <f>I49</f>
        <v>5276559.95</v>
      </c>
      <c r="J60" s="399">
        <f>+J49+J50</f>
        <v>14497381.42</v>
      </c>
      <c r="K60" s="190"/>
    </row>
    <row r="61" spans="1:11" s="9" customFormat="1" ht="12" customHeight="1" x14ac:dyDescent="0.2">
      <c r="B61" s="192"/>
      <c r="C61" s="192"/>
      <c r="D61" s="192"/>
      <c r="E61" s="192"/>
      <c r="F61" s="192"/>
      <c r="G61" s="192"/>
      <c r="H61" s="192"/>
      <c r="I61" s="190"/>
      <c r="J61" s="190"/>
      <c r="K61" s="190"/>
    </row>
    <row r="62" spans="1:11" s="9" customFormat="1" ht="12.75" customHeight="1" x14ac:dyDescent="0.2">
      <c r="B62" s="192"/>
      <c r="C62" s="192"/>
      <c r="D62" s="192"/>
      <c r="E62" s="192"/>
      <c r="F62" s="192"/>
      <c r="G62" s="192"/>
      <c r="H62" s="192"/>
      <c r="I62" s="190"/>
      <c r="J62" s="190"/>
      <c r="K62" s="190"/>
    </row>
    <row r="63" spans="1:11" s="9" customFormat="1" ht="12.75" customHeight="1" x14ac:dyDescent="0.2">
      <c r="A63" s="502" t="s">
        <v>238</v>
      </c>
      <c r="B63" s="502"/>
      <c r="C63" s="502"/>
      <c r="D63" s="502"/>
      <c r="E63" s="502"/>
      <c r="F63" s="502"/>
      <c r="G63" s="502"/>
      <c r="H63" s="502"/>
      <c r="I63" s="502"/>
      <c r="J63" s="502"/>
      <c r="K63" s="190"/>
    </row>
    <row r="64" spans="1:11" s="9" customFormat="1" ht="12.75" customHeight="1" x14ac:dyDescent="0.2">
      <c r="B64" s="192"/>
      <c r="C64" s="192"/>
      <c r="D64" s="192"/>
      <c r="E64" s="192"/>
      <c r="F64" s="192"/>
      <c r="G64" s="192"/>
      <c r="H64" s="192"/>
      <c r="I64" s="190"/>
      <c r="J64" s="190"/>
      <c r="K64" s="190"/>
    </row>
  </sheetData>
  <protectedRanges>
    <protectedRange sqref="I60:J60" name="Rango1_1"/>
  </protectedRanges>
  <mergeCells count="53">
    <mergeCell ref="B60:H60"/>
    <mergeCell ref="A63:J63"/>
    <mergeCell ref="B51:H51"/>
    <mergeCell ref="B58:H58"/>
    <mergeCell ref="B59:H59"/>
    <mergeCell ref="B52:H52"/>
    <mergeCell ref="B53:H53"/>
    <mergeCell ref="B54:H54"/>
    <mergeCell ref="B55:H55"/>
    <mergeCell ref="B56:H56"/>
    <mergeCell ref="B57:H57"/>
    <mergeCell ref="B42:H42"/>
    <mergeCell ref="B46:J46"/>
    <mergeCell ref="B48:H48"/>
    <mergeCell ref="B49:H49"/>
    <mergeCell ref="B50:H50"/>
    <mergeCell ref="B37:H37"/>
    <mergeCell ref="B38:H38"/>
    <mergeCell ref="B39:H39"/>
    <mergeCell ref="B40:H40"/>
    <mergeCell ref="B41:H41"/>
    <mergeCell ref="B32:H32"/>
    <mergeCell ref="B33:H33"/>
    <mergeCell ref="B34:H34"/>
    <mergeCell ref="B35:H35"/>
    <mergeCell ref="B36:H36"/>
    <mergeCell ref="B27:H27"/>
    <mergeCell ref="B28:H28"/>
    <mergeCell ref="B29:H29"/>
    <mergeCell ref="B30:H30"/>
    <mergeCell ref="B31:H31"/>
    <mergeCell ref="B22:H22"/>
    <mergeCell ref="B23:H23"/>
    <mergeCell ref="B24:H24"/>
    <mergeCell ref="B25:H25"/>
    <mergeCell ref="B26:H26"/>
    <mergeCell ref="B15:H15"/>
    <mergeCell ref="B19:H19"/>
    <mergeCell ref="B20:H20"/>
    <mergeCell ref="B21:H21"/>
    <mergeCell ref="A18:J18"/>
    <mergeCell ref="B9:H9"/>
    <mergeCell ref="B10:H10"/>
    <mergeCell ref="B11:H11"/>
    <mergeCell ref="B12:H12"/>
    <mergeCell ref="B13:H13"/>
    <mergeCell ref="B8:H8"/>
    <mergeCell ref="A6:J6"/>
    <mergeCell ref="B7:H7"/>
    <mergeCell ref="A1:J1"/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95A40-1119-48FE-B894-7EE4EB3F379D}">
  <dimension ref="B3:O99"/>
  <sheetViews>
    <sheetView tabSelected="1" workbookViewId="0">
      <selection activeCell="H40" sqref="H40"/>
    </sheetView>
  </sheetViews>
  <sheetFormatPr baseColWidth="10" defaultRowHeight="12.75" x14ac:dyDescent="0.2"/>
  <cols>
    <col min="1" max="1" width="9.33203125" customWidth="1"/>
    <col min="10" max="10" width="15" customWidth="1"/>
    <col min="11" max="11" width="20" customWidth="1"/>
  </cols>
  <sheetData>
    <row r="3" spans="2:15" s="9" customFormat="1" ht="12" customHeight="1" x14ac:dyDescent="0.2">
      <c r="B3" s="477" t="s">
        <v>431</v>
      </c>
      <c r="C3" s="478"/>
      <c r="D3" s="478"/>
      <c r="E3" s="478"/>
      <c r="F3" s="478"/>
      <c r="G3" s="478"/>
      <c r="H3" s="478"/>
      <c r="I3" s="478"/>
      <c r="J3" s="478"/>
      <c r="K3" s="479"/>
    </row>
    <row r="4" spans="2:15" s="20" customFormat="1" ht="12" customHeight="1" x14ac:dyDescent="0.2">
      <c r="B4" s="473" t="s">
        <v>409</v>
      </c>
      <c r="C4" s="474"/>
      <c r="D4" s="474"/>
      <c r="E4" s="474"/>
      <c r="F4" s="474"/>
      <c r="G4" s="474"/>
      <c r="H4" s="474"/>
      <c r="I4" s="474"/>
      <c r="J4" s="474"/>
      <c r="K4" s="475"/>
      <c r="L4" s="193"/>
      <c r="M4" s="193"/>
      <c r="N4" s="193"/>
      <c r="O4" s="193"/>
    </row>
    <row r="5" spans="2:15" s="9" customFormat="1" ht="12" customHeight="1" x14ac:dyDescent="0.2">
      <c r="B5" s="480" t="s">
        <v>441</v>
      </c>
      <c r="C5" s="481"/>
      <c r="D5" s="481"/>
      <c r="E5" s="481"/>
      <c r="F5" s="481"/>
      <c r="G5" s="481"/>
      <c r="H5" s="481"/>
      <c r="I5" s="481"/>
      <c r="J5" s="481"/>
      <c r="K5" s="482"/>
    </row>
    <row r="6" spans="2:15" s="9" customFormat="1" ht="23.25" customHeight="1" x14ac:dyDescent="0.2">
      <c r="B6" s="483" t="s">
        <v>212</v>
      </c>
      <c r="C6" s="484"/>
      <c r="D6" s="484"/>
      <c r="E6" s="484"/>
      <c r="F6" s="484"/>
      <c r="G6" s="484"/>
      <c r="H6" s="484"/>
      <c r="I6" s="484"/>
      <c r="J6" s="484"/>
      <c r="K6" s="485"/>
      <c r="L6" s="194"/>
      <c r="M6" s="194"/>
      <c r="N6" s="194"/>
      <c r="O6" s="194"/>
    </row>
    <row r="7" spans="2:15" s="147" customFormat="1" ht="11.25" x14ac:dyDescent="0.2"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</row>
    <row r="8" spans="2:15" s="147" customFormat="1" ht="11.25" x14ac:dyDescent="0.2">
      <c r="B8" s="196" t="s">
        <v>173</v>
      </c>
      <c r="C8" s="197"/>
      <c r="D8" s="197"/>
      <c r="E8" s="197"/>
      <c r="F8" s="197"/>
      <c r="G8" s="197"/>
      <c r="H8" s="197"/>
      <c r="I8" s="197"/>
      <c r="J8" s="198"/>
      <c r="K8" s="199">
        <v>58535293.009999998</v>
      </c>
      <c r="M8" s="195"/>
      <c r="N8" s="195"/>
      <c r="O8" s="195"/>
    </row>
    <row r="9" spans="2:15" s="147" customFormat="1" ht="11.25" x14ac:dyDescent="0.2">
      <c r="B9" s="10"/>
      <c r="C9" s="10"/>
      <c r="D9" s="10"/>
      <c r="E9" s="10"/>
      <c r="F9" s="10"/>
      <c r="G9" s="10"/>
      <c r="H9" s="10"/>
      <c r="I9" s="10"/>
      <c r="J9" s="10"/>
      <c r="K9" s="374"/>
      <c r="M9" s="195"/>
      <c r="N9" s="195"/>
      <c r="O9" s="195"/>
    </row>
    <row r="10" spans="2:15" s="147" customFormat="1" ht="11.25" x14ac:dyDescent="0.2">
      <c r="B10" s="200" t="s">
        <v>174</v>
      </c>
      <c r="C10" s="83"/>
      <c r="D10" s="83"/>
      <c r="E10" s="83"/>
      <c r="F10" s="83"/>
      <c r="G10" s="83"/>
      <c r="H10" s="83"/>
      <c r="I10" s="83"/>
      <c r="J10" s="201"/>
      <c r="K10" s="202">
        <f>SUM(J12:J16)</f>
        <v>0</v>
      </c>
      <c r="M10" s="195"/>
      <c r="N10" s="195"/>
      <c r="O10" s="195"/>
    </row>
    <row r="11" spans="2:15" s="147" customFormat="1" ht="11.25" x14ac:dyDescent="0.2">
      <c r="B11" s="203">
        <v>2.1</v>
      </c>
      <c r="C11" s="436" t="s">
        <v>398</v>
      </c>
      <c r="D11" s="436"/>
      <c r="E11" s="436"/>
      <c r="F11" s="436"/>
      <c r="G11" s="436"/>
      <c r="H11" s="436"/>
      <c r="I11" s="436"/>
      <c r="J11" s="204"/>
      <c r="K11" s="205"/>
      <c r="M11" s="195"/>
      <c r="N11" s="195"/>
      <c r="O11" s="195"/>
    </row>
    <row r="12" spans="2:15" s="147" customFormat="1" ht="11.25" x14ac:dyDescent="0.2">
      <c r="B12" s="206">
        <v>2.2000000000000002</v>
      </c>
      <c r="C12" s="437" t="s">
        <v>175</v>
      </c>
      <c r="D12" s="437"/>
      <c r="E12" s="437"/>
      <c r="F12" s="437"/>
      <c r="G12" s="437"/>
      <c r="H12" s="437"/>
      <c r="I12" s="437"/>
      <c r="J12" s="207">
        <v>0</v>
      </c>
      <c r="K12" s="26"/>
      <c r="M12" s="195"/>
      <c r="N12" s="195"/>
      <c r="O12" s="195"/>
    </row>
    <row r="13" spans="2:15" s="147" customFormat="1" ht="27" customHeight="1" x14ac:dyDescent="0.2">
      <c r="B13" s="208">
        <v>2.2999999999999998</v>
      </c>
      <c r="C13" s="532" t="s">
        <v>176</v>
      </c>
      <c r="D13" s="532"/>
      <c r="E13" s="532"/>
      <c r="F13" s="532"/>
      <c r="G13" s="532"/>
      <c r="H13" s="532"/>
      <c r="I13" s="532"/>
      <c r="J13" s="209">
        <v>0</v>
      </c>
      <c r="K13" s="26"/>
      <c r="M13" s="195"/>
      <c r="N13" s="195"/>
      <c r="O13" s="195"/>
    </row>
    <row r="14" spans="2:15" s="147" customFormat="1" ht="11.25" x14ac:dyDescent="0.2">
      <c r="B14" s="206">
        <v>2.4</v>
      </c>
      <c r="C14" s="54" t="s">
        <v>177</v>
      </c>
      <c r="F14" s="195"/>
      <c r="G14" s="195"/>
      <c r="H14" s="195"/>
      <c r="J14" s="207">
        <v>0</v>
      </c>
      <c r="K14" s="26"/>
      <c r="M14" s="195"/>
      <c r="N14" s="195"/>
      <c r="O14" s="195"/>
    </row>
    <row r="15" spans="2:15" s="147" customFormat="1" ht="11.25" x14ac:dyDescent="0.2">
      <c r="B15" s="206">
        <v>2.5</v>
      </c>
      <c r="C15" s="54" t="s">
        <v>178</v>
      </c>
      <c r="F15" s="195"/>
      <c r="G15" s="195"/>
      <c r="H15" s="195"/>
      <c r="J15" s="207">
        <v>0</v>
      </c>
      <c r="K15" s="26"/>
      <c r="M15" s="195"/>
      <c r="N15" s="195"/>
      <c r="O15" s="195"/>
    </row>
    <row r="16" spans="2:15" s="147" customFormat="1" ht="11.25" x14ac:dyDescent="0.2">
      <c r="B16" s="210">
        <v>2.6</v>
      </c>
      <c r="C16" s="74" t="s">
        <v>179</v>
      </c>
      <c r="D16" s="211"/>
      <c r="E16" s="211"/>
      <c r="F16" s="212"/>
      <c r="G16" s="212"/>
      <c r="H16" s="212"/>
      <c r="I16" s="211"/>
      <c r="J16" s="213">
        <v>0</v>
      </c>
      <c r="K16" s="163"/>
      <c r="M16" s="195"/>
      <c r="N16" s="195"/>
      <c r="O16" s="195"/>
    </row>
    <row r="17" spans="2:15" s="147" customFormat="1" ht="11.25" x14ac:dyDescent="0.2">
      <c r="B17" s="54"/>
      <c r="C17" s="54"/>
      <c r="F17" s="195"/>
      <c r="G17" s="195"/>
      <c r="H17" s="195"/>
      <c r="J17" s="13"/>
      <c r="K17" s="13"/>
      <c r="M17" s="195"/>
      <c r="N17" s="195"/>
      <c r="O17" s="195"/>
    </row>
    <row r="18" spans="2:15" s="147" customFormat="1" ht="11.25" x14ac:dyDescent="0.2">
      <c r="B18" s="196" t="s">
        <v>180</v>
      </c>
      <c r="C18" s="197"/>
      <c r="D18" s="197"/>
      <c r="E18" s="197"/>
      <c r="F18" s="197"/>
      <c r="G18" s="197"/>
      <c r="H18" s="197"/>
      <c r="I18" s="197"/>
      <c r="J18" s="198"/>
      <c r="K18" s="214">
        <f>SUM(J19:J21)</f>
        <v>0</v>
      </c>
      <c r="M18" s="195"/>
      <c r="N18" s="195"/>
      <c r="O18" s="195"/>
    </row>
    <row r="19" spans="2:15" s="147" customFormat="1" ht="11.25" x14ac:dyDescent="0.2">
      <c r="B19" s="203">
        <v>3.1</v>
      </c>
      <c r="C19" s="72" t="s">
        <v>399</v>
      </c>
      <c r="D19" s="215"/>
      <c r="E19" s="215"/>
      <c r="F19" s="216"/>
      <c r="G19" s="216"/>
      <c r="H19" s="216"/>
      <c r="J19" s="217">
        <v>0</v>
      </c>
      <c r="K19" s="24"/>
      <c r="M19" s="195"/>
      <c r="N19" s="195"/>
      <c r="O19" s="195"/>
    </row>
    <row r="20" spans="2:15" s="147" customFormat="1" ht="11.25" x14ac:dyDescent="0.2">
      <c r="B20" s="206">
        <v>3.2</v>
      </c>
      <c r="C20" s="54" t="s">
        <v>181</v>
      </c>
      <c r="F20" s="195"/>
      <c r="G20" s="195"/>
      <c r="H20" s="195"/>
      <c r="J20" s="207">
        <v>0</v>
      </c>
      <c r="K20" s="26"/>
      <c r="M20" s="195"/>
      <c r="N20" s="195"/>
      <c r="O20" s="195"/>
    </row>
    <row r="21" spans="2:15" s="147" customFormat="1" ht="11.25" x14ac:dyDescent="0.2">
      <c r="B21" s="210">
        <v>3.3</v>
      </c>
      <c r="C21" s="74" t="s">
        <v>182</v>
      </c>
      <c r="D21" s="211"/>
      <c r="E21" s="211"/>
      <c r="F21" s="212"/>
      <c r="G21" s="212"/>
      <c r="H21" s="212"/>
      <c r="I21" s="211"/>
      <c r="J21" s="213"/>
      <c r="K21" s="163"/>
      <c r="M21" s="195"/>
      <c r="N21" s="195"/>
      <c r="O21" s="195"/>
    </row>
    <row r="22" spans="2:15" s="147" customFormat="1" ht="11.25" x14ac:dyDescent="0.2">
      <c r="B22" s="54"/>
      <c r="C22" s="54"/>
      <c r="F22" s="195"/>
      <c r="G22" s="195"/>
      <c r="H22" s="195"/>
      <c r="J22" s="13"/>
      <c r="K22" s="13"/>
      <c r="M22" s="195"/>
      <c r="N22" s="195"/>
      <c r="O22" s="195"/>
    </row>
    <row r="23" spans="2:15" s="147" customFormat="1" ht="11.25" x14ac:dyDescent="0.2">
      <c r="B23" s="196" t="s">
        <v>183</v>
      </c>
      <c r="C23" s="197"/>
      <c r="D23" s="197"/>
      <c r="E23" s="197"/>
      <c r="F23" s="197"/>
      <c r="G23" s="197"/>
      <c r="H23" s="197"/>
      <c r="I23" s="197"/>
      <c r="J23" s="198"/>
      <c r="K23" s="199">
        <f>+K8+K10-K18</f>
        <v>58535293.009999998</v>
      </c>
      <c r="M23" s="195"/>
      <c r="N23" s="195"/>
      <c r="O23" s="195"/>
    </row>
    <row r="24" spans="2:15" s="147" customFormat="1" ht="11.25" x14ac:dyDescent="0.2">
      <c r="B24" s="195"/>
      <c r="D24" s="10"/>
      <c r="G24" s="195"/>
      <c r="H24" s="195"/>
      <c r="I24" s="195"/>
      <c r="J24" s="195"/>
      <c r="K24" s="195"/>
      <c r="L24" s="195"/>
      <c r="M24" s="195"/>
      <c r="N24" s="195"/>
      <c r="O24" s="195"/>
    </row>
    <row r="25" spans="2:15" s="147" customFormat="1" ht="11.25" x14ac:dyDescent="0.2">
      <c r="B25" s="502" t="s">
        <v>238</v>
      </c>
      <c r="C25" s="502"/>
      <c r="D25" s="502"/>
      <c r="E25" s="502"/>
      <c r="F25" s="502"/>
      <c r="G25" s="502"/>
      <c r="H25" s="502"/>
      <c r="I25" s="502"/>
      <c r="J25" s="502"/>
      <c r="K25" s="502"/>
      <c r="L25" s="195"/>
      <c r="M25" s="195"/>
      <c r="N25" s="195"/>
      <c r="O25" s="195"/>
    </row>
    <row r="26" spans="2:15" s="147" customFormat="1" ht="11.25" x14ac:dyDescent="0.2">
      <c r="B26" s="195"/>
      <c r="D26" s="10"/>
      <c r="G26" s="195"/>
      <c r="H26" s="195"/>
      <c r="I26" s="195"/>
      <c r="J26" s="195"/>
      <c r="K26" s="195"/>
      <c r="L26" s="195"/>
      <c r="M26" s="195"/>
      <c r="N26" s="195"/>
      <c r="O26" s="195"/>
    </row>
    <row r="27" spans="2:15" s="147" customFormat="1" ht="11.25" x14ac:dyDescent="0.2">
      <c r="B27" s="195"/>
      <c r="D27" s="10"/>
      <c r="G27" s="195"/>
      <c r="H27" s="195"/>
      <c r="I27" s="195"/>
      <c r="J27" s="195"/>
      <c r="K27" s="195"/>
      <c r="L27" s="195"/>
      <c r="M27" s="195"/>
      <c r="N27" s="195"/>
      <c r="O27" s="195"/>
    </row>
    <row r="28" spans="2:15" s="147" customFormat="1" ht="11.25" x14ac:dyDescent="0.2">
      <c r="B28" s="195"/>
      <c r="D28" s="10"/>
      <c r="G28" s="195"/>
      <c r="H28" s="195"/>
      <c r="I28" s="195"/>
      <c r="J28" s="195"/>
      <c r="K28" s="195"/>
      <c r="L28" s="195"/>
      <c r="M28" s="195"/>
      <c r="N28" s="195"/>
      <c r="O28" s="195"/>
    </row>
    <row r="29" spans="2:15" s="147" customFormat="1" ht="11.25" x14ac:dyDescent="0.2">
      <c r="B29" s="195"/>
      <c r="D29" s="10"/>
      <c r="G29" s="195"/>
      <c r="H29" s="195"/>
      <c r="I29" s="195"/>
      <c r="J29" s="195"/>
      <c r="K29" s="195"/>
      <c r="L29" s="195"/>
      <c r="M29" s="195"/>
      <c r="N29" s="195"/>
      <c r="O29" s="195"/>
    </row>
    <row r="30" spans="2:15" s="147" customFormat="1" ht="11.25" x14ac:dyDescent="0.2">
      <c r="B30" s="195"/>
      <c r="D30" s="10"/>
      <c r="G30" s="195"/>
      <c r="H30" s="195"/>
      <c r="I30" s="195"/>
      <c r="J30" s="195"/>
      <c r="K30" s="195"/>
      <c r="L30" s="195"/>
      <c r="M30" s="195"/>
      <c r="N30" s="195"/>
      <c r="O30" s="195"/>
    </row>
    <row r="31" spans="2:15" s="147" customFormat="1" ht="11.25" x14ac:dyDescent="0.2">
      <c r="B31" s="195"/>
      <c r="D31" s="10"/>
      <c r="G31" s="195"/>
      <c r="H31" s="195"/>
      <c r="I31" s="195"/>
      <c r="J31" s="195"/>
      <c r="K31" s="195"/>
      <c r="L31" s="195"/>
      <c r="M31" s="195"/>
      <c r="N31" s="195"/>
      <c r="O31" s="195"/>
    </row>
    <row r="32" spans="2:15" s="147" customFormat="1" ht="11.25" x14ac:dyDescent="0.2">
      <c r="B32" s="195"/>
      <c r="D32" s="10"/>
      <c r="G32" s="195"/>
      <c r="H32" s="195"/>
      <c r="I32" s="195"/>
      <c r="J32" s="195"/>
      <c r="K32" s="195"/>
      <c r="L32" s="195"/>
      <c r="M32" s="195"/>
      <c r="N32" s="195"/>
      <c r="O32" s="195"/>
    </row>
    <row r="33" spans="2:15" s="147" customFormat="1" ht="11.25" x14ac:dyDescent="0.2">
      <c r="B33" s="195"/>
      <c r="D33" s="10"/>
      <c r="G33" s="195"/>
      <c r="H33" s="195"/>
      <c r="I33" s="195"/>
      <c r="J33" s="195"/>
      <c r="K33" s="195"/>
      <c r="L33" s="195"/>
      <c r="M33" s="195"/>
      <c r="N33" s="195"/>
      <c r="O33" s="195"/>
    </row>
    <row r="34" spans="2:15" s="147" customFormat="1" ht="11.25" x14ac:dyDescent="0.2">
      <c r="B34" s="195"/>
      <c r="D34" s="10"/>
      <c r="G34" s="195"/>
      <c r="H34" s="195"/>
      <c r="I34" s="195"/>
      <c r="J34" s="195"/>
      <c r="K34" s="195"/>
      <c r="L34" s="195"/>
      <c r="M34" s="195"/>
      <c r="N34" s="195"/>
      <c r="O34" s="195"/>
    </row>
    <row r="35" spans="2:15" s="147" customFormat="1" ht="11.25" x14ac:dyDescent="0.2">
      <c r="B35" s="195"/>
      <c r="D35" s="10"/>
      <c r="G35" s="195"/>
      <c r="H35" s="195"/>
      <c r="I35" s="195"/>
      <c r="J35" s="195"/>
      <c r="K35" s="195"/>
      <c r="L35" s="195"/>
      <c r="M35" s="195"/>
      <c r="N35" s="195"/>
      <c r="O35" s="195"/>
    </row>
    <row r="36" spans="2:15" s="147" customFormat="1" ht="11.25" x14ac:dyDescent="0.2">
      <c r="B36" s="195"/>
      <c r="D36" s="10"/>
      <c r="G36" s="195"/>
      <c r="H36" s="195"/>
      <c r="I36" s="195"/>
      <c r="J36" s="195"/>
      <c r="K36" s="195"/>
      <c r="L36" s="195"/>
      <c r="M36" s="195"/>
      <c r="N36" s="195"/>
      <c r="O36" s="195"/>
    </row>
    <row r="37" spans="2:15" s="147" customFormat="1" ht="11.25" x14ac:dyDescent="0.2">
      <c r="B37" s="195"/>
      <c r="D37" s="10"/>
      <c r="G37" s="195"/>
      <c r="H37" s="195"/>
      <c r="I37" s="195"/>
      <c r="J37" s="195"/>
      <c r="K37" s="195"/>
      <c r="L37" s="195"/>
      <c r="M37" s="195"/>
      <c r="N37" s="195"/>
      <c r="O37" s="195"/>
    </row>
    <row r="38" spans="2:15" s="147" customFormat="1" ht="11.25" x14ac:dyDescent="0.2">
      <c r="B38" s="195"/>
      <c r="D38" s="10"/>
      <c r="G38" s="195"/>
      <c r="H38" s="195"/>
      <c r="I38" s="195"/>
      <c r="J38" s="195"/>
      <c r="K38" s="195"/>
      <c r="L38" s="195"/>
      <c r="M38" s="195"/>
      <c r="N38" s="195"/>
      <c r="O38" s="195"/>
    </row>
    <row r="39" spans="2:15" s="147" customFormat="1" ht="11.25" x14ac:dyDescent="0.2">
      <c r="B39" s="195"/>
      <c r="D39" s="10"/>
      <c r="G39" s="195"/>
      <c r="H39" s="195"/>
      <c r="I39" s="195"/>
      <c r="J39" s="195"/>
      <c r="K39" s="195"/>
      <c r="L39" s="195"/>
      <c r="M39" s="195"/>
      <c r="N39" s="195"/>
      <c r="O39" s="195"/>
    </row>
    <row r="40" spans="2:15" s="147" customFormat="1" ht="11.25" x14ac:dyDescent="0.2">
      <c r="B40" s="195"/>
      <c r="D40" s="10"/>
      <c r="G40" s="195"/>
      <c r="H40" s="195"/>
      <c r="I40" s="195"/>
      <c r="J40" s="195"/>
      <c r="K40" s="195"/>
      <c r="L40" s="195"/>
      <c r="M40" s="195"/>
      <c r="N40" s="195"/>
      <c r="O40" s="195"/>
    </row>
    <row r="41" spans="2:15" s="147" customFormat="1" ht="11.25" x14ac:dyDescent="0.2">
      <c r="B41" s="195"/>
      <c r="D41" s="10"/>
      <c r="G41" s="195"/>
      <c r="H41" s="195"/>
      <c r="I41" s="195"/>
      <c r="J41" s="195"/>
      <c r="K41" s="195"/>
      <c r="L41" s="195"/>
      <c r="M41" s="195"/>
      <c r="N41" s="195"/>
      <c r="O41" s="195"/>
    </row>
    <row r="42" spans="2:15" s="147" customFormat="1" ht="11.25" x14ac:dyDescent="0.2">
      <c r="B42" s="195"/>
      <c r="D42" s="10"/>
      <c r="G42" s="195"/>
      <c r="H42" s="195"/>
      <c r="I42" s="195"/>
      <c r="J42" s="195"/>
      <c r="K42" s="195"/>
      <c r="L42" s="195"/>
      <c r="M42" s="195"/>
      <c r="N42" s="195"/>
      <c r="O42" s="195"/>
    </row>
    <row r="43" spans="2:15" s="147" customFormat="1" ht="11.25" x14ac:dyDescent="0.2">
      <c r="B43" s="195"/>
      <c r="D43" s="10"/>
      <c r="G43" s="195"/>
      <c r="H43" s="195"/>
      <c r="I43" s="195"/>
      <c r="J43" s="195"/>
      <c r="K43" s="195"/>
      <c r="L43" s="195"/>
      <c r="M43" s="195"/>
      <c r="N43" s="195"/>
      <c r="O43" s="195"/>
    </row>
    <row r="44" spans="2:15" s="147" customFormat="1" ht="11.25" x14ac:dyDescent="0.2">
      <c r="B44" s="195"/>
      <c r="D44" s="10"/>
      <c r="G44" s="195"/>
      <c r="H44" s="195"/>
      <c r="I44" s="195"/>
      <c r="J44" s="195"/>
      <c r="K44" s="195"/>
      <c r="L44" s="195"/>
      <c r="M44" s="195"/>
      <c r="N44" s="195"/>
      <c r="O44" s="195"/>
    </row>
    <row r="45" spans="2:15" s="147" customFormat="1" ht="11.25" x14ac:dyDescent="0.2">
      <c r="B45" s="195"/>
      <c r="D45" s="10"/>
      <c r="G45" s="195"/>
      <c r="H45" s="195"/>
      <c r="I45" s="195"/>
      <c r="J45" s="195"/>
      <c r="K45" s="195"/>
      <c r="L45" s="195"/>
      <c r="M45" s="195"/>
      <c r="N45" s="195"/>
      <c r="O45" s="195"/>
    </row>
    <row r="46" spans="2:15" s="147" customFormat="1" ht="11.25" x14ac:dyDescent="0.2">
      <c r="B46" s="195"/>
      <c r="D46" s="10"/>
      <c r="G46" s="195"/>
      <c r="H46" s="195"/>
      <c r="I46" s="195"/>
      <c r="J46" s="195"/>
      <c r="K46" s="195"/>
      <c r="L46" s="195"/>
      <c r="M46" s="195"/>
      <c r="N46" s="195"/>
      <c r="O46" s="195"/>
    </row>
    <row r="47" spans="2:15" s="147" customFormat="1" ht="11.25" x14ac:dyDescent="0.2">
      <c r="B47" s="195"/>
      <c r="D47" s="10"/>
      <c r="G47" s="195"/>
      <c r="H47" s="195"/>
      <c r="I47" s="195"/>
      <c r="J47" s="195"/>
      <c r="K47" s="195"/>
      <c r="L47" s="195"/>
      <c r="M47" s="195"/>
      <c r="N47" s="195"/>
      <c r="O47" s="195"/>
    </row>
    <row r="48" spans="2:15" s="147" customFormat="1" ht="11.25" x14ac:dyDescent="0.2">
      <c r="B48" s="195"/>
      <c r="D48" s="10"/>
      <c r="G48" s="195"/>
      <c r="H48" s="195"/>
      <c r="I48" s="195"/>
      <c r="J48" s="195"/>
      <c r="K48" s="195"/>
      <c r="L48" s="195"/>
      <c r="M48" s="195"/>
      <c r="N48" s="195"/>
      <c r="O48" s="195"/>
    </row>
    <row r="49" spans="2:15" s="147" customFormat="1" ht="11.25" x14ac:dyDescent="0.2">
      <c r="B49" s="195"/>
      <c r="D49" s="10"/>
      <c r="G49" s="195"/>
      <c r="H49" s="195"/>
      <c r="I49" s="195"/>
      <c r="J49" s="195"/>
      <c r="K49" s="195"/>
      <c r="L49" s="195"/>
      <c r="M49" s="195"/>
      <c r="N49" s="195"/>
      <c r="O49" s="195"/>
    </row>
    <row r="50" spans="2:15" s="147" customFormat="1" ht="11.25" x14ac:dyDescent="0.2">
      <c r="B50" s="195"/>
      <c r="D50" s="10"/>
      <c r="G50" s="195"/>
      <c r="H50" s="195"/>
      <c r="I50" s="195"/>
      <c r="J50" s="195"/>
      <c r="K50" s="195"/>
      <c r="L50" s="195"/>
      <c r="M50" s="195"/>
      <c r="N50" s="195"/>
      <c r="O50" s="195"/>
    </row>
    <row r="51" spans="2:15" s="147" customFormat="1" ht="11.25" x14ac:dyDescent="0.2">
      <c r="B51" s="195"/>
      <c r="D51" s="10"/>
      <c r="G51" s="195"/>
      <c r="H51" s="195"/>
      <c r="I51" s="195"/>
      <c r="J51" s="195"/>
      <c r="K51" s="195"/>
      <c r="L51" s="195"/>
      <c r="M51" s="195"/>
      <c r="N51" s="195"/>
      <c r="O51" s="195"/>
    </row>
    <row r="52" spans="2:15" s="147" customFormat="1" ht="11.25" x14ac:dyDescent="0.2">
      <c r="B52" s="195"/>
      <c r="D52" s="10"/>
      <c r="G52" s="195"/>
      <c r="H52" s="195"/>
      <c r="I52" s="195"/>
      <c r="J52" s="195"/>
      <c r="K52" s="195"/>
      <c r="L52" s="195"/>
      <c r="M52" s="195"/>
      <c r="N52" s="195"/>
      <c r="O52" s="195"/>
    </row>
    <row r="53" spans="2:15" s="147" customFormat="1" ht="11.25" x14ac:dyDescent="0.2">
      <c r="B53" s="195"/>
      <c r="D53" s="10"/>
      <c r="G53" s="195"/>
      <c r="H53" s="195"/>
      <c r="I53" s="195"/>
      <c r="J53" s="195"/>
      <c r="K53" s="195"/>
      <c r="L53" s="195"/>
      <c r="M53" s="195"/>
      <c r="N53" s="195"/>
      <c r="O53" s="195"/>
    </row>
    <row r="54" spans="2:15" s="147" customFormat="1" ht="11.25" x14ac:dyDescent="0.2">
      <c r="B54" s="195"/>
      <c r="D54" s="10"/>
      <c r="G54" s="195"/>
      <c r="H54" s="195"/>
      <c r="I54" s="195"/>
      <c r="J54" s="195"/>
      <c r="K54" s="195"/>
      <c r="L54" s="195"/>
      <c r="M54" s="195"/>
      <c r="N54" s="195"/>
      <c r="O54" s="195"/>
    </row>
    <row r="55" spans="2:15" s="147" customFormat="1" ht="11.25" x14ac:dyDescent="0.2">
      <c r="B55" s="195"/>
      <c r="D55" s="10"/>
      <c r="G55" s="195"/>
      <c r="H55" s="195"/>
      <c r="I55" s="195"/>
      <c r="J55" s="195"/>
      <c r="K55" s="195"/>
      <c r="L55" s="195"/>
      <c r="M55" s="195"/>
      <c r="N55" s="195"/>
      <c r="O55" s="195"/>
    </row>
    <row r="56" spans="2:15" s="147" customFormat="1" ht="11.25" x14ac:dyDescent="0.2">
      <c r="B56" s="195"/>
      <c r="D56" s="10"/>
      <c r="G56" s="195"/>
      <c r="H56" s="195"/>
      <c r="I56" s="195"/>
      <c r="J56" s="195"/>
      <c r="K56" s="195"/>
      <c r="L56" s="195"/>
      <c r="M56" s="195"/>
      <c r="N56" s="195"/>
      <c r="O56" s="195"/>
    </row>
    <row r="57" spans="2:15" s="147" customFormat="1" ht="11.25" x14ac:dyDescent="0.2">
      <c r="B57" s="533" t="s">
        <v>431</v>
      </c>
      <c r="C57" s="534"/>
      <c r="D57" s="534"/>
      <c r="E57" s="534"/>
      <c r="F57" s="534"/>
      <c r="G57" s="534"/>
      <c r="H57" s="534"/>
      <c r="I57" s="534"/>
      <c r="J57" s="534"/>
      <c r="K57" s="535"/>
      <c r="L57" s="195"/>
      <c r="M57" s="195"/>
      <c r="N57" s="195"/>
      <c r="O57" s="195"/>
    </row>
    <row r="58" spans="2:15" s="147" customFormat="1" ht="11.25" x14ac:dyDescent="0.2">
      <c r="B58" s="536" t="s">
        <v>237</v>
      </c>
      <c r="C58" s="537"/>
      <c r="D58" s="537"/>
      <c r="E58" s="537"/>
      <c r="F58" s="537"/>
      <c r="G58" s="537"/>
      <c r="H58" s="537"/>
      <c r="I58" s="537"/>
      <c r="J58" s="537"/>
      <c r="K58" s="538"/>
      <c r="L58" s="195"/>
      <c r="M58" s="195"/>
      <c r="N58" s="195"/>
      <c r="O58" s="195"/>
    </row>
    <row r="59" spans="2:15" s="147" customFormat="1" ht="12" customHeight="1" x14ac:dyDescent="0.2">
      <c r="B59" s="539" t="s">
        <v>441</v>
      </c>
      <c r="C59" s="540"/>
      <c r="D59" s="540"/>
      <c r="E59" s="540"/>
      <c r="F59" s="540"/>
      <c r="G59" s="540"/>
      <c r="H59" s="540"/>
      <c r="I59" s="540"/>
      <c r="J59" s="540"/>
      <c r="K59" s="541"/>
      <c r="L59" s="195"/>
      <c r="M59" s="195"/>
      <c r="N59" s="195"/>
      <c r="O59" s="195"/>
    </row>
    <row r="60" spans="2:15" s="147" customFormat="1" ht="12" customHeight="1" x14ac:dyDescent="0.2">
      <c r="B60" s="539" t="s">
        <v>212</v>
      </c>
      <c r="C60" s="540"/>
      <c r="D60" s="540"/>
      <c r="E60" s="540"/>
      <c r="F60" s="540"/>
      <c r="G60" s="540"/>
      <c r="H60" s="540"/>
      <c r="I60" s="540"/>
      <c r="J60" s="540"/>
      <c r="K60" s="541"/>
      <c r="L60" s="195"/>
      <c r="M60" s="195"/>
      <c r="N60" s="195"/>
      <c r="O60" s="195"/>
    </row>
    <row r="61" spans="2:15" s="147" customFormat="1" ht="6" customHeight="1" x14ac:dyDescent="0.2">
      <c r="B61" s="195"/>
      <c r="G61" s="195"/>
      <c r="H61" s="195"/>
      <c r="I61" s="195"/>
      <c r="J61" s="10"/>
      <c r="L61" s="195"/>
      <c r="M61" s="195"/>
      <c r="N61" s="195"/>
      <c r="O61" s="195"/>
    </row>
    <row r="62" spans="2:15" s="147" customFormat="1" ht="11.25" x14ac:dyDescent="0.2">
      <c r="B62" s="218" t="s">
        <v>213</v>
      </c>
      <c r="C62" s="219"/>
      <c r="D62" s="220"/>
      <c r="E62" s="220"/>
      <c r="F62" s="220"/>
      <c r="G62" s="221"/>
      <c r="H62" s="221"/>
      <c r="I62" s="221"/>
      <c r="J62" s="219"/>
      <c r="K62" s="222">
        <v>55682036.020000003</v>
      </c>
      <c r="L62" s="195"/>
      <c r="M62" s="195"/>
      <c r="N62" s="195"/>
      <c r="O62" s="195"/>
    </row>
    <row r="63" spans="2:15" s="147" customFormat="1" ht="11.25" x14ac:dyDescent="0.2">
      <c r="B63" s="195"/>
      <c r="G63" s="195"/>
      <c r="H63" s="195"/>
      <c r="I63" s="195"/>
      <c r="J63" s="10"/>
      <c r="L63" s="195"/>
      <c r="M63" s="195"/>
      <c r="N63" s="195"/>
      <c r="O63" s="195"/>
    </row>
    <row r="64" spans="2:15" s="147" customFormat="1" ht="11.25" x14ac:dyDescent="0.2">
      <c r="B64" s="218" t="s">
        <v>214</v>
      </c>
      <c r="C64" s="219"/>
      <c r="D64" s="220"/>
      <c r="E64" s="220"/>
      <c r="F64" s="220"/>
      <c r="G64" s="221"/>
      <c r="H64" s="221"/>
      <c r="I64" s="221"/>
      <c r="J64" s="219"/>
      <c r="K64" s="222">
        <f>SUM(J65:J85)</f>
        <v>7050147.6399999997</v>
      </c>
      <c r="L64" s="195"/>
      <c r="M64" s="195"/>
      <c r="N64" s="195"/>
      <c r="O64" s="195"/>
    </row>
    <row r="65" spans="2:15" s="147" customFormat="1" ht="11.25" x14ac:dyDescent="0.2">
      <c r="B65" s="223">
        <v>2.1</v>
      </c>
      <c r="C65" s="150" t="s">
        <v>400</v>
      </c>
      <c r="D65" s="215"/>
      <c r="E65" s="215"/>
      <c r="F65" s="215"/>
      <c r="G65" s="216"/>
      <c r="H65" s="216"/>
      <c r="I65" s="216"/>
      <c r="J65" s="224">
        <v>0</v>
      </c>
      <c r="K65" s="225"/>
      <c r="L65" s="195"/>
      <c r="M65" s="195"/>
      <c r="N65" s="195"/>
      <c r="O65" s="195"/>
    </row>
    <row r="66" spans="2:15" s="147" customFormat="1" ht="11.25" x14ac:dyDescent="0.2">
      <c r="B66" s="226">
        <v>2.2000000000000002</v>
      </c>
      <c r="C66" s="154" t="s">
        <v>401</v>
      </c>
      <c r="G66" s="195"/>
      <c r="H66" s="195"/>
      <c r="I66" s="195"/>
      <c r="J66" s="156">
        <v>5694765.5099999998</v>
      </c>
      <c r="K66" s="227"/>
      <c r="L66" s="195"/>
      <c r="M66" s="195"/>
      <c r="N66" s="195"/>
      <c r="O66" s="195"/>
    </row>
    <row r="67" spans="2:15" s="147" customFormat="1" ht="11.25" x14ac:dyDescent="0.2">
      <c r="B67" s="226">
        <v>2.2999999999999998</v>
      </c>
      <c r="C67" s="154" t="s">
        <v>215</v>
      </c>
      <c r="G67" s="195"/>
      <c r="H67" s="195"/>
      <c r="I67" s="195"/>
      <c r="J67" s="228">
        <v>153433.69</v>
      </c>
      <c r="K67" s="229"/>
      <c r="L67" s="195"/>
      <c r="M67" s="195"/>
      <c r="N67" s="195"/>
      <c r="O67" s="195"/>
    </row>
    <row r="68" spans="2:15" s="147" customFormat="1" ht="11.25" x14ac:dyDescent="0.2">
      <c r="B68" s="226">
        <v>2.4</v>
      </c>
      <c r="C68" s="154" t="s">
        <v>216</v>
      </c>
      <c r="G68" s="195"/>
      <c r="H68" s="195"/>
      <c r="I68" s="195"/>
      <c r="J68" s="156">
        <v>0</v>
      </c>
      <c r="K68" s="229"/>
      <c r="L68" s="195"/>
      <c r="M68" s="195"/>
      <c r="N68" s="195"/>
      <c r="O68" s="195"/>
    </row>
    <row r="69" spans="2:15" s="147" customFormat="1" ht="11.25" x14ac:dyDescent="0.2">
      <c r="B69" s="226">
        <v>2.5</v>
      </c>
      <c r="C69" s="154" t="s">
        <v>217</v>
      </c>
      <c r="G69" s="195"/>
      <c r="H69" s="195"/>
      <c r="I69" s="195"/>
      <c r="J69" s="156">
        <v>0</v>
      </c>
      <c r="K69" s="229"/>
      <c r="L69" s="195"/>
      <c r="M69" s="195"/>
      <c r="N69" s="195"/>
      <c r="O69" s="195"/>
    </row>
    <row r="70" spans="2:15" s="147" customFormat="1" ht="11.25" x14ac:dyDescent="0.2">
      <c r="B70" s="226">
        <v>2.6</v>
      </c>
      <c r="C70" s="154" t="s">
        <v>218</v>
      </c>
      <c r="G70" s="195"/>
      <c r="H70" s="195"/>
      <c r="I70" s="195"/>
      <c r="J70" s="156">
        <v>777757.76</v>
      </c>
      <c r="K70" s="229"/>
      <c r="L70" s="195"/>
      <c r="M70" s="195"/>
      <c r="N70" s="195"/>
      <c r="O70" s="195"/>
    </row>
    <row r="71" spans="2:15" s="147" customFormat="1" ht="11.25" x14ac:dyDescent="0.2">
      <c r="B71" s="226">
        <v>2.7</v>
      </c>
      <c r="C71" s="154" t="s">
        <v>219</v>
      </c>
      <c r="G71" s="195"/>
      <c r="H71" s="195"/>
      <c r="I71" s="195"/>
      <c r="J71" s="156">
        <v>0</v>
      </c>
      <c r="K71" s="229"/>
      <c r="L71" s="195"/>
      <c r="M71" s="195"/>
      <c r="N71" s="195"/>
      <c r="O71" s="195"/>
    </row>
    <row r="72" spans="2:15" s="147" customFormat="1" ht="11.25" x14ac:dyDescent="0.2">
      <c r="B72" s="226">
        <v>2.8</v>
      </c>
      <c r="C72" s="154" t="s">
        <v>220</v>
      </c>
      <c r="G72" s="195"/>
      <c r="H72" s="195"/>
      <c r="I72" s="195"/>
      <c r="J72" s="228">
        <v>424190.68</v>
      </c>
      <c r="K72" s="229"/>
      <c r="L72" s="195"/>
      <c r="M72" s="195"/>
      <c r="N72" s="195"/>
      <c r="O72" s="195"/>
    </row>
    <row r="73" spans="2:15" s="147" customFormat="1" ht="11.25" x14ac:dyDescent="0.2">
      <c r="B73" s="226">
        <v>2.9</v>
      </c>
      <c r="C73" s="154" t="s">
        <v>221</v>
      </c>
      <c r="G73" s="195"/>
      <c r="H73" s="195"/>
      <c r="I73" s="195"/>
      <c r="J73" s="156">
        <v>0</v>
      </c>
      <c r="K73" s="229"/>
      <c r="L73" s="195"/>
      <c r="M73" s="195"/>
      <c r="N73" s="195"/>
      <c r="O73" s="195"/>
    </row>
    <row r="74" spans="2:15" s="147" customFormat="1" ht="11.25" x14ac:dyDescent="0.2">
      <c r="B74" s="226">
        <v>2.1</v>
      </c>
      <c r="C74" s="154" t="s">
        <v>222</v>
      </c>
      <c r="G74" s="195"/>
      <c r="H74" s="195"/>
      <c r="I74" s="195"/>
      <c r="J74" s="156">
        <v>0</v>
      </c>
      <c r="K74" s="229"/>
      <c r="L74" s="195"/>
      <c r="M74" s="195"/>
      <c r="N74" s="195"/>
      <c r="O74" s="195"/>
    </row>
    <row r="75" spans="2:15" s="147" customFormat="1" ht="11.25" x14ac:dyDescent="0.2">
      <c r="B75" s="226">
        <v>2.11</v>
      </c>
      <c r="C75" s="154" t="s">
        <v>223</v>
      </c>
      <c r="G75" s="195"/>
      <c r="H75" s="195"/>
      <c r="I75" s="195"/>
      <c r="J75" s="156">
        <v>0</v>
      </c>
      <c r="K75" s="229"/>
      <c r="L75" s="195"/>
      <c r="M75" s="195"/>
      <c r="N75" s="195"/>
      <c r="O75" s="195"/>
    </row>
    <row r="76" spans="2:15" s="147" customFormat="1" ht="11.25" x14ac:dyDescent="0.2">
      <c r="B76" s="226">
        <v>2.12</v>
      </c>
      <c r="C76" s="154" t="s">
        <v>402</v>
      </c>
      <c r="G76" s="195"/>
      <c r="H76" s="195"/>
      <c r="I76" s="195"/>
      <c r="J76" s="156">
        <v>0</v>
      </c>
      <c r="K76" s="229"/>
      <c r="L76" s="195"/>
      <c r="M76" s="195"/>
      <c r="N76" s="195"/>
      <c r="O76" s="195"/>
    </row>
    <row r="77" spans="2:15" s="147" customFormat="1" ht="11.25" x14ac:dyDescent="0.2">
      <c r="B77" s="226">
        <v>2.13</v>
      </c>
      <c r="C77" s="154" t="s">
        <v>403</v>
      </c>
      <c r="G77" s="195"/>
      <c r="H77" s="195"/>
      <c r="I77" s="195"/>
      <c r="J77" s="156">
        <v>0</v>
      </c>
      <c r="K77" s="229"/>
      <c r="L77" s="195"/>
      <c r="M77" s="195"/>
      <c r="N77" s="195"/>
      <c r="O77" s="195"/>
    </row>
    <row r="78" spans="2:15" s="147" customFormat="1" ht="11.25" x14ac:dyDescent="0.2">
      <c r="B78" s="226">
        <v>2.14</v>
      </c>
      <c r="C78" s="154" t="s">
        <v>224</v>
      </c>
      <c r="G78" s="195"/>
      <c r="H78" s="195"/>
      <c r="I78" s="195"/>
      <c r="J78" s="156">
        <v>0</v>
      </c>
      <c r="K78" s="229"/>
      <c r="L78" s="195"/>
      <c r="M78" s="195"/>
      <c r="N78" s="195"/>
      <c r="O78" s="195"/>
    </row>
    <row r="79" spans="2:15" s="147" customFormat="1" ht="11.25" x14ac:dyDescent="0.2">
      <c r="B79" s="226">
        <v>2.15</v>
      </c>
      <c r="C79" s="154" t="s">
        <v>225</v>
      </c>
      <c r="G79" s="195"/>
      <c r="H79" s="195"/>
      <c r="I79" s="195"/>
      <c r="J79" s="156">
        <v>0</v>
      </c>
      <c r="K79" s="229"/>
      <c r="L79" s="195"/>
      <c r="M79" s="195"/>
      <c r="N79" s="195"/>
      <c r="O79" s="195"/>
    </row>
    <row r="80" spans="2:15" s="147" customFormat="1" ht="11.25" x14ac:dyDescent="0.2">
      <c r="B80" s="226">
        <v>2.16</v>
      </c>
      <c r="C80" s="154" t="s">
        <v>404</v>
      </c>
      <c r="G80" s="195"/>
      <c r="H80" s="195"/>
      <c r="I80" s="195"/>
      <c r="J80" s="156">
        <v>0</v>
      </c>
      <c r="K80" s="229"/>
      <c r="L80" s="195"/>
      <c r="M80" s="195"/>
      <c r="N80" s="195"/>
      <c r="O80" s="195"/>
    </row>
    <row r="81" spans="2:15" s="147" customFormat="1" ht="11.25" x14ac:dyDescent="0.2">
      <c r="B81" s="226">
        <v>2.17</v>
      </c>
      <c r="C81" s="154" t="s">
        <v>226</v>
      </c>
      <c r="G81" s="195"/>
      <c r="H81" s="195"/>
      <c r="I81" s="195"/>
      <c r="J81" s="156">
        <v>0</v>
      </c>
      <c r="K81" s="229"/>
      <c r="L81" s="195"/>
      <c r="M81" s="195"/>
      <c r="N81" s="195"/>
      <c r="O81" s="195"/>
    </row>
    <row r="82" spans="2:15" s="147" customFormat="1" ht="11.25" x14ac:dyDescent="0.2">
      <c r="B82" s="226">
        <v>2.1800000000000002</v>
      </c>
      <c r="C82" s="500" t="s">
        <v>227</v>
      </c>
      <c r="D82" s="500"/>
      <c r="E82" s="500"/>
      <c r="F82" s="500"/>
      <c r="G82" s="500"/>
      <c r="H82" s="500"/>
      <c r="I82" s="500"/>
      <c r="J82" s="156">
        <v>0</v>
      </c>
      <c r="K82" s="229"/>
      <c r="L82" s="195"/>
      <c r="M82" s="195"/>
      <c r="N82" s="195"/>
      <c r="O82" s="195"/>
    </row>
    <row r="83" spans="2:15" s="147" customFormat="1" ht="11.25" x14ac:dyDescent="0.2">
      <c r="B83" s="226">
        <v>2.19</v>
      </c>
      <c r="C83" s="154" t="s">
        <v>228</v>
      </c>
      <c r="G83" s="195"/>
      <c r="H83" s="195"/>
      <c r="I83" s="195"/>
      <c r="J83" s="156">
        <v>0</v>
      </c>
      <c r="K83" s="229"/>
      <c r="L83" s="195"/>
      <c r="M83" s="195"/>
      <c r="N83" s="195"/>
      <c r="O83" s="195"/>
    </row>
    <row r="84" spans="2:15" s="147" customFormat="1" ht="11.25" x14ac:dyDescent="0.2">
      <c r="B84" s="230">
        <v>2.2000000000000002</v>
      </c>
      <c r="C84" s="154" t="s">
        <v>229</v>
      </c>
      <c r="G84" s="195"/>
      <c r="H84" s="195"/>
      <c r="I84" s="195"/>
      <c r="J84" s="156">
        <v>0</v>
      </c>
      <c r="K84" s="229"/>
      <c r="L84" s="195"/>
      <c r="M84" s="195"/>
      <c r="N84" s="195"/>
      <c r="O84" s="195"/>
    </row>
    <row r="85" spans="2:15" s="147" customFormat="1" ht="11.25" x14ac:dyDescent="0.2">
      <c r="B85" s="231">
        <v>2.21</v>
      </c>
      <c r="C85" s="159" t="s">
        <v>230</v>
      </c>
      <c r="D85" s="211"/>
      <c r="E85" s="211"/>
      <c r="F85" s="211"/>
      <c r="G85" s="212"/>
      <c r="H85" s="212"/>
      <c r="I85" s="212"/>
      <c r="J85" s="158">
        <v>0</v>
      </c>
      <c r="K85" s="232"/>
      <c r="L85" s="195"/>
      <c r="M85" s="195"/>
      <c r="N85" s="195"/>
      <c r="O85" s="195"/>
    </row>
    <row r="86" spans="2:15" s="147" customFormat="1" ht="11.25" x14ac:dyDescent="0.2">
      <c r="B86" s="195"/>
      <c r="G86" s="195"/>
      <c r="H86" s="195"/>
      <c r="I86" s="195"/>
      <c r="J86" s="10"/>
      <c r="L86" s="195"/>
      <c r="M86" s="195"/>
      <c r="N86" s="195"/>
      <c r="O86" s="195"/>
    </row>
    <row r="87" spans="2:15" s="147" customFormat="1" ht="11.25" x14ac:dyDescent="0.2">
      <c r="B87" s="218" t="s">
        <v>231</v>
      </c>
      <c r="C87" s="219"/>
      <c r="D87" s="220"/>
      <c r="E87" s="220"/>
      <c r="F87" s="220"/>
      <c r="G87" s="221"/>
      <c r="H87" s="221"/>
      <c r="I87" s="221"/>
      <c r="J87" s="219"/>
      <c r="K87" s="233">
        <f>SUM(J88:J94)</f>
        <v>5694765.5099999998</v>
      </c>
      <c r="L87" s="195"/>
      <c r="M87" s="195"/>
      <c r="N87" s="195"/>
      <c r="O87" s="195"/>
    </row>
    <row r="88" spans="2:15" s="147" customFormat="1" ht="24.75" customHeight="1" x14ac:dyDescent="0.2">
      <c r="B88" s="234">
        <v>3.1</v>
      </c>
      <c r="C88" s="542" t="s">
        <v>232</v>
      </c>
      <c r="D88" s="542"/>
      <c r="E88" s="542"/>
      <c r="F88" s="542"/>
      <c r="G88" s="542"/>
      <c r="H88" s="542"/>
      <c r="I88" s="542"/>
      <c r="J88" s="156">
        <v>0</v>
      </c>
      <c r="K88" s="151"/>
      <c r="L88" s="195"/>
      <c r="M88" s="195"/>
      <c r="N88" s="195"/>
      <c r="O88" s="195"/>
    </row>
    <row r="89" spans="2:15" s="147" customFormat="1" ht="11.25" x14ac:dyDescent="0.2">
      <c r="B89" s="226">
        <v>3.2</v>
      </c>
      <c r="C89" s="154" t="s">
        <v>233</v>
      </c>
      <c r="G89" s="195"/>
      <c r="H89" s="195"/>
      <c r="I89" s="195"/>
      <c r="J89" s="156">
        <v>0</v>
      </c>
      <c r="K89" s="155"/>
      <c r="L89" s="195"/>
      <c r="M89" s="195"/>
      <c r="N89" s="195"/>
      <c r="O89" s="195"/>
    </row>
    <row r="90" spans="2:15" s="147" customFormat="1" ht="11.25" x14ac:dyDescent="0.2">
      <c r="B90" s="226">
        <v>3.3</v>
      </c>
      <c r="C90" s="154" t="s">
        <v>234</v>
      </c>
      <c r="G90" s="195"/>
      <c r="H90" s="195"/>
      <c r="I90" s="195"/>
      <c r="J90" s="156">
        <v>0</v>
      </c>
      <c r="K90" s="155"/>
      <c r="L90" s="195"/>
      <c r="M90" s="195"/>
      <c r="N90" s="195"/>
      <c r="O90" s="195"/>
    </row>
    <row r="91" spans="2:15" s="147" customFormat="1" ht="24.75" customHeight="1" x14ac:dyDescent="0.2">
      <c r="B91" s="235">
        <v>3.4</v>
      </c>
      <c r="C91" s="502" t="s">
        <v>235</v>
      </c>
      <c r="D91" s="502"/>
      <c r="E91" s="502"/>
      <c r="F91" s="502"/>
      <c r="G91" s="502"/>
      <c r="H91" s="502"/>
      <c r="I91" s="502"/>
      <c r="J91" s="156">
        <v>0</v>
      </c>
      <c r="K91" s="155"/>
      <c r="L91" s="195"/>
      <c r="M91" s="195"/>
      <c r="N91" s="195"/>
      <c r="O91" s="195"/>
    </row>
    <row r="92" spans="2:15" s="147" customFormat="1" ht="11.25" x14ac:dyDescent="0.2">
      <c r="B92" s="226">
        <v>3.5</v>
      </c>
      <c r="C92" s="154" t="s">
        <v>433</v>
      </c>
      <c r="G92" s="195"/>
      <c r="H92" s="195"/>
      <c r="I92" s="195"/>
      <c r="J92" s="156">
        <v>0</v>
      </c>
      <c r="K92" s="155"/>
      <c r="L92" s="195"/>
      <c r="M92" s="195"/>
      <c r="N92" s="195"/>
      <c r="O92" s="195"/>
    </row>
    <row r="93" spans="2:15" s="147" customFormat="1" ht="11.25" x14ac:dyDescent="0.2">
      <c r="B93" s="226">
        <v>3.6</v>
      </c>
      <c r="C93" s="154" t="s">
        <v>434</v>
      </c>
      <c r="G93" s="195"/>
      <c r="H93" s="195"/>
      <c r="I93" s="195"/>
      <c r="J93" s="156">
        <v>5694765.5099999998</v>
      </c>
      <c r="K93" s="155"/>
      <c r="L93" s="195"/>
      <c r="M93" s="195"/>
      <c r="N93" s="195"/>
      <c r="O93" s="195"/>
    </row>
    <row r="94" spans="2:15" s="147" customFormat="1" ht="11.25" x14ac:dyDescent="0.2">
      <c r="B94" s="231">
        <v>3.7</v>
      </c>
      <c r="C94" s="159" t="s">
        <v>435</v>
      </c>
      <c r="D94" s="211"/>
      <c r="E94" s="211"/>
      <c r="F94" s="211"/>
      <c r="G94" s="212"/>
      <c r="H94" s="212"/>
      <c r="I94" s="212"/>
      <c r="J94" s="158">
        <v>0</v>
      </c>
      <c r="K94" s="160"/>
      <c r="L94" s="195"/>
      <c r="M94" s="195"/>
      <c r="N94" s="195"/>
      <c r="O94" s="195"/>
    </row>
    <row r="95" spans="2:15" s="147" customFormat="1" ht="11.25" x14ac:dyDescent="0.2">
      <c r="B95" s="195"/>
      <c r="G95" s="195"/>
      <c r="H95" s="195"/>
      <c r="I95" s="195"/>
      <c r="J95" s="10"/>
      <c r="L95" s="195"/>
      <c r="M95" s="195"/>
      <c r="N95" s="195"/>
      <c r="O95" s="195"/>
    </row>
    <row r="96" spans="2:15" s="147" customFormat="1" ht="11.25" x14ac:dyDescent="0.2">
      <c r="B96" s="218" t="s">
        <v>236</v>
      </c>
      <c r="C96" s="219"/>
      <c r="D96" s="220"/>
      <c r="E96" s="220"/>
      <c r="F96" s="220"/>
      <c r="G96" s="221"/>
      <c r="H96" s="221"/>
      <c r="I96" s="221"/>
      <c r="J96" s="219"/>
      <c r="K96" s="236">
        <f>+K62-K64+K87</f>
        <v>54326653.890000001</v>
      </c>
      <c r="L96" s="195"/>
      <c r="M96" s="195"/>
      <c r="N96" s="195"/>
      <c r="O96" s="195"/>
    </row>
    <row r="97" spans="2:15" s="147" customFormat="1" ht="11.25" x14ac:dyDescent="0.2">
      <c r="B97" s="195"/>
      <c r="D97" s="10"/>
      <c r="G97" s="195"/>
      <c r="H97" s="195"/>
      <c r="I97" s="195"/>
      <c r="J97" s="195"/>
      <c r="K97" s="195"/>
      <c r="L97" s="195"/>
      <c r="M97" s="195"/>
      <c r="N97" s="195"/>
      <c r="O97" s="195"/>
    </row>
    <row r="98" spans="2:15" s="147" customFormat="1" ht="11.25" x14ac:dyDescent="0.2">
      <c r="B98" s="502" t="s">
        <v>238</v>
      </c>
      <c r="C98" s="502"/>
      <c r="D98" s="502"/>
      <c r="E98" s="502"/>
      <c r="F98" s="502"/>
      <c r="G98" s="502"/>
      <c r="H98" s="502"/>
      <c r="I98" s="502"/>
      <c r="J98" s="502"/>
      <c r="K98" s="502"/>
      <c r="L98" s="195"/>
      <c r="M98" s="195"/>
      <c r="N98" s="195"/>
      <c r="O98" s="195"/>
    </row>
    <row r="99" spans="2:15" s="147" customFormat="1" ht="11.25" x14ac:dyDescent="0.2">
      <c r="L99" s="195"/>
      <c r="M99" s="195"/>
      <c r="N99" s="195"/>
      <c r="O99" s="195"/>
    </row>
  </sheetData>
  <mergeCells count="16">
    <mergeCell ref="B25:K25"/>
    <mergeCell ref="B98:K98"/>
    <mergeCell ref="C91:I91"/>
    <mergeCell ref="B57:K57"/>
    <mergeCell ref="B58:K58"/>
    <mergeCell ref="B59:K59"/>
    <mergeCell ref="C82:I82"/>
    <mergeCell ref="C88:I88"/>
    <mergeCell ref="B60:K60"/>
    <mergeCell ref="B3:K3"/>
    <mergeCell ref="B4:K4"/>
    <mergeCell ref="B5:K5"/>
    <mergeCell ref="B6:K6"/>
    <mergeCell ref="C13:I13"/>
    <mergeCell ref="C12:I12"/>
    <mergeCell ref="C11:I11"/>
  </mergeCells>
  <pageMargins left="0.70866141732283472" right="0.70866141732283472" top="0.35433070866141736" bottom="0.1574803149606299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ESF</vt:lpstr>
      <vt:lpstr>EA</vt:lpstr>
      <vt:lpstr>VHP</vt:lpstr>
      <vt:lpstr>EFE</vt:lpstr>
      <vt:lpstr>CONCILIACIONES</vt:lpstr>
      <vt:lpstr>EA!Títulos_a_imprimir</vt:lpstr>
      <vt:lpstr>EFE!Títulos_a_imprimir</vt:lpstr>
      <vt:lpstr>ESF!Títulos_a_imprimir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Auditoria Interna</cp:lastModifiedBy>
  <cp:lastPrinted>2025-10-23T14:22:22Z</cp:lastPrinted>
  <dcterms:created xsi:type="dcterms:W3CDTF">2017-02-28T18:38:56Z</dcterms:created>
  <dcterms:modified xsi:type="dcterms:W3CDTF">2025-10-23T14:23:39Z</dcterms:modified>
</cp:coreProperties>
</file>