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me\PETANQUE\LIBERATION PETANQUE CLUB\CLUB - HISTORY - DONE\Historic League Tables &amp; Results\"/>
    </mc:Choice>
  </mc:AlternateContent>
  <bookViews>
    <workbookView xWindow="0" yWindow="0" windowWidth="20520" windowHeight="10988" activeTab="1"/>
  </bookViews>
  <sheets>
    <sheet name="Premier League" sheetId="1" r:id="rId1"/>
    <sheet name="Division 1" sheetId="3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I14" i="3"/>
  <c r="H14" i="3"/>
  <c r="J14" i="3" s="1"/>
  <c r="G14" i="3"/>
  <c r="F14" i="3"/>
  <c r="E14" i="3"/>
  <c r="D14" i="3"/>
  <c r="C14" i="3"/>
  <c r="K13" i="3"/>
  <c r="J13" i="3"/>
  <c r="I13" i="3"/>
  <c r="N13" i="3" s="1"/>
  <c r="H13" i="3"/>
  <c r="M13" i="3" s="1"/>
  <c r="G13" i="3"/>
  <c r="F13" i="3"/>
  <c r="E13" i="3"/>
  <c r="D13" i="3"/>
  <c r="C13" i="3"/>
  <c r="K12" i="3"/>
  <c r="J12" i="3"/>
  <c r="I12" i="3"/>
  <c r="N12" i="3" s="1"/>
  <c r="H12" i="3"/>
  <c r="M12" i="3" s="1"/>
  <c r="G12" i="3"/>
  <c r="F12" i="3"/>
  <c r="E12" i="3"/>
  <c r="D12" i="3"/>
  <c r="C12" i="3"/>
  <c r="K11" i="3"/>
  <c r="I11" i="3"/>
  <c r="N11" i="3" s="1"/>
  <c r="H11" i="3"/>
  <c r="M11" i="3" s="1"/>
  <c r="G11" i="3"/>
  <c r="F11" i="3"/>
  <c r="E11" i="3"/>
  <c r="D11" i="3"/>
  <c r="C11" i="3"/>
  <c r="K10" i="3"/>
  <c r="I10" i="3"/>
  <c r="N10" i="3" s="1"/>
  <c r="H10" i="3"/>
  <c r="J10" i="3" s="1"/>
  <c r="G10" i="3"/>
  <c r="F10" i="3"/>
  <c r="E10" i="3"/>
  <c r="D10" i="3"/>
  <c r="C10" i="3"/>
  <c r="K9" i="3"/>
  <c r="J9" i="3"/>
  <c r="I9" i="3"/>
  <c r="N9" i="3" s="1"/>
  <c r="H9" i="3"/>
  <c r="M9" i="3" s="1"/>
  <c r="G9" i="3"/>
  <c r="F9" i="3"/>
  <c r="E9" i="3"/>
  <c r="D9" i="3"/>
  <c r="C9" i="3"/>
  <c r="K8" i="3"/>
  <c r="J8" i="3"/>
  <c r="I8" i="3"/>
  <c r="N8" i="3" s="1"/>
  <c r="H8" i="3"/>
  <c r="M8" i="3" s="1"/>
  <c r="G8" i="3"/>
  <c r="F8" i="3"/>
  <c r="E8" i="3"/>
  <c r="D8" i="3"/>
  <c r="C8" i="3"/>
  <c r="K7" i="3"/>
  <c r="I7" i="3"/>
  <c r="N7" i="3" s="1"/>
  <c r="H7" i="3"/>
  <c r="M7" i="3" s="1"/>
  <c r="G7" i="3"/>
  <c r="F7" i="3"/>
  <c r="E7" i="3"/>
  <c r="D7" i="3"/>
  <c r="C7" i="3"/>
  <c r="J7" i="3" l="1"/>
  <c r="J11" i="3"/>
  <c r="M10" i="3"/>
  <c r="K14" i="1"/>
  <c r="I14" i="1"/>
  <c r="H14" i="1"/>
  <c r="J14" i="1" s="1"/>
  <c r="G14" i="1"/>
  <c r="F14" i="1"/>
  <c r="E14" i="1"/>
  <c r="D14" i="1"/>
  <c r="C14" i="1"/>
  <c r="K13" i="1"/>
  <c r="I13" i="1"/>
  <c r="H13" i="1"/>
  <c r="J13" i="1" s="1"/>
  <c r="G13" i="1"/>
  <c r="F13" i="1"/>
  <c r="E13" i="1"/>
  <c r="D13" i="1"/>
  <c r="C13" i="1"/>
  <c r="K12" i="1"/>
  <c r="I12" i="1"/>
  <c r="H12" i="1"/>
  <c r="G12" i="1"/>
  <c r="F12" i="1"/>
  <c r="E12" i="1"/>
  <c r="D12" i="1"/>
  <c r="C12" i="1"/>
  <c r="K11" i="1"/>
  <c r="I11" i="1"/>
  <c r="H11" i="1"/>
  <c r="G11" i="1"/>
  <c r="F11" i="1"/>
  <c r="E11" i="1"/>
  <c r="D11" i="1"/>
  <c r="C11" i="1"/>
  <c r="K10" i="1"/>
  <c r="I10" i="1"/>
  <c r="H10" i="1"/>
  <c r="J10" i="1" s="1"/>
  <c r="G10" i="1"/>
  <c r="F10" i="1"/>
  <c r="E10" i="1"/>
  <c r="D10" i="1"/>
  <c r="C10" i="1"/>
  <c r="K9" i="1"/>
  <c r="I9" i="1"/>
  <c r="H9" i="1"/>
  <c r="J9" i="1" s="1"/>
  <c r="G9" i="1"/>
  <c r="F9" i="1"/>
  <c r="E9" i="1"/>
  <c r="D9" i="1"/>
  <c r="C9" i="1"/>
  <c r="K8" i="1"/>
  <c r="I8" i="1"/>
  <c r="N8" i="1" s="1"/>
  <c r="H8" i="1"/>
  <c r="J8" i="1" s="1"/>
  <c r="G8" i="1"/>
  <c r="F8" i="1"/>
  <c r="E8" i="1"/>
  <c r="D8" i="1"/>
  <c r="C8" i="1"/>
  <c r="K7" i="1"/>
  <c r="I7" i="1"/>
  <c r="J7" i="1" s="1"/>
  <c r="H7" i="1"/>
  <c r="G7" i="1"/>
  <c r="F7" i="1"/>
  <c r="E7" i="1"/>
  <c r="D7" i="1"/>
  <c r="C7" i="1"/>
  <c r="M11" i="1" l="1"/>
  <c r="N9" i="1"/>
  <c r="N10" i="1"/>
  <c r="J11" i="1"/>
  <c r="N12" i="1"/>
  <c r="M12" i="1"/>
  <c r="J12" i="1"/>
  <c r="N13" i="1"/>
  <c r="M7" i="1"/>
  <c r="M8" i="1"/>
  <c r="N7" i="1"/>
  <c r="M10" i="1"/>
  <c r="M13" i="1"/>
  <c r="N11" i="1"/>
  <c r="M9" i="1"/>
</calcChain>
</file>

<file path=xl/sharedStrings.xml><?xml version="1.0" encoding="utf-8"?>
<sst xmlns="http://schemas.openxmlformats.org/spreadsheetml/2006/main" count="45" uniqueCount="26">
  <si>
    <t>Liberation Petanque Club</t>
  </si>
  <si>
    <t>Doubles League (Winter 2016 / 2017)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</si>
  <si>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Doubles</t>
    </r>
    <r>
      <rPr>
        <b/>
        <sz val="20"/>
        <color indexed="9"/>
        <rFont val="Book Antiqua"/>
        <family val="1"/>
      </rPr>
      <t xml:space="preserve"> Premier </t>
    </r>
    <r>
      <rPr>
        <b/>
        <sz val="20"/>
        <color indexed="12"/>
        <rFont val="Book Antiqua"/>
        <family val="1"/>
      </rPr>
      <t>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</si>
  <si>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</si>
  <si>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</si>
  <si>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</si>
  <si>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</si>
  <si>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</si>
  <si>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</si>
  <si>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</si>
  <si>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</si>
  <si>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</si>
  <si>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</si>
  <si>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</si>
  <si>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</si>
  <si>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Champions</t>
  </si>
  <si>
    <t>Runners Up</t>
  </si>
  <si>
    <t>3rd Place</t>
  </si>
  <si>
    <t>Relegated</t>
  </si>
  <si>
    <t>Withrawn</t>
  </si>
  <si>
    <t>=</t>
  </si>
  <si>
    <t>Relegation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</si>
  <si>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Doubles</t>
    </r>
    <r>
      <rPr>
        <b/>
        <sz val="20"/>
        <color indexed="9"/>
        <rFont val="Book Antiqua"/>
        <family val="1"/>
      </rPr>
      <t xml:space="preserve"> Division </t>
    </r>
    <r>
      <rPr>
        <b/>
        <sz val="20"/>
        <color indexed="56"/>
        <rFont val="Book Antiqua"/>
        <family val="1"/>
      </rPr>
      <t>1</t>
    </r>
  </si>
  <si>
    <t>Promoted</t>
  </si>
  <si>
    <t>Withdrawn</t>
  </si>
  <si>
    <t>Promotion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</si>
</sst>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\-0\ 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0"/>
      <color indexed="56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vertical="center"/>
    </xf>
    <xf numFmtId="0" fontId="11" fillId="6" borderId="7" xfId="0" applyFont="1" applyFill="1" applyBorder="1"/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4" fontId="12" fillId="6" borderId="8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5" borderId="10" xfId="0" applyFill="1" applyBorder="1"/>
    <xf numFmtId="165" fontId="0" fillId="6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7" fillId="7" borderId="7" xfId="0" applyFont="1" applyFill="1" applyBorder="1" applyAlignment="1">
      <alignment horizontal="center" vertical="center"/>
    </xf>
    <xf numFmtId="0" fontId="11" fillId="7" borderId="5" xfId="0" applyFont="1" applyFill="1" applyBorder="1"/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65" fontId="0" fillId="7" borderId="4" xfId="0" applyNumberFormat="1" applyFill="1" applyBorder="1" applyAlignment="1">
      <alignment horizontal="center"/>
    </xf>
    <xf numFmtId="165" fontId="0" fillId="7" borderId="7" xfId="0" applyNumberForma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64" fontId="12" fillId="8" borderId="8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165" fontId="0" fillId="8" borderId="4" xfId="0" applyNumberFormat="1" applyFill="1" applyBorder="1" applyAlignment="1">
      <alignment horizontal="center"/>
    </xf>
    <xf numFmtId="165" fontId="0" fillId="8" borderId="7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11" fillId="0" borderId="7" xfId="0" applyFont="1" applyFill="1" applyBorder="1"/>
    <xf numFmtId="0" fontId="11" fillId="0" borderId="11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11" fillId="10" borderId="5" xfId="0" applyFont="1" applyFill="1" applyBorder="1"/>
    <xf numFmtId="0" fontId="12" fillId="10" borderId="2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164" fontId="12" fillId="10" borderId="8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65" fontId="0" fillId="10" borderId="12" xfId="0" applyNumberFormat="1" applyFill="1" applyBorder="1" applyAlignment="1">
      <alignment horizontal="center"/>
    </xf>
    <xf numFmtId="165" fontId="0" fillId="10" borderId="11" xfId="0" applyNumberForma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11" fillId="5" borderId="7" xfId="0" applyFont="1" applyFill="1" applyBorder="1"/>
    <xf numFmtId="0" fontId="12" fillId="5" borderId="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5" borderId="11" xfId="0" applyFill="1" applyBorder="1"/>
    <xf numFmtId="165" fontId="0" fillId="5" borderId="12" xfId="0" applyNumberFormat="1" applyFill="1" applyBorder="1" applyAlignment="1">
      <alignment horizontal="center"/>
    </xf>
    <xf numFmtId="165" fontId="0" fillId="5" borderId="11" xfId="0" applyNumberFormat="1" applyFill="1" applyBorder="1" applyAlignment="1">
      <alignment horizontal="center"/>
    </xf>
    <xf numFmtId="0" fontId="0" fillId="9" borderId="0" xfId="0" applyFill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11" borderId="5" xfId="0" applyFill="1" applyBorder="1"/>
    <xf numFmtId="0" fontId="0" fillId="11" borderId="10" xfId="0" applyFill="1" applyBorder="1"/>
    <xf numFmtId="0" fontId="11" fillId="6" borderId="5" xfId="0" applyFont="1" applyFill="1" applyBorder="1"/>
    <xf numFmtId="0" fontId="12" fillId="6" borderId="3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11" fillId="9" borderId="5" xfId="0" applyFont="1" applyFill="1" applyBorder="1"/>
    <xf numFmtId="0" fontId="12" fillId="9" borderId="2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164" fontId="12" fillId="9" borderId="8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165" fontId="0" fillId="10" borderId="6" xfId="0" applyNumberFormat="1" applyFill="1" applyBorder="1" applyAlignment="1">
      <alignment horizontal="center"/>
    </xf>
    <xf numFmtId="165" fontId="0" fillId="10" borderId="5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PETANQUE\LIBERATION%20PETANQUE%20CLUB\2016\League%20Tables\Doub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PETANQUE\LIBERATION%20PETANQUE%20CLUB\2016\League%20Tables\Doubles%20Division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 "/>
      <sheetName val="Fixtures "/>
      <sheetName val="Table"/>
      <sheetName val="Brigitte &amp; Alice"/>
      <sheetName val="Matt &amp; Nathan"/>
      <sheetName val="Matt &amp; Richard"/>
      <sheetName val="Alan &amp; Craig"/>
      <sheetName val="Callum &amp; Andrew"/>
      <sheetName val="Ross &amp; Jake"/>
      <sheetName val="David &amp; Matt"/>
      <sheetName val="Colin &amp; Steve"/>
    </sheetNames>
    <sheetDataSet>
      <sheetData sheetId="0"/>
      <sheetData sheetId="1">
        <row r="5">
          <cell r="B5" t="str">
            <v>Brigitte &amp; Alice Ibitson</v>
          </cell>
          <cell r="F5" t="str">
            <v>Matt Buesnel &amp; Nathan Wheller</v>
          </cell>
        </row>
        <row r="7">
          <cell r="B7" t="str">
            <v>Callum Stewart &amp; Andrew Bellamy-Burt</v>
          </cell>
          <cell r="F7" t="str">
            <v>David Ibitson &amp; Matt Ryan</v>
          </cell>
        </row>
        <row r="9">
          <cell r="B9" t="str">
            <v>Ross Payne &amp; Jake Romeril</v>
          </cell>
          <cell r="F9" t="str">
            <v>Matt Pinel &amp; Richard Nevitt</v>
          </cell>
        </row>
        <row r="11">
          <cell r="B11" t="str">
            <v>Alan Oliveira &amp; Craig Kelly</v>
          </cell>
          <cell r="F11" t="str">
            <v>Colin Myers &amp; Steve Simpkin</v>
          </cell>
        </row>
      </sheetData>
      <sheetData sheetId="2"/>
      <sheetData sheetId="3">
        <row r="31">
          <cell r="D31">
            <v>123</v>
          </cell>
          <cell r="E31">
            <v>123</v>
          </cell>
        </row>
        <row r="32">
          <cell r="D32">
            <v>10</v>
          </cell>
        </row>
        <row r="33">
          <cell r="D33">
            <v>6</v>
          </cell>
        </row>
        <row r="34">
          <cell r="D34">
            <v>3</v>
          </cell>
        </row>
        <row r="35">
          <cell r="D35">
            <v>1</v>
          </cell>
        </row>
        <row r="36">
          <cell r="D36">
            <v>2</v>
          </cell>
        </row>
      </sheetData>
      <sheetData sheetId="4">
        <row r="31">
          <cell r="D31">
            <v>87</v>
          </cell>
          <cell r="E31">
            <v>131</v>
          </cell>
        </row>
        <row r="32">
          <cell r="D32">
            <v>2</v>
          </cell>
        </row>
        <row r="33">
          <cell r="D33">
            <v>6</v>
          </cell>
        </row>
        <row r="34">
          <cell r="D34">
            <v>0</v>
          </cell>
        </row>
        <row r="35">
          <cell r="D35">
            <v>2</v>
          </cell>
        </row>
        <row r="36">
          <cell r="D36">
            <v>4</v>
          </cell>
        </row>
      </sheetData>
      <sheetData sheetId="5">
        <row r="31">
          <cell r="D31">
            <v>111</v>
          </cell>
          <cell r="E31">
            <v>128</v>
          </cell>
        </row>
        <row r="32">
          <cell r="D32">
            <v>6</v>
          </cell>
        </row>
        <row r="33">
          <cell r="D33">
            <v>6</v>
          </cell>
        </row>
        <row r="34">
          <cell r="D34">
            <v>1</v>
          </cell>
        </row>
        <row r="35">
          <cell r="D35">
            <v>3</v>
          </cell>
        </row>
        <row r="36">
          <cell r="D36">
            <v>2</v>
          </cell>
        </row>
      </sheetData>
      <sheetData sheetId="6">
        <row r="31">
          <cell r="D31">
            <v>131</v>
          </cell>
          <cell r="E31">
            <v>119</v>
          </cell>
        </row>
        <row r="32">
          <cell r="D32">
            <v>7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1</v>
          </cell>
        </row>
        <row r="36">
          <cell r="D36">
            <v>3</v>
          </cell>
        </row>
      </sheetData>
      <sheetData sheetId="7">
        <row r="31">
          <cell r="D31">
            <v>129</v>
          </cell>
          <cell r="E31">
            <v>110</v>
          </cell>
        </row>
        <row r="32">
          <cell r="D32">
            <v>9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3</v>
          </cell>
        </row>
        <row r="36">
          <cell r="D36">
            <v>1</v>
          </cell>
        </row>
      </sheetData>
      <sheetData sheetId="8">
        <row r="31">
          <cell r="D31">
            <v>145</v>
          </cell>
          <cell r="E31">
            <v>113</v>
          </cell>
        </row>
        <row r="32">
          <cell r="D32">
            <v>14</v>
          </cell>
        </row>
        <row r="33">
          <cell r="D33">
            <v>6</v>
          </cell>
        </row>
        <row r="34">
          <cell r="D34">
            <v>4</v>
          </cell>
        </row>
        <row r="35">
          <cell r="D35">
            <v>2</v>
          </cell>
        </row>
        <row r="36">
          <cell r="D36">
            <v>0</v>
          </cell>
        </row>
      </sheetData>
      <sheetData sheetId="9">
        <row r="31">
          <cell r="D31">
            <v>0</v>
          </cell>
          <cell r="E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</sheetData>
      <sheetData sheetId="10">
        <row r="31">
          <cell r="D31">
            <v>116</v>
          </cell>
          <cell r="E31">
            <v>121</v>
          </cell>
        </row>
        <row r="32">
          <cell r="D32">
            <v>8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 "/>
      <sheetName val="Fixtures "/>
      <sheetName val="Table"/>
      <sheetName val="Keith &amp; Sue"/>
      <sheetName val="James &amp; Ian"/>
      <sheetName val="Brian &amp; Paul"/>
      <sheetName val="Geoffroy &amp; Craig"/>
      <sheetName val="Neil &amp; Christian"/>
      <sheetName val="Alan &amp; Mike"/>
      <sheetName val="Ellis &amp; James"/>
      <sheetName val="Alex &amp; Cassie"/>
    </sheetNames>
    <sheetDataSet>
      <sheetData sheetId="0"/>
      <sheetData sheetId="1">
        <row r="5">
          <cell r="B5" t="str">
            <v>Keith &amp; Sue Pinel</v>
          </cell>
          <cell r="F5" t="str">
            <v>James Mold &amp; Ian Black</v>
          </cell>
        </row>
        <row r="7">
          <cell r="B7" t="str">
            <v>Neil &amp; Christian Selby</v>
          </cell>
          <cell r="F7" t="str">
            <v>Alex &amp; Cassie Stewart</v>
          </cell>
        </row>
        <row r="9">
          <cell r="B9" t="str">
            <v>Ellis Turmel &amp; James Rondel</v>
          </cell>
          <cell r="F9" t="str">
            <v>Brian Harris &amp; Paul Le Moine</v>
          </cell>
        </row>
        <row r="11">
          <cell r="B11" t="str">
            <v>Geoffroy Buffetrille &amp; James Gennoe</v>
          </cell>
          <cell r="F11" t="str">
            <v>Alan Mitchell &amp; Mike Robinson</v>
          </cell>
        </row>
      </sheetData>
      <sheetData sheetId="2"/>
      <sheetData sheetId="3">
        <row r="31">
          <cell r="D31">
            <v>116</v>
          </cell>
          <cell r="E31">
            <v>125</v>
          </cell>
        </row>
        <row r="32">
          <cell r="D32">
            <v>9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3</v>
          </cell>
        </row>
        <row r="36">
          <cell r="D36">
            <v>1</v>
          </cell>
        </row>
      </sheetData>
      <sheetData sheetId="4">
        <row r="31">
          <cell r="D31">
            <v>0</v>
          </cell>
          <cell r="E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</sheetData>
      <sheetData sheetId="5">
        <row r="31">
          <cell r="D31">
            <v>118</v>
          </cell>
          <cell r="E31">
            <v>113</v>
          </cell>
        </row>
        <row r="32">
          <cell r="D32">
            <v>8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</sheetData>
      <sheetData sheetId="6">
        <row r="31">
          <cell r="D31">
            <v>141</v>
          </cell>
          <cell r="E31">
            <v>92</v>
          </cell>
        </row>
        <row r="32">
          <cell r="D32">
            <v>11</v>
          </cell>
        </row>
        <row r="33">
          <cell r="D33">
            <v>6</v>
          </cell>
        </row>
        <row r="34">
          <cell r="D34">
            <v>3</v>
          </cell>
        </row>
        <row r="35">
          <cell r="D35">
            <v>2</v>
          </cell>
        </row>
        <row r="36">
          <cell r="D36">
            <v>1</v>
          </cell>
        </row>
      </sheetData>
      <sheetData sheetId="7">
        <row r="31">
          <cell r="D31">
            <v>62</v>
          </cell>
          <cell r="E31">
            <v>156</v>
          </cell>
        </row>
        <row r="32">
          <cell r="D32">
            <v>0</v>
          </cell>
        </row>
        <row r="33">
          <cell r="D33">
            <v>6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6</v>
          </cell>
        </row>
      </sheetData>
      <sheetData sheetId="8">
        <row r="31">
          <cell r="D31">
            <v>116</v>
          </cell>
          <cell r="E31">
            <v>117</v>
          </cell>
        </row>
        <row r="32">
          <cell r="D32">
            <v>9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3</v>
          </cell>
        </row>
        <row r="36">
          <cell r="D36">
            <v>1</v>
          </cell>
        </row>
      </sheetData>
      <sheetData sheetId="9">
        <row r="31">
          <cell r="D31">
            <v>128</v>
          </cell>
          <cell r="E31">
            <v>116</v>
          </cell>
        </row>
        <row r="32">
          <cell r="D32">
            <v>8</v>
          </cell>
        </row>
        <row r="33">
          <cell r="D33">
            <v>6</v>
          </cell>
        </row>
        <row r="34">
          <cell r="D34">
            <v>1</v>
          </cell>
        </row>
        <row r="35">
          <cell r="D35">
            <v>5</v>
          </cell>
        </row>
        <row r="36">
          <cell r="D36">
            <v>0</v>
          </cell>
        </row>
      </sheetData>
      <sheetData sheetId="10">
        <row r="31">
          <cell r="D31">
            <v>143</v>
          </cell>
          <cell r="E31">
            <v>105</v>
          </cell>
        </row>
        <row r="32">
          <cell r="D32">
            <v>9</v>
          </cell>
        </row>
        <row r="33">
          <cell r="D33">
            <v>6</v>
          </cell>
        </row>
        <row r="34">
          <cell r="D34">
            <v>2</v>
          </cell>
        </row>
        <row r="35">
          <cell r="D35">
            <v>3</v>
          </cell>
        </row>
        <row r="36">
          <cell r="D3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5" sqref="A5:XFD6"/>
    </sheetView>
  </sheetViews>
  <sheetFormatPr defaultRowHeight="14.25" x14ac:dyDescent="0.45"/>
  <cols>
    <col min="1" max="1" width="4.1328125" customWidth="1"/>
    <col min="2" max="2" width="8.3984375" customWidth="1"/>
    <col min="3" max="3" width="41.86328125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257" max="257" width="4.1328125" customWidth="1"/>
    <col min="258" max="258" width="8.3984375" customWidth="1"/>
    <col min="259" max="259" width="41.86328125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513" max="513" width="4.1328125" customWidth="1"/>
    <col min="514" max="514" width="8.3984375" customWidth="1"/>
    <col min="515" max="515" width="41.86328125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769" max="769" width="4.1328125" customWidth="1"/>
    <col min="770" max="770" width="8.3984375" customWidth="1"/>
    <col min="771" max="771" width="41.86328125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1025" max="1025" width="4.1328125" customWidth="1"/>
    <col min="1026" max="1026" width="8.3984375" customWidth="1"/>
    <col min="1027" max="1027" width="41.86328125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281" max="1281" width="4.1328125" customWidth="1"/>
    <col min="1282" max="1282" width="8.3984375" customWidth="1"/>
    <col min="1283" max="1283" width="41.86328125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537" max="1537" width="4.1328125" customWidth="1"/>
    <col min="1538" max="1538" width="8.3984375" customWidth="1"/>
    <col min="1539" max="1539" width="41.86328125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793" max="1793" width="4.1328125" customWidth="1"/>
    <col min="1794" max="1794" width="8.3984375" customWidth="1"/>
    <col min="1795" max="1795" width="41.86328125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2049" max="2049" width="4.1328125" customWidth="1"/>
    <col min="2050" max="2050" width="8.3984375" customWidth="1"/>
    <col min="2051" max="2051" width="41.86328125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305" max="2305" width="4.1328125" customWidth="1"/>
    <col min="2306" max="2306" width="8.3984375" customWidth="1"/>
    <col min="2307" max="2307" width="41.86328125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561" max="2561" width="4.1328125" customWidth="1"/>
    <col min="2562" max="2562" width="8.3984375" customWidth="1"/>
    <col min="2563" max="2563" width="41.86328125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817" max="2817" width="4.1328125" customWidth="1"/>
    <col min="2818" max="2818" width="8.3984375" customWidth="1"/>
    <col min="2819" max="2819" width="41.86328125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3073" max="3073" width="4.1328125" customWidth="1"/>
    <col min="3074" max="3074" width="8.3984375" customWidth="1"/>
    <col min="3075" max="3075" width="41.86328125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329" max="3329" width="4.1328125" customWidth="1"/>
    <col min="3330" max="3330" width="8.3984375" customWidth="1"/>
    <col min="3331" max="3331" width="41.86328125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585" max="3585" width="4.1328125" customWidth="1"/>
    <col min="3586" max="3586" width="8.3984375" customWidth="1"/>
    <col min="3587" max="3587" width="41.86328125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841" max="3841" width="4.1328125" customWidth="1"/>
    <col min="3842" max="3842" width="8.3984375" customWidth="1"/>
    <col min="3843" max="3843" width="41.86328125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4097" max="4097" width="4.1328125" customWidth="1"/>
    <col min="4098" max="4098" width="8.3984375" customWidth="1"/>
    <col min="4099" max="4099" width="41.86328125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353" max="4353" width="4.1328125" customWidth="1"/>
    <col min="4354" max="4354" width="8.3984375" customWidth="1"/>
    <col min="4355" max="4355" width="41.86328125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609" max="4609" width="4.1328125" customWidth="1"/>
    <col min="4610" max="4610" width="8.3984375" customWidth="1"/>
    <col min="4611" max="4611" width="41.86328125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865" max="4865" width="4.1328125" customWidth="1"/>
    <col min="4866" max="4866" width="8.3984375" customWidth="1"/>
    <col min="4867" max="4867" width="41.86328125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5121" max="5121" width="4.1328125" customWidth="1"/>
    <col min="5122" max="5122" width="8.3984375" customWidth="1"/>
    <col min="5123" max="5123" width="41.86328125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377" max="5377" width="4.1328125" customWidth="1"/>
    <col min="5378" max="5378" width="8.3984375" customWidth="1"/>
    <col min="5379" max="5379" width="41.86328125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633" max="5633" width="4.1328125" customWidth="1"/>
    <col min="5634" max="5634" width="8.3984375" customWidth="1"/>
    <col min="5635" max="5635" width="41.86328125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889" max="5889" width="4.1328125" customWidth="1"/>
    <col min="5890" max="5890" width="8.3984375" customWidth="1"/>
    <col min="5891" max="5891" width="41.86328125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6145" max="6145" width="4.1328125" customWidth="1"/>
    <col min="6146" max="6146" width="8.3984375" customWidth="1"/>
    <col min="6147" max="6147" width="41.86328125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401" max="6401" width="4.1328125" customWidth="1"/>
    <col min="6402" max="6402" width="8.3984375" customWidth="1"/>
    <col min="6403" max="6403" width="41.86328125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657" max="6657" width="4.1328125" customWidth="1"/>
    <col min="6658" max="6658" width="8.3984375" customWidth="1"/>
    <col min="6659" max="6659" width="41.86328125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913" max="6913" width="4.1328125" customWidth="1"/>
    <col min="6914" max="6914" width="8.3984375" customWidth="1"/>
    <col min="6915" max="6915" width="41.86328125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7169" max="7169" width="4.1328125" customWidth="1"/>
    <col min="7170" max="7170" width="8.3984375" customWidth="1"/>
    <col min="7171" max="7171" width="41.86328125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425" max="7425" width="4.1328125" customWidth="1"/>
    <col min="7426" max="7426" width="8.3984375" customWidth="1"/>
    <col min="7427" max="7427" width="41.86328125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681" max="7681" width="4.1328125" customWidth="1"/>
    <col min="7682" max="7682" width="8.3984375" customWidth="1"/>
    <col min="7683" max="7683" width="41.86328125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937" max="7937" width="4.1328125" customWidth="1"/>
    <col min="7938" max="7938" width="8.3984375" customWidth="1"/>
    <col min="7939" max="7939" width="41.86328125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8193" max="8193" width="4.1328125" customWidth="1"/>
    <col min="8194" max="8194" width="8.3984375" customWidth="1"/>
    <col min="8195" max="8195" width="41.86328125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449" max="8449" width="4.1328125" customWidth="1"/>
    <col min="8450" max="8450" width="8.3984375" customWidth="1"/>
    <col min="8451" max="8451" width="41.86328125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705" max="8705" width="4.1328125" customWidth="1"/>
    <col min="8706" max="8706" width="8.3984375" customWidth="1"/>
    <col min="8707" max="8707" width="41.86328125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961" max="8961" width="4.1328125" customWidth="1"/>
    <col min="8962" max="8962" width="8.3984375" customWidth="1"/>
    <col min="8963" max="8963" width="41.86328125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9217" max="9217" width="4.1328125" customWidth="1"/>
    <col min="9218" max="9218" width="8.3984375" customWidth="1"/>
    <col min="9219" max="9219" width="41.86328125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473" max="9473" width="4.1328125" customWidth="1"/>
    <col min="9474" max="9474" width="8.3984375" customWidth="1"/>
    <col min="9475" max="9475" width="41.86328125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729" max="9729" width="4.1328125" customWidth="1"/>
    <col min="9730" max="9730" width="8.3984375" customWidth="1"/>
    <col min="9731" max="9731" width="41.86328125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985" max="9985" width="4.1328125" customWidth="1"/>
    <col min="9986" max="9986" width="8.3984375" customWidth="1"/>
    <col min="9987" max="9987" width="41.86328125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10241" max="10241" width="4.1328125" customWidth="1"/>
    <col min="10242" max="10242" width="8.3984375" customWidth="1"/>
    <col min="10243" max="10243" width="41.86328125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497" max="10497" width="4.1328125" customWidth="1"/>
    <col min="10498" max="10498" width="8.3984375" customWidth="1"/>
    <col min="10499" max="10499" width="41.86328125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753" max="10753" width="4.1328125" customWidth="1"/>
    <col min="10754" max="10754" width="8.3984375" customWidth="1"/>
    <col min="10755" max="10755" width="41.86328125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1009" max="11009" width="4.1328125" customWidth="1"/>
    <col min="11010" max="11010" width="8.3984375" customWidth="1"/>
    <col min="11011" max="11011" width="41.86328125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265" max="11265" width="4.1328125" customWidth="1"/>
    <col min="11266" max="11266" width="8.3984375" customWidth="1"/>
    <col min="11267" max="11267" width="41.86328125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521" max="11521" width="4.1328125" customWidth="1"/>
    <col min="11522" max="11522" width="8.3984375" customWidth="1"/>
    <col min="11523" max="11523" width="41.86328125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777" max="11777" width="4.1328125" customWidth="1"/>
    <col min="11778" max="11778" width="8.3984375" customWidth="1"/>
    <col min="11779" max="11779" width="41.86328125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2033" max="12033" width="4.1328125" customWidth="1"/>
    <col min="12034" max="12034" width="8.3984375" customWidth="1"/>
    <col min="12035" max="12035" width="41.86328125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289" max="12289" width="4.1328125" customWidth="1"/>
    <col min="12290" max="12290" width="8.3984375" customWidth="1"/>
    <col min="12291" max="12291" width="41.86328125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545" max="12545" width="4.1328125" customWidth="1"/>
    <col min="12546" max="12546" width="8.3984375" customWidth="1"/>
    <col min="12547" max="12547" width="41.86328125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801" max="12801" width="4.1328125" customWidth="1"/>
    <col min="12802" max="12802" width="8.3984375" customWidth="1"/>
    <col min="12803" max="12803" width="41.86328125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3057" max="13057" width="4.1328125" customWidth="1"/>
    <col min="13058" max="13058" width="8.3984375" customWidth="1"/>
    <col min="13059" max="13059" width="41.86328125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313" max="13313" width="4.1328125" customWidth="1"/>
    <col min="13314" max="13314" width="8.3984375" customWidth="1"/>
    <col min="13315" max="13315" width="41.86328125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569" max="13569" width="4.1328125" customWidth="1"/>
    <col min="13570" max="13570" width="8.3984375" customWidth="1"/>
    <col min="13571" max="13571" width="41.86328125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825" max="13825" width="4.1328125" customWidth="1"/>
    <col min="13826" max="13826" width="8.3984375" customWidth="1"/>
    <col min="13827" max="13827" width="41.86328125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4081" max="14081" width="4.1328125" customWidth="1"/>
    <col min="14082" max="14082" width="8.3984375" customWidth="1"/>
    <col min="14083" max="14083" width="41.86328125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337" max="14337" width="4.1328125" customWidth="1"/>
    <col min="14338" max="14338" width="8.3984375" customWidth="1"/>
    <col min="14339" max="14339" width="41.86328125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593" max="14593" width="4.1328125" customWidth="1"/>
    <col min="14594" max="14594" width="8.3984375" customWidth="1"/>
    <col min="14595" max="14595" width="41.86328125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849" max="14849" width="4.1328125" customWidth="1"/>
    <col min="14850" max="14850" width="8.3984375" customWidth="1"/>
    <col min="14851" max="14851" width="41.86328125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5105" max="15105" width="4.1328125" customWidth="1"/>
    <col min="15106" max="15106" width="8.3984375" customWidth="1"/>
    <col min="15107" max="15107" width="41.86328125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361" max="15361" width="4.1328125" customWidth="1"/>
    <col min="15362" max="15362" width="8.3984375" customWidth="1"/>
    <col min="15363" max="15363" width="41.86328125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617" max="15617" width="4.1328125" customWidth="1"/>
    <col min="15618" max="15618" width="8.3984375" customWidth="1"/>
    <col min="15619" max="15619" width="41.86328125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873" max="15873" width="4.1328125" customWidth="1"/>
    <col min="15874" max="15874" width="8.3984375" customWidth="1"/>
    <col min="15875" max="15875" width="41.86328125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6129" max="16129" width="4.1328125" customWidth="1"/>
    <col min="16130" max="16130" width="8.3984375" customWidth="1"/>
    <col min="16131" max="16131" width="41.86328125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66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23.25" x14ac:dyDescent="0.7">
      <c r="A3" s="1"/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68" t="s">
        <v>2</v>
      </c>
      <c r="C5" s="69"/>
      <c r="D5" s="69"/>
      <c r="E5" s="69"/>
      <c r="F5" s="69"/>
      <c r="G5" s="69"/>
      <c r="H5" s="69"/>
      <c r="I5" s="69"/>
      <c r="J5" s="69"/>
      <c r="K5" s="69"/>
      <c r="L5" s="70"/>
      <c r="M5" s="69"/>
      <c r="N5" s="71"/>
    </row>
    <row r="6" spans="1:15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8"/>
      <c r="M6" s="9" t="s">
        <v>13</v>
      </c>
      <c r="N6" s="10" t="s">
        <v>14</v>
      </c>
    </row>
    <row r="7" spans="1:15" ht="15.75" thickBot="1" x14ac:dyDescent="0.5">
      <c r="A7" s="1"/>
      <c r="B7" s="11">
        <v>1</v>
      </c>
      <c r="C7" s="12" t="str">
        <f>('[1]Fixtures '!B9)</f>
        <v>Ross Payne &amp; Jake Romeril</v>
      </c>
      <c r="D7" s="13">
        <f>SUM('[1]Ross &amp; Jake'!D33:E33)</f>
        <v>6</v>
      </c>
      <c r="E7" s="14">
        <f>SUM('[1]Ross &amp; Jake'!D34:E34)</f>
        <v>4</v>
      </c>
      <c r="F7" s="14">
        <f>SUM('[1]Ross &amp; Jake'!D35:E35)</f>
        <v>2</v>
      </c>
      <c r="G7" s="14">
        <f>SUM('[1]Ross &amp; Jake'!D36:E36)</f>
        <v>0</v>
      </c>
      <c r="H7" s="14">
        <f>SUM('[1]Ross &amp; Jake'!D31)</f>
        <v>145</v>
      </c>
      <c r="I7" s="14">
        <f>SUM('[1]Ross &amp; Jake'!E31)</f>
        <v>113</v>
      </c>
      <c r="J7" s="15">
        <f t="shared" ref="J7:J14" si="0">SUM(H7-I7)</f>
        <v>32</v>
      </c>
      <c r="K7" s="16">
        <f>SUM('[1]Ross &amp; Jake'!D32:E32)</f>
        <v>14</v>
      </c>
      <c r="L7" s="17"/>
      <c r="M7" s="18">
        <f t="shared" ref="M7:M13" si="1">SUM(H7/D7)/2</f>
        <v>12.083333333333334</v>
      </c>
      <c r="N7" s="19">
        <f t="shared" ref="N7:N13" si="2">SUM(I7/D7)/2</f>
        <v>9.4166666666666661</v>
      </c>
      <c r="O7" t="s">
        <v>15</v>
      </c>
    </row>
    <row r="8" spans="1:15" ht="15.75" thickBot="1" x14ac:dyDescent="0.5">
      <c r="A8" s="1"/>
      <c r="B8" s="20">
        <v>2</v>
      </c>
      <c r="C8" s="21" t="str">
        <f>('[1]Fixtures '!B5)</f>
        <v>Brigitte &amp; Alice Ibitson</v>
      </c>
      <c r="D8" s="22">
        <f>SUM('[1]Brigitte &amp; Alice'!D33:E33)</f>
        <v>6</v>
      </c>
      <c r="E8" s="23">
        <f>SUM('[1]Brigitte &amp; Alice'!D34:E34)</f>
        <v>3</v>
      </c>
      <c r="F8" s="23">
        <f>SUM('[1]Brigitte &amp; Alice'!D35:E35)</f>
        <v>1</v>
      </c>
      <c r="G8" s="23">
        <f>SUM('[1]Brigitte &amp; Alice'!D36:E36)</f>
        <v>2</v>
      </c>
      <c r="H8" s="23">
        <f>SUM('[1]Brigitte &amp; Alice'!D31)</f>
        <v>123</v>
      </c>
      <c r="I8" s="23">
        <f>SUM('[1]Brigitte &amp; Alice'!E31)</f>
        <v>123</v>
      </c>
      <c r="J8" s="24">
        <f>SUM(H8-I8)</f>
        <v>0</v>
      </c>
      <c r="K8" s="25">
        <f>SUM('[1]Brigitte &amp; Alice'!D32:E32)</f>
        <v>10</v>
      </c>
      <c r="L8" s="17"/>
      <c r="M8" s="26">
        <f>SUM(H8/D8)/2</f>
        <v>10.25</v>
      </c>
      <c r="N8" s="27">
        <f>SUM(I8/D8)/2</f>
        <v>10.25</v>
      </c>
      <c r="O8" t="s">
        <v>16</v>
      </c>
    </row>
    <row r="9" spans="1:15" ht="15.75" thickBot="1" x14ac:dyDescent="0.5">
      <c r="A9" s="1"/>
      <c r="B9" s="28">
        <v>3</v>
      </c>
      <c r="C9" s="29" t="str">
        <f>('[1]Fixtures '!B7)</f>
        <v>Callum Stewart &amp; Andrew Bellamy-Burt</v>
      </c>
      <c r="D9" s="30">
        <f>SUM('[1]Callum &amp; Andrew'!D33:E33)</f>
        <v>6</v>
      </c>
      <c r="E9" s="31">
        <f>SUM('[1]Callum &amp; Andrew'!D34:E34)</f>
        <v>2</v>
      </c>
      <c r="F9" s="31">
        <f>SUM('[1]Callum &amp; Andrew'!D35:E35)</f>
        <v>3</v>
      </c>
      <c r="G9" s="31">
        <f>SUM('[1]Callum &amp; Andrew'!D36:E36)</f>
        <v>1</v>
      </c>
      <c r="H9" s="31">
        <f>SUM('[1]Callum &amp; Andrew'!D31)</f>
        <v>129</v>
      </c>
      <c r="I9" s="31">
        <f>SUM('[1]Callum &amp; Andrew'!E31)</f>
        <v>110</v>
      </c>
      <c r="J9" s="32">
        <f>SUM(H9-I9)</f>
        <v>19</v>
      </c>
      <c r="K9" s="33">
        <f>SUM('[1]Callum &amp; Andrew'!D32:E32)</f>
        <v>9</v>
      </c>
      <c r="L9" s="17"/>
      <c r="M9" s="34">
        <f>SUM(H9/D9)/2</f>
        <v>10.75</v>
      </c>
      <c r="N9" s="35">
        <f>SUM(I9/D9)/2</f>
        <v>9.1666666666666661</v>
      </c>
      <c r="O9" t="s">
        <v>17</v>
      </c>
    </row>
    <row r="10" spans="1:15" ht="15.75" thickBot="1" x14ac:dyDescent="0.5">
      <c r="A10" s="1"/>
      <c r="B10" s="36">
        <v>4</v>
      </c>
      <c r="C10" s="37" t="str">
        <f>('[1]Fixtures '!F11)</f>
        <v>Colin Myers &amp; Steve Simpkin</v>
      </c>
      <c r="D10" s="38">
        <f>SUM('[1]Colin &amp; Steve'!D33:E33)</f>
        <v>6</v>
      </c>
      <c r="E10" s="39">
        <f>SUM('[1]Colin &amp; Steve'!D34:E34)</f>
        <v>2</v>
      </c>
      <c r="F10" s="39">
        <f>SUM('[1]Colin &amp; Steve'!D35:E35)</f>
        <v>2</v>
      </c>
      <c r="G10" s="39">
        <f>SUM('[1]Colin &amp; Steve'!D36:E36)</f>
        <v>2</v>
      </c>
      <c r="H10" s="39">
        <f>SUM('[1]Colin &amp; Steve'!D31)</f>
        <v>116</v>
      </c>
      <c r="I10" s="39">
        <f>SUM('[1]Colin &amp; Steve'!E31)</f>
        <v>121</v>
      </c>
      <c r="J10" s="40">
        <f t="shared" si="0"/>
        <v>-5</v>
      </c>
      <c r="K10" s="41">
        <f>SUM('[1]Colin &amp; Steve'!D32:E32)</f>
        <v>8</v>
      </c>
      <c r="L10" s="17"/>
      <c r="M10" s="42">
        <f t="shared" si="1"/>
        <v>9.6666666666666661</v>
      </c>
      <c r="N10" s="43">
        <f t="shared" si="2"/>
        <v>10.083333333333334</v>
      </c>
    </row>
    <row r="11" spans="1:15" ht="15.75" thickBot="1" x14ac:dyDescent="0.5">
      <c r="A11" s="1"/>
      <c r="B11" s="44">
        <v>5</v>
      </c>
      <c r="C11" s="45" t="str">
        <f>('[1]Fixtures '!B11)</f>
        <v>Alan Oliveira &amp; Craig Kelly</v>
      </c>
      <c r="D11" s="38">
        <f>SUM('[1]Alan &amp; Craig'!D33:E33)</f>
        <v>6</v>
      </c>
      <c r="E11" s="39">
        <f>SUM('[1]Alan &amp; Craig'!D34:E34)</f>
        <v>2</v>
      </c>
      <c r="F11" s="39">
        <f>SUM('[1]Alan &amp; Craig'!D35:E35)</f>
        <v>1</v>
      </c>
      <c r="G11" s="39">
        <f>SUM('[1]Alan &amp; Craig'!D36:E36)</f>
        <v>3</v>
      </c>
      <c r="H11" s="39">
        <f>SUM('[1]Alan &amp; Craig'!D31)</f>
        <v>131</v>
      </c>
      <c r="I11" s="39">
        <f>SUM('[1]Alan &amp; Craig'!E31)</f>
        <v>119</v>
      </c>
      <c r="J11" s="40">
        <f t="shared" si="0"/>
        <v>12</v>
      </c>
      <c r="K11" s="41">
        <f>SUM('[1]Alan &amp; Craig'!D32:E32)</f>
        <v>7</v>
      </c>
      <c r="L11" s="17"/>
      <c r="M11" s="42">
        <f t="shared" si="1"/>
        <v>10.916666666666666</v>
      </c>
      <c r="N11" s="43">
        <f t="shared" si="2"/>
        <v>9.9166666666666661</v>
      </c>
    </row>
    <row r="12" spans="1:15" ht="15.75" thickBot="1" x14ac:dyDescent="0.5">
      <c r="A12" s="1"/>
      <c r="B12" s="36">
        <v>6</v>
      </c>
      <c r="C12" s="46" t="str">
        <f>('[1]Fixtures '!F9)</f>
        <v>Matt Pinel &amp; Richard Nevitt</v>
      </c>
      <c r="D12" s="38">
        <f>SUM('[1]Matt &amp; Richard'!D33:E33)</f>
        <v>6</v>
      </c>
      <c r="E12" s="39">
        <f>SUM('[1]Matt &amp; Richard'!D34:E34)</f>
        <v>1</v>
      </c>
      <c r="F12" s="39">
        <f>SUM('[1]Matt &amp; Richard'!D35:E35)</f>
        <v>3</v>
      </c>
      <c r="G12" s="39">
        <f>SUM('[1]Matt &amp; Richard'!D36:E36)</f>
        <v>2</v>
      </c>
      <c r="H12" s="39">
        <f>SUM('[1]Matt &amp; Richard'!D31)</f>
        <v>111</v>
      </c>
      <c r="I12" s="39">
        <f>SUM('[1]Matt &amp; Richard'!E31)</f>
        <v>128</v>
      </c>
      <c r="J12" s="40">
        <f t="shared" si="0"/>
        <v>-17</v>
      </c>
      <c r="K12" s="41">
        <f>SUM('[1]Matt &amp; Richard'!D32:E32)</f>
        <v>6</v>
      </c>
      <c r="L12" s="17"/>
      <c r="M12" s="42">
        <f t="shared" si="1"/>
        <v>9.25</v>
      </c>
      <c r="N12" s="43">
        <f t="shared" si="2"/>
        <v>10.666666666666666</v>
      </c>
    </row>
    <row r="13" spans="1:15" ht="15.75" thickBot="1" x14ac:dyDescent="0.5">
      <c r="A13" s="1"/>
      <c r="B13" s="47">
        <v>7</v>
      </c>
      <c r="C13" s="48" t="str">
        <f>('[1]Fixtures '!F5)</f>
        <v>Matt Buesnel &amp; Nathan Wheller</v>
      </c>
      <c r="D13" s="49">
        <f>SUM('[1]Matt &amp; Nathan'!D33:E33)</f>
        <v>6</v>
      </c>
      <c r="E13" s="50">
        <f>SUM('[1]Matt &amp; Nathan'!D34:E34)</f>
        <v>0</v>
      </c>
      <c r="F13" s="50">
        <f>SUM('[1]Matt &amp; Nathan'!D35:E35)</f>
        <v>2</v>
      </c>
      <c r="G13" s="50">
        <f>SUM('[1]Matt &amp; Nathan'!D36:E36)</f>
        <v>4</v>
      </c>
      <c r="H13" s="50">
        <f>SUM('[1]Matt &amp; Nathan'!D31)</f>
        <v>87</v>
      </c>
      <c r="I13" s="50">
        <f>SUM('[1]Matt &amp; Nathan'!E31)</f>
        <v>131</v>
      </c>
      <c r="J13" s="51">
        <f t="shared" si="0"/>
        <v>-44</v>
      </c>
      <c r="K13" s="52">
        <f>SUM('[1]Matt &amp; Nathan'!D32:E32)</f>
        <v>2</v>
      </c>
      <c r="L13" s="17"/>
      <c r="M13" s="53">
        <f t="shared" si="1"/>
        <v>7.25</v>
      </c>
      <c r="N13" s="54">
        <f t="shared" si="2"/>
        <v>10.916666666666666</v>
      </c>
      <c r="O13" t="s">
        <v>18</v>
      </c>
    </row>
    <row r="14" spans="1:15" ht="15.75" thickBot="1" x14ac:dyDescent="0.5">
      <c r="A14" s="1"/>
      <c r="B14" s="55">
        <v>8</v>
      </c>
      <c r="C14" s="56" t="str">
        <f>('[1]Fixtures '!F7)</f>
        <v>David Ibitson &amp; Matt Ryan</v>
      </c>
      <c r="D14" s="57">
        <f>SUM('[1]David &amp; Matt'!D33:E33)</f>
        <v>0</v>
      </c>
      <c r="E14" s="58">
        <f>SUM('[1]David &amp; Matt'!D34:E34)</f>
        <v>0</v>
      </c>
      <c r="F14" s="58">
        <f>SUM('[1]David &amp; Matt'!D35:E35)</f>
        <v>0</v>
      </c>
      <c r="G14" s="58">
        <f>SUM('[1]David &amp; Matt'!D36:E36)</f>
        <v>0</v>
      </c>
      <c r="H14" s="58">
        <f>SUM('[1]David &amp; Matt'!D31)</f>
        <v>0</v>
      </c>
      <c r="I14" s="58">
        <f>SUM('[1]David &amp; Matt'!E31)</f>
        <v>0</v>
      </c>
      <c r="J14" s="59">
        <f t="shared" si="0"/>
        <v>0</v>
      </c>
      <c r="K14" s="60">
        <f>SUM('[1]David &amp; Matt'!D32:E32)</f>
        <v>0</v>
      </c>
      <c r="L14" s="61"/>
      <c r="M14" s="62">
        <v>0</v>
      </c>
      <c r="N14" s="63">
        <v>0</v>
      </c>
      <c r="O14" t="s">
        <v>19</v>
      </c>
    </row>
    <row r="15" spans="1:1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45">
      <c r="C16" s="64"/>
      <c r="D16" s="65" t="s">
        <v>20</v>
      </c>
      <c r="E16" t="s">
        <v>21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C23" sqref="C23"/>
    </sheetView>
  </sheetViews>
  <sheetFormatPr defaultRowHeight="14.25" x14ac:dyDescent="0.45"/>
  <cols>
    <col min="1" max="1" width="4.1328125" customWidth="1"/>
    <col min="2" max="2" width="8.3984375" customWidth="1"/>
    <col min="3" max="3" width="36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257" max="257" width="4.1328125" customWidth="1"/>
    <col min="258" max="258" width="8.3984375" customWidth="1"/>
    <col min="259" max="259" width="36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513" max="513" width="4.1328125" customWidth="1"/>
    <col min="514" max="514" width="8.3984375" customWidth="1"/>
    <col min="515" max="515" width="36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769" max="769" width="4.1328125" customWidth="1"/>
    <col min="770" max="770" width="8.3984375" customWidth="1"/>
    <col min="771" max="771" width="36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1025" max="1025" width="4.1328125" customWidth="1"/>
    <col min="1026" max="1026" width="8.3984375" customWidth="1"/>
    <col min="1027" max="1027" width="36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281" max="1281" width="4.1328125" customWidth="1"/>
    <col min="1282" max="1282" width="8.3984375" customWidth="1"/>
    <col min="1283" max="1283" width="36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537" max="1537" width="4.1328125" customWidth="1"/>
    <col min="1538" max="1538" width="8.3984375" customWidth="1"/>
    <col min="1539" max="1539" width="36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793" max="1793" width="4.1328125" customWidth="1"/>
    <col min="1794" max="1794" width="8.3984375" customWidth="1"/>
    <col min="1795" max="1795" width="36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2049" max="2049" width="4.1328125" customWidth="1"/>
    <col min="2050" max="2050" width="8.3984375" customWidth="1"/>
    <col min="2051" max="2051" width="36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305" max="2305" width="4.1328125" customWidth="1"/>
    <col min="2306" max="2306" width="8.3984375" customWidth="1"/>
    <col min="2307" max="2307" width="36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561" max="2561" width="4.1328125" customWidth="1"/>
    <col min="2562" max="2562" width="8.3984375" customWidth="1"/>
    <col min="2563" max="2563" width="36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817" max="2817" width="4.1328125" customWidth="1"/>
    <col min="2818" max="2818" width="8.3984375" customWidth="1"/>
    <col min="2819" max="2819" width="36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3073" max="3073" width="4.1328125" customWidth="1"/>
    <col min="3074" max="3074" width="8.3984375" customWidth="1"/>
    <col min="3075" max="3075" width="36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329" max="3329" width="4.1328125" customWidth="1"/>
    <col min="3330" max="3330" width="8.3984375" customWidth="1"/>
    <col min="3331" max="3331" width="36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585" max="3585" width="4.1328125" customWidth="1"/>
    <col min="3586" max="3586" width="8.3984375" customWidth="1"/>
    <col min="3587" max="3587" width="36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841" max="3841" width="4.1328125" customWidth="1"/>
    <col min="3842" max="3842" width="8.3984375" customWidth="1"/>
    <col min="3843" max="3843" width="36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4097" max="4097" width="4.1328125" customWidth="1"/>
    <col min="4098" max="4098" width="8.3984375" customWidth="1"/>
    <col min="4099" max="4099" width="36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353" max="4353" width="4.1328125" customWidth="1"/>
    <col min="4354" max="4354" width="8.3984375" customWidth="1"/>
    <col min="4355" max="4355" width="36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609" max="4609" width="4.1328125" customWidth="1"/>
    <col min="4610" max="4610" width="8.3984375" customWidth="1"/>
    <col min="4611" max="4611" width="36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865" max="4865" width="4.1328125" customWidth="1"/>
    <col min="4866" max="4866" width="8.3984375" customWidth="1"/>
    <col min="4867" max="4867" width="36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5121" max="5121" width="4.1328125" customWidth="1"/>
    <col min="5122" max="5122" width="8.3984375" customWidth="1"/>
    <col min="5123" max="5123" width="36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377" max="5377" width="4.1328125" customWidth="1"/>
    <col min="5378" max="5378" width="8.3984375" customWidth="1"/>
    <col min="5379" max="5379" width="36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633" max="5633" width="4.1328125" customWidth="1"/>
    <col min="5634" max="5634" width="8.3984375" customWidth="1"/>
    <col min="5635" max="5635" width="36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889" max="5889" width="4.1328125" customWidth="1"/>
    <col min="5890" max="5890" width="8.3984375" customWidth="1"/>
    <col min="5891" max="5891" width="36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6145" max="6145" width="4.1328125" customWidth="1"/>
    <col min="6146" max="6146" width="8.3984375" customWidth="1"/>
    <col min="6147" max="6147" width="36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401" max="6401" width="4.1328125" customWidth="1"/>
    <col min="6402" max="6402" width="8.3984375" customWidth="1"/>
    <col min="6403" max="6403" width="36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657" max="6657" width="4.1328125" customWidth="1"/>
    <col min="6658" max="6658" width="8.3984375" customWidth="1"/>
    <col min="6659" max="6659" width="36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913" max="6913" width="4.1328125" customWidth="1"/>
    <col min="6914" max="6914" width="8.3984375" customWidth="1"/>
    <col min="6915" max="6915" width="36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7169" max="7169" width="4.1328125" customWidth="1"/>
    <col min="7170" max="7170" width="8.3984375" customWidth="1"/>
    <col min="7171" max="7171" width="36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425" max="7425" width="4.1328125" customWidth="1"/>
    <col min="7426" max="7426" width="8.3984375" customWidth="1"/>
    <col min="7427" max="7427" width="36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681" max="7681" width="4.1328125" customWidth="1"/>
    <col min="7682" max="7682" width="8.3984375" customWidth="1"/>
    <col min="7683" max="7683" width="36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937" max="7937" width="4.1328125" customWidth="1"/>
    <col min="7938" max="7938" width="8.3984375" customWidth="1"/>
    <col min="7939" max="7939" width="36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8193" max="8193" width="4.1328125" customWidth="1"/>
    <col min="8194" max="8194" width="8.3984375" customWidth="1"/>
    <col min="8195" max="8195" width="36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449" max="8449" width="4.1328125" customWidth="1"/>
    <col min="8450" max="8450" width="8.3984375" customWidth="1"/>
    <col min="8451" max="8451" width="36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705" max="8705" width="4.1328125" customWidth="1"/>
    <col min="8706" max="8706" width="8.3984375" customWidth="1"/>
    <col min="8707" max="8707" width="36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961" max="8961" width="4.1328125" customWidth="1"/>
    <col min="8962" max="8962" width="8.3984375" customWidth="1"/>
    <col min="8963" max="8963" width="36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9217" max="9217" width="4.1328125" customWidth="1"/>
    <col min="9218" max="9218" width="8.3984375" customWidth="1"/>
    <col min="9219" max="9219" width="36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473" max="9473" width="4.1328125" customWidth="1"/>
    <col min="9474" max="9474" width="8.3984375" customWidth="1"/>
    <col min="9475" max="9475" width="36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729" max="9729" width="4.1328125" customWidth="1"/>
    <col min="9730" max="9730" width="8.3984375" customWidth="1"/>
    <col min="9731" max="9731" width="36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985" max="9985" width="4.1328125" customWidth="1"/>
    <col min="9986" max="9986" width="8.3984375" customWidth="1"/>
    <col min="9987" max="9987" width="36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10241" max="10241" width="4.1328125" customWidth="1"/>
    <col min="10242" max="10242" width="8.3984375" customWidth="1"/>
    <col min="10243" max="10243" width="36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497" max="10497" width="4.1328125" customWidth="1"/>
    <col min="10498" max="10498" width="8.3984375" customWidth="1"/>
    <col min="10499" max="10499" width="36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753" max="10753" width="4.1328125" customWidth="1"/>
    <col min="10754" max="10754" width="8.3984375" customWidth="1"/>
    <col min="10755" max="10755" width="36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1009" max="11009" width="4.1328125" customWidth="1"/>
    <col min="11010" max="11010" width="8.3984375" customWidth="1"/>
    <col min="11011" max="11011" width="36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265" max="11265" width="4.1328125" customWidth="1"/>
    <col min="11266" max="11266" width="8.3984375" customWidth="1"/>
    <col min="11267" max="11267" width="36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521" max="11521" width="4.1328125" customWidth="1"/>
    <col min="11522" max="11522" width="8.3984375" customWidth="1"/>
    <col min="11523" max="11523" width="36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777" max="11777" width="4.1328125" customWidth="1"/>
    <col min="11778" max="11778" width="8.3984375" customWidth="1"/>
    <col min="11779" max="11779" width="36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2033" max="12033" width="4.1328125" customWidth="1"/>
    <col min="12034" max="12034" width="8.3984375" customWidth="1"/>
    <col min="12035" max="12035" width="36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289" max="12289" width="4.1328125" customWidth="1"/>
    <col min="12290" max="12290" width="8.3984375" customWidth="1"/>
    <col min="12291" max="12291" width="36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545" max="12545" width="4.1328125" customWidth="1"/>
    <col min="12546" max="12546" width="8.3984375" customWidth="1"/>
    <col min="12547" max="12547" width="36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801" max="12801" width="4.1328125" customWidth="1"/>
    <col min="12802" max="12802" width="8.3984375" customWidth="1"/>
    <col min="12803" max="12803" width="36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3057" max="13057" width="4.1328125" customWidth="1"/>
    <col min="13058" max="13058" width="8.3984375" customWidth="1"/>
    <col min="13059" max="13059" width="36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313" max="13313" width="4.1328125" customWidth="1"/>
    <col min="13314" max="13314" width="8.3984375" customWidth="1"/>
    <col min="13315" max="13315" width="36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569" max="13569" width="4.1328125" customWidth="1"/>
    <col min="13570" max="13570" width="8.3984375" customWidth="1"/>
    <col min="13571" max="13571" width="36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825" max="13825" width="4.1328125" customWidth="1"/>
    <col min="13826" max="13826" width="8.3984375" customWidth="1"/>
    <col min="13827" max="13827" width="36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4081" max="14081" width="4.1328125" customWidth="1"/>
    <col min="14082" max="14082" width="8.3984375" customWidth="1"/>
    <col min="14083" max="14083" width="36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337" max="14337" width="4.1328125" customWidth="1"/>
    <col min="14338" max="14338" width="8.3984375" customWidth="1"/>
    <col min="14339" max="14339" width="36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593" max="14593" width="4.1328125" customWidth="1"/>
    <col min="14594" max="14594" width="8.3984375" customWidth="1"/>
    <col min="14595" max="14595" width="36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849" max="14849" width="4.1328125" customWidth="1"/>
    <col min="14850" max="14850" width="8.3984375" customWidth="1"/>
    <col min="14851" max="14851" width="36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5105" max="15105" width="4.1328125" customWidth="1"/>
    <col min="15106" max="15106" width="8.3984375" customWidth="1"/>
    <col min="15107" max="15107" width="36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361" max="15361" width="4.1328125" customWidth="1"/>
    <col min="15362" max="15362" width="8.3984375" customWidth="1"/>
    <col min="15363" max="15363" width="36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617" max="15617" width="4.1328125" customWidth="1"/>
    <col min="15618" max="15618" width="8.3984375" customWidth="1"/>
    <col min="15619" max="15619" width="36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873" max="15873" width="4.1328125" customWidth="1"/>
    <col min="15874" max="15874" width="8.3984375" customWidth="1"/>
    <col min="15875" max="15875" width="36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6129" max="16129" width="4.1328125" customWidth="1"/>
    <col min="16130" max="16130" width="8.3984375" customWidth="1"/>
    <col min="16131" max="16131" width="36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66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23.25" x14ac:dyDescent="0.7">
      <c r="A3" s="1"/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68" t="s">
        <v>22</v>
      </c>
      <c r="C5" s="69"/>
      <c r="D5" s="69"/>
      <c r="E5" s="69"/>
      <c r="F5" s="69"/>
      <c r="G5" s="69"/>
      <c r="H5" s="69"/>
      <c r="I5" s="69"/>
      <c r="J5" s="69"/>
      <c r="K5" s="69"/>
      <c r="L5" s="70"/>
      <c r="M5" s="69"/>
      <c r="N5" s="71"/>
    </row>
    <row r="6" spans="1:15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72"/>
      <c r="M6" s="9" t="s">
        <v>13</v>
      </c>
      <c r="N6" s="10" t="s">
        <v>14</v>
      </c>
    </row>
    <row r="7" spans="1:15" ht="15.75" thickBot="1" x14ac:dyDescent="0.5">
      <c r="A7" s="1"/>
      <c r="B7" s="11">
        <v>1</v>
      </c>
      <c r="C7" s="12" t="str">
        <f>('[2]Fixtures '!B11)</f>
        <v>Geoffroy Buffetrille &amp; James Gennoe</v>
      </c>
      <c r="D7" s="13">
        <f>SUM('[2]Geoffroy &amp; Craig'!D33:E33)</f>
        <v>6</v>
      </c>
      <c r="E7" s="14">
        <f>SUM('[2]Geoffroy &amp; Craig'!D34:E34)</f>
        <v>3</v>
      </c>
      <c r="F7" s="14">
        <f>SUM('[2]Geoffroy &amp; Craig'!D35:E35)</f>
        <v>2</v>
      </c>
      <c r="G7" s="14">
        <f>SUM('[2]Geoffroy &amp; Craig'!D36:E36)</f>
        <v>1</v>
      </c>
      <c r="H7" s="14">
        <f>SUM('[2]Geoffroy &amp; Craig'!D31)</f>
        <v>141</v>
      </c>
      <c r="I7" s="14">
        <f>SUM('[2]Geoffroy &amp; Craig'!E31)</f>
        <v>92</v>
      </c>
      <c r="J7" s="15">
        <f t="shared" ref="J7:J14" si="0">SUM(H7-I7)</f>
        <v>49</v>
      </c>
      <c r="K7" s="16">
        <f>SUM('[2]Geoffroy &amp; Craig'!D32:E32)</f>
        <v>11</v>
      </c>
      <c r="L7" s="73"/>
      <c r="M7" s="18">
        <f t="shared" ref="M7:M13" si="1">SUM(H7/D7)/2</f>
        <v>11.75</v>
      </c>
      <c r="N7" s="19">
        <f t="shared" ref="N7:N13" si="2">SUM(I7/D7)/2</f>
        <v>7.666666666666667</v>
      </c>
      <c r="O7" t="s">
        <v>15</v>
      </c>
    </row>
    <row r="8" spans="1:15" ht="15.75" thickBot="1" x14ac:dyDescent="0.5">
      <c r="A8" s="1"/>
      <c r="B8" s="11">
        <v>2</v>
      </c>
      <c r="C8" s="74" t="str">
        <f>('[2]Fixtures '!F7)</f>
        <v>Alex &amp; Cassie Stewart</v>
      </c>
      <c r="D8" s="75">
        <f>SUM('[2]Alex &amp; Cassie'!D33:E33)</f>
        <v>6</v>
      </c>
      <c r="E8" s="14">
        <f>SUM('[2]Alex &amp; Cassie'!D34:E34)</f>
        <v>2</v>
      </c>
      <c r="F8" s="14">
        <f>SUM('[2]Alex &amp; Cassie'!D35:E35)</f>
        <v>3</v>
      </c>
      <c r="G8" s="14">
        <f>SUM('[2]Alex &amp; Cassie'!D36:E36)</f>
        <v>1</v>
      </c>
      <c r="H8" s="14">
        <f>SUM('[2]Alex &amp; Cassie'!D31)</f>
        <v>143</v>
      </c>
      <c r="I8" s="14">
        <f>SUM('[2]Alex &amp; Cassie'!E31)</f>
        <v>105</v>
      </c>
      <c r="J8" s="15">
        <f t="shared" si="0"/>
        <v>38</v>
      </c>
      <c r="K8" s="16">
        <f>SUM('[2]Alex &amp; Cassie'!D32:E32)</f>
        <v>9</v>
      </c>
      <c r="L8" s="73"/>
      <c r="M8" s="18">
        <f t="shared" si="1"/>
        <v>11.916666666666666</v>
      </c>
      <c r="N8" s="19">
        <f t="shared" si="2"/>
        <v>8.75</v>
      </c>
      <c r="O8" t="s">
        <v>23</v>
      </c>
    </row>
    <row r="9" spans="1:15" ht="15.75" thickBot="1" x14ac:dyDescent="0.5">
      <c r="A9" s="1"/>
      <c r="B9" s="36">
        <v>3</v>
      </c>
      <c r="C9" s="37" t="str">
        <f>('[2]Fixtures '!F11)</f>
        <v>Alan Mitchell &amp; Mike Robinson</v>
      </c>
      <c r="D9" s="38">
        <f>SUM('[2]Alan &amp; Mike'!D33:E33)</f>
        <v>6</v>
      </c>
      <c r="E9" s="39">
        <f>SUM('[2]Alan &amp; Mike'!D34:E34)</f>
        <v>2</v>
      </c>
      <c r="F9" s="39">
        <f>SUM('[2]Alan &amp; Mike'!D35:E35)</f>
        <v>3</v>
      </c>
      <c r="G9" s="39">
        <f>SUM('[2]Alan &amp; Mike'!D36:E36)</f>
        <v>1</v>
      </c>
      <c r="H9" s="39">
        <f>SUM('[2]Alan &amp; Mike'!D31)</f>
        <v>116</v>
      </c>
      <c r="I9" s="39">
        <f>SUM('[2]Alan &amp; Mike'!E31)</f>
        <v>117</v>
      </c>
      <c r="J9" s="40">
        <f t="shared" si="0"/>
        <v>-1</v>
      </c>
      <c r="K9" s="41">
        <f>SUM('[2]Alan &amp; Mike'!D32:E32)</f>
        <v>9</v>
      </c>
      <c r="L9" s="73"/>
      <c r="M9" s="76">
        <f t="shared" si="1"/>
        <v>9.6666666666666661</v>
      </c>
      <c r="N9" s="77">
        <f t="shared" si="2"/>
        <v>9.75</v>
      </c>
    </row>
    <row r="10" spans="1:15" ht="15.75" thickBot="1" x14ac:dyDescent="0.5">
      <c r="A10" s="1"/>
      <c r="B10" s="36">
        <v>4</v>
      </c>
      <c r="C10" s="37" t="str">
        <f>('[2]Fixtures '!B5)</f>
        <v>Keith &amp; Sue Pinel</v>
      </c>
      <c r="D10" s="38">
        <f>SUM('[2]Keith &amp; Sue'!D33:E33)</f>
        <v>6</v>
      </c>
      <c r="E10" s="39">
        <f>SUM('[2]Keith &amp; Sue'!D34:E34)</f>
        <v>2</v>
      </c>
      <c r="F10" s="39">
        <f>SUM('[2]Keith &amp; Sue'!D35:E35)</f>
        <v>3</v>
      </c>
      <c r="G10" s="39">
        <f>SUM('[2]Keith &amp; Sue'!D36:E36)</f>
        <v>1</v>
      </c>
      <c r="H10" s="39">
        <f>SUM('[2]Keith &amp; Sue'!D31)</f>
        <v>116</v>
      </c>
      <c r="I10" s="39">
        <f>SUM('[2]Keith &amp; Sue'!E31)</f>
        <v>125</v>
      </c>
      <c r="J10" s="40">
        <f>SUM(H10-I10)</f>
        <v>-9</v>
      </c>
      <c r="K10" s="41">
        <f>SUM('[2]Keith &amp; Sue'!D32:E32)</f>
        <v>9</v>
      </c>
      <c r="L10" s="73"/>
      <c r="M10" s="76">
        <f>SUM(H10/D10)/2</f>
        <v>9.6666666666666661</v>
      </c>
      <c r="N10" s="77">
        <f>SUM(I10/D10)/2</f>
        <v>10.416666666666666</v>
      </c>
    </row>
    <row r="11" spans="1:15" ht="15.75" thickBot="1" x14ac:dyDescent="0.5">
      <c r="A11" s="1"/>
      <c r="B11" s="44">
        <v>5</v>
      </c>
      <c r="C11" s="45" t="str">
        <f>('[2]Fixtures '!B9)</f>
        <v>Ellis Turmel &amp; James Rondel</v>
      </c>
      <c r="D11" s="38">
        <f>SUM('[2]Ellis &amp; James'!D33:E33)</f>
        <v>6</v>
      </c>
      <c r="E11" s="39">
        <f>SUM('[2]Ellis &amp; James'!D34:E34)</f>
        <v>1</v>
      </c>
      <c r="F11" s="39">
        <f>SUM('[2]Ellis &amp; James'!D35:E35)</f>
        <v>5</v>
      </c>
      <c r="G11" s="39">
        <f>SUM('[2]Ellis &amp; James'!D36:E36)</f>
        <v>0</v>
      </c>
      <c r="H11" s="39">
        <f>SUM('[2]Ellis &amp; James'!D31)</f>
        <v>128</v>
      </c>
      <c r="I11" s="39">
        <f>SUM('[2]Ellis &amp; James'!E31)</f>
        <v>116</v>
      </c>
      <c r="J11" s="40">
        <f>SUM(H11-I11)</f>
        <v>12</v>
      </c>
      <c r="K11" s="41">
        <f>SUM('[2]Ellis &amp; James'!D32:E32)</f>
        <v>8</v>
      </c>
      <c r="L11" s="73"/>
      <c r="M11" s="76">
        <f>SUM(H11/D11)/2</f>
        <v>10.666666666666666</v>
      </c>
      <c r="N11" s="77">
        <f>SUM(I11/D11)/2</f>
        <v>9.6666666666666661</v>
      </c>
    </row>
    <row r="12" spans="1:15" ht="15.75" thickBot="1" x14ac:dyDescent="0.5">
      <c r="A12" s="1"/>
      <c r="B12" s="36">
        <v>6</v>
      </c>
      <c r="C12" s="46" t="str">
        <f>('[2]Fixtures '!F9)</f>
        <v>Brian Harris &amp; Paul Le Moine</v>
      </c>
      <c r="D12" s="38">
        <f>SUM('[2]Brian &amp; Paul'!D33:E33)</f>
        <v>6</v>
      </c>
      <c r="E12" s="39">
        <f>SUM('[2]Brian &amp; Paul'!D34:E34)</f>
        <v>2</v>
      </c>
      <c r="F12" s="39">
        <f>SUM('[2]Brian &amp; Paul'!D35:E35)</f>
        <v>2</v>
      </c>
      <c r="G12" s="39">
        <f>SUM('[2]Brian &amp; Paul'!D36:E36)</f>
        <v>2</v>
      </c>
      <c r="H12" s="39">
        <f>SUM('[2]Brian &amp; Paul'!D31)</f>
        <v>118</v>
      </c>
      <c r="I12" s="39">
        <f>SUM('[2]Brian &amp; Paul'!E31)</f>
        <v>113</v>
      </c>
      <c r="J12" s="40">
        <f>SUM(H12-I12)</f>
        <v>5</v>
      </c>
      <c r="K12" s="41">
        <f>SUM('[2]Brian &amp; Paul'!D32:E32)</f>
        <v>8</v>
      </c>
      <c r="L12" s="73"/>
      <c r="M12" s="76">
        <f>SUM(H12/D12)/2</f>
        <v>9.8333333333333339</v>
      </c>
      <c r="N12" s="77">
        <f>SUM(I12/D12)/2</f>
        <v>9.4166666666666661</v>
      </c>
    </row>
    <row r="13" spans="1:15" ht="15.75" thickBot="1" x14ac:dyDescent="0.5">
      <c r="A13" s="1"/>
      <c r="B13" s="47">
        <v>7</v>
      </c>
      <c r="C13" s="78" t="str">
        <f>('[2]Fixtures '!B7)</f>
        <v>Neil &amp; Christian Selby</v>
      </c>
      <c r="D13" s="79">
        <f>SUM('[2]Neil &amp; Christian'!D33:E33)</f>
        <v>6</v>
      </c>
      <c r="E13" s="80">
        <f>SUM('[2]Neil &amp; Christian'!D34:E34)</f>
        <v>0</v>
      </c>
      <c r="F13" s="80">
        <f>SUM('[2]Neil &amp; Christian'!D35:E35)</f>
        <v>0</v>
      </c>
      <c r="G13" s="80">
        <f>SUM('[2]Neil &amp; Christian'!D36:E36)</f>
        <v>6</v>
      </c>
      <c r="H13" s="80">
        <f>SUM('[2]Neil &amp; Christian'!D31)</f>
        <v>62</v>
      </c>
      <c r="I13" s="80">
        <f>SUM('[2]Neil &amp; Christian'!E31)</f>
        <v>156</v>
      </c>
      <c r="J13" s="81">
        <f t="shared" si="0"/>
        <v>-94</v>
      </c>
      <c r="K13" s="82">
        <f>SUM('[2]Neil &amp; Christian'!D32:E32)</f>
        <v>0</v>
      </c>
      <c r="L13" s="73"/>
      <c r="M13" s="83">
        <f t="shared" si="1"/>
        <v>5.166666666666667</v>
      </c>
      <c r="N13" s="84">
        <f t="shared" si="2"/>
        <v>13</v>
      </c>
      <c r="O13" t="s">
        <v>18</v>
      </c>
    </row>
    <row r="14" spans="1:15" ht="15.75" thickBot="1" x14ac:dyDescent="0.5">
      <c r="A14" s="1"/>
      <c r="B14" s="55">
        <v>8</v>
      </c>
      <c r="C14" s="56" t="str">
        <f>('[2]Fixtures '!F5)</f>
        <v>James Mold &amp; Ian Black</v>
      </c>
      <c r="D14" s="57">
        <f>SUM('[2]James &amp; Ian'!D33:E33)</f>
        <v>0</v>
      </c>
      <c r="E14" s="58">
        <f>SUM('[2]James &amp; Ian'!D34:E34)</f>
        <v>0</v>
      </c>
      <c r="F14" s="58">
        <f>SUM('[2]James &amp; Ian'!D35:E35)</f>
        <v>0</v>
      </c>
      <c r="G14" s="58">
        <f>SUM('[2]James &amp; Ian'!D36:E36)</f>
        <v>0</v>
      </c>
      <c r="H14" s="58">
        <f>SUM('[2]James &amp; Ian'!D31)</f>
        <v>0</v>
      </c>
      <c r="I14" s="58">
        <f>SUM('[2]James &amp; Ian'!E31)</f>
        <v>0</v>
      </c>
      <c r="J14" s="59">
        <f t="shared" si="0"/>
        <v>0</v>
      </c>
      <c r="K14" s="60">
        <f>SUM('[2]James &amp; Ian'!D32:E32)</f>
        <v>0</v>
      </c>
      <c r="L14" s="61"/>
      <c r="M14" s="85">
        <v>0</v>
      </c>
      <c r="N14" s="86">
        <v>0</v>
      </c>
      <c r="O14" t="s">
        <v>24</v>
      </c>
    </row>
    <row r="15" spans="1:1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45">
      <c r="A16" s="1"/>
      <c r="B16" s="1"/>
      <c r="C16" s="87"/>
      <c r="D16" s="65" t="s">
        <v>20</v>
      </c>
      <c r="E16" s="1" t="s">
        <v>25</v>
      </c>
      <c r="F16" s="1"/>
      <c r="G16" s="1"/>
      <c r="H16" s="1"/>
      <c r="I16" s="1"/>
      <c r="J16" s="1"/>
      <c r="K16" s="1"/>
      <c r="L16" s="1"/>
      <c r="M16" s="1"/>
      <c r="N16" s="1"/>
    </row>
    <row r="17" spans="3:5" x14ac:dyDescent="0.45">
      <c r="C17" s="64"/>
      <c r="D17" s="65" t="s">
        <v>20</v>
      </c>
      <c r="E17" t="s">
        <v>21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Premier League</vt:lpstr>
      <vt:lpstr>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2017-03-11T14:57:24Z</dcterms:created>
  <dcterms:modified xsi:type="dcterms:W3CDTF">2017-03-19T15:28:54Z</dcterms:modified>
</cp:coreProperties>
</file>