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CON FIRMA\INFORMACIÓN CONTABLE\"/>
    </mc:Choice>
  </mc:AlternateContent>
  <xr:revisionPtr revIDLastSave="0" documentId="13_ncr:1_{32B503F0-B1A5-43CD-B655-A1411311942D}" xr6:coauthVersionLast="47" xr6:coauthVersionMax="47" xr10:uidLastSave="{00000000-0000-0000-0000-000000000000}"/>
  <bookViews>
    <workbookView xWindow="1185" yWindow="0" windowWidth="18180" windowHeight="14970" tabRatio="743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</sheets>
  <definedNames>
    <definedName name="_xlnm.Print_Titles" localSheetId="4">'IC-12'!$1:$7</definedName>
    <definedName name="_xlnm.Print_Titles" localSheetId="9">'IC-17'!$2:$8</definedName>
    <definedName name="_xlnm.Print_Titles" localSheetId="10">'IC-18'!$3:$10</definedName>
    <definedName name="_xlnm.Print_Titles" localSheetId="11">'IC-19'!$2:$9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9" l="1"/>
  <c r="D17" i="29"/>
  <c r="E17" i="29"/>
  <c r="E14" i="29"/>
  <c r="E13" i="29"/>
  <c r="E12" i="29"/>
  <c r="E11" i="29"/>
  <c r="D11" i="17"/>
  <c r="B30" i="30"/>
  <c r="B23" i="30"/>
  <c r="C23" i="30" l="1"/>
  <c r="C30" i="30" s="1"/>
  <c r="C17" i="30"/>
  <c r="B17" i="30"/>
  <c r="E10" i="29"/>
  <c r="D130" i="27"/>
  <c r="D129" i="27" s="1"/>
  <c r="D119" i="27"/>
  <c r="D117" i="27"/>
  <c r="D96" i="27" s="1"/>
  <c r="D115" i="27"/>
  <c r="D109" i="27"/>
  <c r="D106" i="27"/>
  <c r="D93" i="27"/>
  <c r="D97" i="27"/>
  <c r="D75" i="27"/>
  <c r="D68" i="27"/>
  <c r="D91" i="27"/>
  <c r="D88" i="27"/>
  <c r="D85" i="27"/>
  <c r="D82" i="27"/>
  <c r="D78" i="27"/>
  <c r="D72" i="27"/>
  <c r="D62" i="27"/>
  <c r="D60" i="27"/>
  <c r="D57" i="27"/>
  <c r="D54" i="27"/>
  <c r="D49" i="27"/>
  <c r="D46" i="27"/>
  <c r="D43" i="27"/>
  <c r="D40" i="27"/>
  <c r="D19" i="27"/>
  <c r="D29" i="27"/>
  <c r="C35" i="26"/>
  <c r="C11" i="26"/>
  <c r="C25" i="26"/>
  <c r="C23" i="26"/>
  <c r="C21" i="26"/>
  <c r="C15" i="26"/>
  <c r="C12" i="26"/>
  <c r="C34" i="25"/>
  <c r="C48" i="25"/>
  <c r="C39" i="25"/>
  <c r="C28" i="25"/>
  <c r="C26" i="25"/>
  <c r="C20" i="25"/>
  <c r="C10" i="25"/>
  <c r="D22" i="24"/>
  <c r="D17" i="24"/>
  <c r="D13" i="24"/>
  <c r="D9" i="24"/>
  <c r="D16" i="16"/>
  <c r="E19" i="17"/>
  <c r="D19" i="17"/>
  <c r="C19" i="17"/>
  <c r="E11" i="17"/>
  <c r="E26" i="17" s="1"/>
  <c r="C11" i="17"/>
  <c r="C26" i="17"/>
  <c r="C14" i="18"/>
  <c r="C14" i="19"/>
  <c r="C15" i="22"/>
  <c r="C10" i="22"/>
  <c r="C26" i="23"/>
  <c r="C11" i="23"/>
  <c r="C18" i="23"/>
  <c r="E44" i="20"/>
  <c r="E37" i="20"/>
  <c r="D37" i="20"/>
  <c r="E66" i="20"/>
  <c r="E65" i="20"/>
  <c r="E64" i="20"/>
  <c r="E63" i="20"/>
  <c r="E62" i="20"/>
  <c r="E50" i="20"/>
  <c r="E61" i="20"/>
  <c r="C44" i="20"/>
  <c r="C37" i="20"/>
  <c r="C19" i="20"/>
  <c r="C11" i="20"/>
  <c r="D44" i="20"/>
  <c r="E49" i="20"/>
  <c r="E48" i="20"/>
  <c r="E47" i="20"/>
  <c r="E46" i="20"/>
  <c r="E45" i="20"/>
  <c r="E42" i="20"/>
  <c r="E40" i="20"/>
  <c r="D24" i="16"/>
  <c r="D11" i="27" l="1"/>
  <c r="C9" i="25"/>
  <c r="C58" i="25" s="1"/>
  <c r="D81" i="27"/>
  <c r="D71" i="27"/>
  <c r="D39" i="27"/>
  <c r="D26" i="17"/>
  <c r="C68" i="20"/>
  <c r="D68" i="20"/>
  <c r="E14" i="28"/>
  <c r="E13" i="28"/>
  <c r="E12" i="28"/>
  <c r="E97" i="27"/>
  <c r="E105" i="27"/>
  <c r="E104" i="27"/>
  <c r="E103" i="27"/>
  <c r="E102" i="27"/>
  <c r="E101" i="27"/>
  <c r="E100" i="27"/>
  <c r="E99" i="27"/>
  <c r="E98" i="27"/>
  <c r="E38" i="27"/>
  <c r="E37" i="27"/>
  <c r="E36" i="27"/>
  <c r="E35" i="27"/>
  <c r="E34" i="27"/>
  <c r="E33" i="27"/>
  <c r="E32" i="27"/>
  <c r="E31" i="27"/>
  <c r="E30" i="27"/>
  <c r="E28" i="27"/>
  <c r="E27" i="27"/>
  <c r="E26" i="27"/>
  <c r="E25" i="27"/>
  <c r="E24" i="27"/>
  <c r="E23" i="27"/>
  <c r="E22" i="27"/>
  <c r="E21" i="27"/>
  <c r="E20" i="27"/>
  <c r="E18" i="27"/>
  <c r="E17" i="27"/>
  <c r="E16" i="27"/>
  <c r="E15" i="27"/>
  <c r="E14" i="27"/>
  <c r="E13" i="27"/>
  <c r="D10" i="27" l="1"/>
  <c r="E12" i="27" s="1"/>
  <c r="E11" i="27"/>
  <c r="E96" i="27" l="1"/>
  <c r="E10" i="27" s="1"/>
  <c r="E134" i="27" s="1"/>
  <c r="E29" i="27"/>
  <c r="D134" i="27"/>
  <c r="E19" i="27"/>
  <c r="E68" i="20"/>
  <c r="E41" i="20"/>
  <c r="E39" i="20"/>
  <c r="E38" i="20"/>
</calcChain>
</file>

<file path=xl/sharedStrings.xml><?xml version="1.0" encoding="utf-8"?>
<sst xmlns="http://schemas.openxmlformats.org/spreadsheetml/2006/main" count="580" uniqueCount="417">
  <si>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</si>
  <si>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</si>
  <si>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</si>
  <si>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</si>
  <si>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</si>
  <si>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</si>
  <si>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</si>
  <si>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Notas a los Estados Financieros / Notas de Desglose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</si>
  <si>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</si>
  <si>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</si>
  <si>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</si>
  <si>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</si>
  <si>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</si>
  <si>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</si>
  <si>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</si>
  <si>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</si>
  <si>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</si>
  <si>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</si>
  <si>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</si>
  <si>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</si>
  <si>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</si>
  <si>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</si>
  <si>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</si>
  <si>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</si>
  <si>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</si>
  <si>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</si>
  <si>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</si>
  <si>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</si>
  <si>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</si>
  <si>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</si>
  <si>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</si>
  <si>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</si>
  <si>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</si>
  <si>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</si>
  <si>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</si>
  <si>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</si>
  <si>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</si>
  <si>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</si>
  <si>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</si>
  <si>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</si>
  <si>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</si>
  <si>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</si>
  <si>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</si>
  <si>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</si>
  <si>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</si>
  <si>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</si>
  <si>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</si>
  <si>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</si>
  <si>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</si>
  <si>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</si>
  <si>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</si>
  <si>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</si>
  <si>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</si>
  <si>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</si>
  <si>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</si>
  <si>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</si>
  <si>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</si>
  <si>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</si>
  <si>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</si>
  <si>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</si>
  <si>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</si>
  <si>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 xml:space="preserve"> Formato IC-17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</si>
  <si>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</si>
  <si>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</si>
  <si>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</si>
  <si>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</si>
  <si>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</si>
  <si>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</si>
  <si>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</si>
  <si>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Patrimonio Contribuido y Generado</t>
  </si>
  <si>
    <t>Modificación</t>
  </si>
  <si>
    <t xml:space="preserve"> Formato IC-21</t>
  </si>
  <si>
    <t xml:space="preserve"> Formato IC-22</t>
  </si>
  <si>
    <t>Inversiones Temporales (hasta 3 meses)</t>
  </si>
  <si>
    <t xml:space="preserve"> Formato IC-8</t>
  </si>
  <si>
    <t xml:space="preserve"> Formato IC-9</t>
  </si>
  <si>
    <t>Fondos con afectación específica</t>
  </si>
  <si>
    <t>Pasivos Diferidos y Otros</t>
  </si>
  <si>
    <t>Saldo inicial</t>
  </si>
  <si>
    <t>Saldo final</t>
  </si>
  <si>
    <t>Composición del rubro de Efectivo y Equivalentes</t>
  </si>
  <si>
    <t>Efectivo</t>
  </si>
  <si>
    <t>Bancos/Tesorería</t>
  </si>
  <si>
    <t>Bancos/Dependencias y Otros</t>
  </si>
  <si>
    <t>Fondos con  Afectación Específica</t>
  </si>
  <si>
    <t>Depósitos de Fondos de Terceros en Garantía y/o Administración</t>
  </si>
  <si>
    <t>Otros Efectivos y Equivalentes</t>
  </si>
  <si>
    <t>Total de Efectivo y Equivalentes</t>
  </si>
  <si>
    <t>Conciliación de los Flujos de Efectivo Netos y de las Actividades de Operación y los saldos de Resultados del Ejercicio (Ahorro/Desahorro)</t>
  </si>
  <si>
    <t>Resultados del Ejercicio Ahorro/Desahorro</t>
  </si>
  <si>
    <t>Movimientos de partidas (o rubros) que no afectan el efectivo</t>
  </si>
  <si>
    <t>Depreciación</t>
  </si>
  <si>
    <t>Amortización</t>
  </si>
  <si>
    <t>Incrementos en las provisiones</t>
  </si>
  <si>
    <t xml:space="preserve">Incremento en inversiones producido por revaluación </t>
  </si>
  <si>
    <t>Ganancia/pérdida en venta de bienes muebles, inmuebles e intangibles</t>
  </si>
  <si>
    <t>incremento en cuentas por cobrar</t>
  </si>
  <si>
    <t>Flujos de Efectivo Netos de las Actividades de Operación</t>
  </si>
  <si>
    <t>COMISIÓN DE AGUA POTABLE Y ALCANTARILLADO DEL MUNICIPIO DE IGUALA</t>
  </si>
  <si>
    <t>INVERSIONES TEMPORALES (HASTA 3 MESES)</t>
  </si>
  <si>
    <t>FONDOS DE INVERSIÓN</t>
  </si>
  <si>
    <t xml:space="preserve">CUENTAS POR COBRAR A CORTO PLAZO </t>
  </si>
  <si>
    <t xml:space="preserve">DEUDORES DIVERSOS A COBRAR A CORTO PLAZO </t>
  </si>
  <si>
    <t>INGRESOS POR RECUPERAR A CORTO PLAZO</t>
  </si>
  <si>
    <t xml:space="preserve">OTROS DERECHOS A RECIBIR EFECTIVO O EQUIVALENTEA CORTO PLAZO </t>
  </si>
  <si>
    <t xml:space="preserve">FIDEICOMISOS, MANDATOS Y CONTRATOS ANÁLOGOS </t>
  </si>
  <si>
    <t>PARTICIPACIONES Y APORTACIONES DE CAPITAL</t>
  </si>
  <si>
    <t>TERRENOS</t>
  </si>
  <si>
    <t>EDIFICIOS NO HABITACIONALES</t>
  </si>
  <si>
    <t xml:space="preserve">ACTIVOS INTANGIBLES </t>
  </si>
  <si>
    <t>SOFTWARE</t>
  </si>
  <si>
    <t>PATENTES, MARCAS Y DERECHOS</t>
  </si>
  <si>
    <t>LICENCIAS</t>
  </si>
  <si>
    <t>ACTIVOS DIFERIDOS</t>
  </si>
  <si>
    <t>OTROS ACTIVOS DIFERIDOS</t>
  </si>
  <si>
    <t>POR TIEMPO</t>
  </si>
  <si>
    <t>OTROS ACTIVOS NO CIRCULANTES</t>
  </si>
  <si>
    <t>BIENES EN CONCESIÓN</t>
  </si>
  <si>
    <t>BIENES EN ARRENDAMIENTO FINANCIERO</t>
  </si>
  <si>
    <t>BIENES EN COMODATO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</si>
  <si>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</si>
  <si>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</si>
  <si>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</si>
  <si>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</si>
  <si>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</si>
  <si>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</si>
  <si>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</si>
  <si>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</si>
  <si>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</si>
  <si>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</si>
  <si>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</si>
  <si>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</si>
  <si>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</si>
  <si>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</si>
  <si>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PASIVOS DIFERIDOS A CORTO PLAZO</t>
  </si>
  <si>
    <t xml:space="preserve">OTROS PASIVOS DIFERIDOS A CORTO PLAZO 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</si>
  <si>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</si>
  <si>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</si>
  <si>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</si>
  <si>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</si>
  <si>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</si>
  <si>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</si>
  <si>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</si>
  <si>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</si>
  <si>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</si>
  <si>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</si>
  <si>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</si>
  <si>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</si>
  <si>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</si>
  <si>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</si>
  <si>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</si>
  <si>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</si>
  <si>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</si>
  <si>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</si>
  <si>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</si>
  <si>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</si>
  <si>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</si>
  <si>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</si>
  <si>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</si>
  <si>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</si>
  <si>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</si>
  <si>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</si>
  <si>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</si>
  <si>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</si>
  <si>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</si>
  <si>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</si>
  <si>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</si>
  <si>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</si>
  <si>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</si>
  <si>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</si>
  <si>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</si>
  <si>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</si>
  <si>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</si>
  <si>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</si>
  <si>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</si>
  <si>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</si>
  <si>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</si>
  <si>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</si>
  <si>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</si>
  <si>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</si>
  <si>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</si>
  <si>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</si>
  <si>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</si>
  <si>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</si>
  <si>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ACREEDORA</t>
  </si>
  <si>
    <t>INTERESES</t>
  </si>
  <si>
    <t>PARTICULARES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</si>
  <si>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</si>
  <si>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</si>
  <si>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</si>
  <si>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</si>
  <si>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</si>
  <si>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</si>
  <si>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</si>
  <si>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</si>
  <si>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</si>
  <si>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</si>
  <si>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</si>
  <si>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</si>
  <si>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</si>
  <si>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</si>
  <si>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</si>
  <si>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</si>
  <si>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</si>
  <si>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</si>
  <si>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</si>
  <si>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MONTO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</si>
  <si>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</si>
  <si>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</si>
  <si>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</si>
  <si>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</si>
  <si>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</si>
  <si>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</si>
  <si>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</si>
  <si>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</si>
  <si>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</si>
  <si>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</si>
  <si>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</si>
  <si>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</si>
  <si>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</si>
  <si>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</si>
  <si>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</si>
  <si>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</si>
  <si>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</si>
  <si>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</si>
  <si>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</si>
  <si>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</si>
  <si>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</si>
  <si>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</si>
  <si>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</si>
  <si>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</si>
  <si>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</si>
  <si>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</si>
  <si>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</si>
  <si>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</si>
  <si>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</si>
  <si>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</si>
  <si>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</si>
  <si>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</si>
  <si>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</si>
  <si>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</si>
  <si>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</si>
  <si>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</si>
  <si>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 Y SUBVENCIONES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</si>
  <si>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</si>
  <si>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</si>
  <si>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</si>
  <si>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</si>
  <si>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</si>
  <si>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</si>
  <si>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</si>
  <si>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 Y JUBILACIONES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</si>
  <si>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</si>
  <si>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</si>
  <si>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</si>
  <si>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</si>
  <si>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</si>
  <si>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</si>
  <si>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</si>
  <si>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</si>
  <si>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</si>
  <si>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</si>
  <si>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</si>
  <si>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</si>
  <si>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</si>
  <si>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</si>
  <si>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</si>
  <si>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</si>
  <si>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</si>
  <si>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</t>
  </si>
  <si>
    <t>PARTICIPACIONES DE LA FEDERACIÓN A ENTIDADES FEDERATIVAS Y MUNICIPIOS</t>
  </si>
  <si>
    <t>PARTICIPACIONES DE LAS ENTIDADES FEDERATIVAS A LOS MUNICIPIOS</t>
  </si>
  <si>
    <t>APORTACIONES</t>
  </si>
  <si>
    <t>APORTACIONES DE LA FEDERACIÓN A ENTIDADES FEDERATIVAS Y MUNICIPIOS</t>
  </si>
  <si>
    <t>APORTACIONES DE LAS ENTIDADES FEDERATIVAS A LOS MUNICIPIOS</t>
  </si>
  <si>
    <t>CONVENIOS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</si>
  <si>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</si>
  <si>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</si>
  <si>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</si>
  <si>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</si>
  <si>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</si>
  <si>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</si>
  <si>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</si>
  <si>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</si>
  <si>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</si>
  <si>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</si>
  <si>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</si>
  <si>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</si>
  <si>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</si>
  <si>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</si>
  <si>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</si>
  <si>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</si>
  <si>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</si>
  <si>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</si>
  <si>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</si>
  <si>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</si>
  <si>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</si>
  <si>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</si>
  <si>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</si>
  <si>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</si>
  <si>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</si>
  <si>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</si>
  <si>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</si>
  <si>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</si>
  <si>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</si>
  <si>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</si>
  <si>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</si>
  <si>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</si>
  <si>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</si>
  <si>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</si>
  <si>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</si>
  <si>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</si>
  <si>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</si>
  <si>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</si>
  <si>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</si>
  <si>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</si>
  <si>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</si>
  <si>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</si>
  <si>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</si>
  <si>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</si>
  <si>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</si>
  <si>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</si>
  <si>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</si>
  <si>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</si>
  <si>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</si>
  <si>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GASTO DE NOMINA</t>
  </si>
  <si>
    <t xml:space="preserve">QUIMICOS PARA TRATAMIENTO DE AGUA </t>
  </si>
  <si>
    <t>ENERGIA ELECTRICA</t>
  </si>
  <si>
    <t>GASTOS OPERATIVOS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</si>
  <si>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</si>
  <si>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</si>
  <si>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</si>
  <si>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</si>
  <si>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</si>
  <si>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</si>
  <si>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</si>
  <si>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</si>
  <si>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Patrimonio Contribuido</t>
  </si>
  <si>
    <t>Patrimonio Generado</t>
  </si>
  <si>
    <t>MUNICIPAL</t>
  </si>
  <si>
    <t>ACTUALIZACIÓN DE LA HACIENDA PUBLICA</t>
  </si>
  <si>
    <t>“Bajo protesta de decir verdad declaramos que los Estados Financieros y sus notas, son razonablemente correctos y son responsabilidad del emisor”.</t>
  </si>
  <si>
    <t>EFECTIVO</t>
  </si>
  <si>
    <t>BANCOS/TESORERIA</t>
  </si>
  <si>
    <t>BANCOS/DEPENDENCIAS Y OTROS</t>
  </si>
  <si>
    <t>FONDOS CON AFECTACIÓN ESPECÍFICA</t>
  </si>
  <si>
    <t>DEPÓSITOS DE FONDOS DE TERCEROS EN GARANTÍA Y/O ADMINISTRACIÓN</t>
  </si>
  <si>
    <t>X</t>
  </si>
  <si>
    <t>INVERSIONES FINANCIERAS DE CORTO PLAZO</t>
  </si>
  <si>
    <t>INVERSIONES A LARGO PLAZO</t>
  </si>
  <si>
    <t>DERECHOS A RECIBIR  EFECTIVO O EQUIVALENTES</t>
  </si>
  <si>
    <t xml:space="preserve">DEUDORES POR ANTICIPOS DE LA TESORERÍA A CORTO PLAZO </t>
  </si>
  <si>
    <t>PRESTAMOS OTORGADOS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</si>
  <si>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</si>
  <si>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</si>
  <si>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</si>
  <si>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</si>
  <si>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</si>
  <si>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</si>
  <si>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BIENES INMUEBLES, INFRAESTRUCTURA Y CONSTRUCCIONES EN PROCESO</t>
  </si>
  <si>
    <t>VIVIENDAS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</si>
  <si>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</si>
  <si>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</si>
  <si>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</si>
  <si>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</si>
  <si>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</si>
  <si>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</si>
  <si>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</si>
  <si>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</si>
  <si>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</si>
  <si>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</si>
  <si>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</si>
  <si>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</si>
  <si>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</si>
  <si>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SALDO</t>
  </si>
  <si>
    <t>OTROS ACTIVOS INTANGIBLES</t>
  </si>
  <si>
    <t>CONCESIONES Y FRANQUICIAS</t>
  </si>
  <si>
    <t>--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</si>
  <si>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</si>
  <si>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</si>
  <si>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</si>
  <si>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</si>
  <si>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</si>
  <si>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</si>
  <si>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</si>
  <si>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</si>
  <si>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</si>
  <si>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BIENES</t>
  </si>
  <si>
    <t>AMORTIZACIÓN ACUMULADA DE ACTIVOS INTANGIBLES</t>
  </si>
  <si>
    <t>ESTIMACIONES PARA CUENTAS INCOBRABLES POR DERECHOS A RECIBIR EFECTIVO O EQUIVALENTES</t>
  </si>
  <si>
    <t>ESTIMACIÓN POR DETERIORO DE INVENTARIOS</t>
  </si>
  <si>
    <t>DETERIORO ACUMULADO DE ACTIVOS BIOLÓGICOS</t>
  </si>
  <si>
    <t>ESTIMACIONES POR PÉRDIDA DE CUENTAS INCOBRABLES DE DOCUMENTOS POR
COBRAR A LARGO PLAZO</t>
  </si>
  <si>
    <t>ESTIMACIONES POR PÉRDIDA DE CUENTAS INCOBRABLES DE DEUDORES
DIVERSOS POR COBRAR A LARGO PLAZO</t>
  </si>
  <si>
    <t>ESTIMACIONES POR PÉRDIDA DE CUENTAS INCOBRABLES DE INGRESOS POR
COBRAR A LARGO PLAZO</t>
  </si>
  <si>
    <t>ESTIMACIONES POR PÉRDIDA DE CUENTAS INCOBRABLES DE PRÉSTAMOS
OTORGADOS A LARGO PLAZO</t>
  </si>
  <si>
    <t>ESTIMACIONES POR PÉRDIDA DE OTRAS CUENTAS INCOBRABLES A LARGO PLAZO</t>
  </si>
  <si>
    <t>EL ORGANISMO NO CUENTA CON METODOS PARA SABER CON EXACTITUD LAS ESTIMACIONES DE CUENTAS INCOBRABLES</t>
  </si>
  <si>
    <t>ESTA EN PROCESO EL CALCULO PARA TENER EL DATO CON VALOR CATASTRAL</t>
  </si>
  <si>
    <t>LA ESTIMACIÓN EN INVENTARIOS DE BIENES MUEBLES  YA EXISTENTES, ES CON BASE AL VALOR DE MERCADO; DE LOS BIENES MUEBLES QUE SE ADQUIRIERON EN EL EJERCICIO FISCAL ES EL VALOR DE ADQUISICIÓN.</t>
  </si>
  <si>
    <t>INGRESOS COBRADOS POR ADELANTADO A CORTO PLAZO</t>
  </si>
  <si>
    <t>INTERESES COBRADOS POR ADELANTADO A CORTO PLAZO</t>
  </si>
  <si>
    <t>OTROS PASIVOS A CORTO PLAZO</t>
  </si>
  <si>
    <t>INGRESOS POR CLASIFICAR</t>
  </si>
  <si>
    <t>RECAUDACIÓN POR PARTICIPAR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</si>
  <si>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</si>
  <si>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</si>
  <si>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</si>
  <si>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</si>
  <si>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</si>
  <si>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BAJA DE ACTIVO POR BIEN NO UTIL</t>
  </si>
  <si>
    <t>Modificaciones al Patrimonio Generado</t>
  </si>
  <si>
    <t>Notas al Estado de Situación Financiera del 01 de Enero al 30 de Junio de 2023</t>
  </si>
  <si>
    <t>Notas al Estado de Actividades del 01 de Enero al 30 de Junio de 2023</t>
  </si>
  <si>
    <t>Notas al Estado de Variación en la Hacienda Pública  del 01 de Enero al 31 de Junio de 2023</t>
  </si>
  <si>
    <t>Notas al Estado de Variación en la Hacienda Pública del 01 de Enero al 30 de Junio de 2023</t>
  </si>
  <si>
    <t>Notas al Estado de Flujos de Efectivo 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</si>
</sst>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61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Alignment="1">
      <alignment vertical="top"/>
    </xf>
    <xf numFmtId="4" fontId="12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2" fillId="0" borderId="0" xfId="15" applyFont="1" applyAlignment="1">
      <alignment horizontal="left" vertical="center" wrapText="1"/>
    </xf>
    <xf numFmtId="4" fontId="12" fillId="0" borderId="0" xfId="15" applyNumberFormat="1" applyFont="1" applyAlignment="1">
      <alignment horizontal="right" wrapText="1"/>
    </xf>
    <xf numFmtId="0" fontId="15" fillId="0" borderId="0" xfId="15" applyFont="1"/>
    <xf numFmtId="0" fontId="16" fillId="0" borderId="0" xfId="15" applyFont="1"/>
    <xf numFmtId="0" fontId="11" fillId="0" borderId="0" xfId="15" applyFont="1" applyAlignment="1">
      <alignment horizontal="right"/>
    </xf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Alignment="1">
      <alignment horizontal="left" vertical="center" wrapText="1"/>
    </xf>
    <xf numFmtId="4" fontId="17" fillId="0" borderId="0" xfId="15" applyNumberFormat="1" applyFont="1" applyAlignment="1">
      <alignment horizontal="right" vertical="center" wrapText="1"/>
    </xf>
    <xf numFmtId="4" fontId="17" fillId="0" borderId="0" xfId="15" applyNumberFormat="1" applyFont="1" applyAlignment="1">
      <alignment horizontal="right" wrapText="1"/>
    </xf>
    <xf numFmtId="0" fontId="9" fillId="0" borderId="0" xfId="15" applyFont="1"/>
    <xf numFmtId="4" fontId="13" fillId="0" borderId="0" xfId="15" applyNumberFormat="1" applyFont="1" applyAlignment="1">
      <alignment horizontal="right" wrapText="1"/>
    </xf>
    <xf numFmtId="4" fontId="13" fillId="0" borderId="0" xfId="15" applyNumberFormat="1" applyFont="1" applyAlignment="1">
      <alignment horizontal="right" vertical="center" wrapText="1"/>
    </xf>
    <xf numFmtId="0" fontId="13" fillId="0" borderId="0" xfId="15" applyFont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9" fillId="0" borderId="0" xfId="18" applyFont="1"/>
    <xf numFmtId="0" fontId="10" fillId="0" borderId="0" xfId="18" applyFont="1" applyAlignment="1">
      <alignment vertical="center"/>
    </xf>
    <xf numFmtId="0" fontId="4" fillId="0" borderId="5" xfId="15" applyFont="1" applyBorder="1"/>
    <xf numFmtId="49" fontId="4" fillId="0" borderId="9" xfId="15" applyNumberFormat="1" applyFont="1" applyBorder="1" applyAlignment="1">
      <alignment horizontal="left" vertical="center" wrapText="1"/>
    </xf>
    <xf numFmtId="0" fontId="4" fillId="0" borderId="0" xfId="15" applyFont="1"/>
    <xf numFmtId="4" fontId="4" fillId="0" borderId="5" xfId="15" applyNumberFormat="1" applyFont="1" applyBorder="1" applyAlignment="1">
      <alignment horizontal="right" vertical="center" wrapText="1"/>
    </xf>
    <xf numFmtId="0" fontId="3" fillId="0" borderId="0" xfId="16" applyFont="1" applyAlignment="1">
      <alignment vertical="top"/>
    </xf>
    <xf numFmtId="0" fontId="3" fillId="0" borderId="4" xfId="16" applyFont="1" applyBorder="1" applyAlignment="1">
      <alignment vertical="top"/>
    </xf>
    <xf numFmtId="4" fontId="4" fillId="0" borderId="5" xfId="15" applyNumberFormat="1" applyFont="1" applyBorder="1" applyAlignment="1">
      <alignment horizontal="right" wrapText="1"/>
    </xf>
    <xf numFmtId="0" fontId="4" fillId="0" borderId="12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6" fillId="0" borderId="5" xfId="15" applyNumberFormat="1" applyFont="1" applyBorder="1" applyAlignment="1">
      <alignment horizontal="right" vertical="center" wrapText="1"/>
    </xf>
    <xf numFmtId="0" fontId="4" fillId="0" borderId="0" xfId="15" applyFont="1" applyAlignment="1">
      <alignment horizontal="left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6" fillId="0" borderId="0" xfId="15" applyFont="1" applyAlignment="1">
      <alignment horizontal="left" vertical="center" wrapText="1"/>
    </xf>
    <xf numFmtId="0" fontId="3" fillId="0" borderId="0" xfId="19" applyFont="1" applyAlignment="1">
      <alignment vertical="top"/>
    </xf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5" xfId="15" applyFont="1" applyFill="1" applyBorder="1" applyAlignment="1">
      <alignment horizontal="center" vertical="center" wrapText="1"/>
    </xf>
    <xf numFmtId="0" fontId="24" fillId="0" borderId="0" xfId="15" applyFont="1"/>
    <xf numFmtId="0" fontId="24" fillId="0" borderId="0" xfId="18" applyFont="1"/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5" fillId="0" borderId="0" xfId="12" applyFont="1" applyAlignment="1">
      <alignment vertical="center"/>
    </xf>
    <xf numFmtId="0" fontId="10" fillId="0" borderId="0" xfId="18" applyFont="1" applyAlignment="1">
      <alignment horizontal="center"/>
    </xf>
    <xf numFmtId="0" fontId="3" fillId="0" borderId="0" xfId="19" applyFont="1" applyAlignment="1">
      <alignment horizontal="left" vertical="top"/>
    </xf>
    <xf numFmtId="0" fontId="4" fillId="0" borderId="1" xfId="18" applyFont="1" applyBorder="1" applyAlignment="1">
      <alignment horizontal="left"/>
    </xf>
    <xf numFmtId="0" fontId="4" fillId="0" borderId="7" xfId="18" applyFont="1" applyBorder="1" applyAlignment="1">
      <alignment horizontal="left"/>
    </xf>
    <xf numFmtId="0" fontId="4" fillId="0" borderId="1" xfId="18" applyFont="1" applyBorder="1" applyAlignment="1">
      <alignment horizontal="justify" vertical="center"/>
    </xf>
    <xf numFmtId="0" fontId="13" fillId="0" borderId="5" xfId="18" applyFont="1" applyBorder="1"/>
    <xf numFmtId="0" fontId="6" fillId="0" borderId="1" xfId="18" applyFont="1" applyBorder="1" applyAlignment="1">
      <alignment horizontal="justify" vertical="center"/>
    </xf>
    <xf numFmtId="0" fontId="13" fillId="0" borderId="0" xfId="18" applyFont="1"/>
    <xf numFmtId="0" fontId="11" fillId="0" borderId="0" xfId="16" applyFont="1" applyAlignment="1">
      <alignment horizontal="left" vertical="top"/>
    </xf>
    <xf numFmtId="0" fontId="25" fillId="2" borderId="21" xfId="18" applyFont="1" applyFill="1" applyBorder="1"/>
    <xf numFmtId="0" fontId="4" fillId="2" borderId="23" xfId="18" applyFont="1" applyFill="1" applyBorder="1"/>
    <xf numFmtId="0" fontId="4" fillId="0" borderId="5" xfId="15" applyFont="1" applyBorder="1" applyAlignment="1">
      <alignment horizontal="center"/>
    </xf>
    <xf numFmtId="0" fontId="4" fillId="0" borderId="5" xfId="15" applyFont="1" applyBorder="1" applyAlignment="1">
      <alignment horizontal="center" vertical="center"/>
    </xf>
    <xf numFmtId="43" fontId="4" fillId="0" borderId="0" xfId="29" applyFont="1"/>
    <xf numFmtId="0" fontId="6" fillId="0" borderId="5" xfId="15" applyFont="1" applyBorder="1" applyAlignment="1">
      <alignment horizontal="center" vertical="center"/>
    </xf>
    <xf numFmtId="0" fontId="1" fillId="0" borderId="0" xfId="15" applyAlignment="1">
      <alignment horizontal="left"/>
    </xf>
    <xf numFmtId="0" fontId="19" fillId="0" borderId="5" xfId="16" applyFont="1" applyBorder="1" applyAlignment="1">
      <alignment horizontal="center"/>
    </xf>
    <xf numFmtId="0" fontId="27" fillId="0" borderId="5" xfId="0" applyFont="1" applyBorder="1" applyAlignment="1">
      <alignment vertical="center" wrapText="1"/>
    </xf>
    <xf numFmtId="0" fontId="27" fillId="3" borderId="5" xfId="0" applyFont="1" applyFill="1" applyBorder="1" applyAlignment="1">
      <alignment vertical="center" wrapText="1"/>
    </xf>
    <xf numFmtId="0" fontId="19" fillId="0" borderId="5" xfId="16" applyFont="1" applyBorder="1" applyAlignment="1">
      <alignment horizontal="center" vertical="center"/>
    </xf>
    <xf numFmtId="0" fontId="19" fillId="0" borderId="5" xfId="16" applyFont="1" applyBorder="1" applyAlignment="1">
      <alignment wrapText="1"/>
    </xf>
    <xf numFmtId="4" fontId="4" fillId="0" borderId="5" xfId="15" applyNumberFormat="1" applyFont="1" applyBorder="1" applyAlignment="1">
      <alignment horizontal="center" wrapText="1"/>
    </xf>
    <xf numFmtId="4" fontId="4" fillId="0" borderId="5" xfId="15" applyNumberFormat="1" applyFont="1" applyBorder="1" applyAlignment="1">
      <alignment horizontal="center" vertical="center" wrapText="1"/>
    </xf>
    <xf numFmtId="0" fontId="19" fillId="0" borderId="5" xfId="10" applyFont="1" applyBorder="1" applyAlignment="1">
      <alignment horizontal="center"/>
    </xf>
    <xf numFmtId="0" fontId="19" fillId="0" borderId="5" xfId="10" applyFont="1" applyBorder="1" applyAlignment="1">
      <alignment wrapText="1"/>
    </xf>
    <xf numFmtId="0" fontId="27" fillId="3" borderId="5" xfId="0" applyFont="1" applyFill="1" applyBorder="1" applyAlignment="1">
      <alignment vertical="top" wrapText="1"/>
    </xf>
    <xf numFmtId="0" fontId="6" fillId="0" borderId="0" xfId="15" applyFont="1" applyAlignment="1">
      <alignment horizontal="center"/>
    </xf>
    <xf numFmtId="4" fontId="19" fillId="0" borderId="5" xfId="30" applyNumberFormat="1" applyFont="1" applyFill="1" applyBorder="1" applyAlignment="1">
      <alignment horizontal="right"/>
    </xf>
    <xf numFmtId="10" fontId="19" fillId="0" borderId="5" xfId="0" applyNumberFormat="1" applyFont="1" applyBorder="1" applyAlignment="1">
      <alignment horizontal="center"/>
    </xf>
    <xf numFmtId="10" fontId="27" fillId="0" borderId="5" xfId="31" applyNumberFormat="1" applyFont="1" applyFill="1" applyBorder="1" applyAlignment="1">
      <alignment horizontal="center" vertical="top"/>
    </xf>
    <xf numFmtId="4" fontId="19" fillId="0" borderId="5" xfId="29" applyNumberFormat="1" applyFont="1" applyFill="1" applyBorder="1" applyAlignment="1">
      <alignment horizontal="right"/>
    </xf>
    <xf numFmtId="0" fontId="27" fillId="3" borderId="5" xfId="0" applyFont="1" applyFill="1" applyBorder="1" applyAlignment="1">
      <alignment horizontal="center" vertical="top" wrapText="1"/>
    </xf>
    <xf numFmtId="4" fontId="4" fillId="0" borderId="5" xfId="15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26" fillId="0" borderId="5" xfId="32" applyFont="1" applyBorder="1" applyAlignment="1">
      <alignment horizontal="center"/>
    </xf>
    <xf numFmtId="0" fontId="26" fillId="0" borderId="5" xfId="32" applyFont="1" applyBorder="1"/>
    <xf numFmtId="0" fontId="5" fillId="0" borderId="5" xfId="32" applyFont="1" applyBorder="1" applyAlignment="1">
      <alignment horizontal="center" vertical="center"/>
    </xf>
    <xf numFmtId="0" fontId="5" fillId="0" borderId="5" xfId="32" applyFont="1" applyBorder="1" applyAlignment="1">
      <alignment vertical="center"/>
    </xf>
    <xf numFmtId="0" fontId="26" fillId="0" borderId="5" xfId="32" applyFont="1" applyBorder="1" applyAlignment="1">
      <alignment horizontal="center" vertical="center"/>
    </xf>
    <xf numFmtId="0" fontId="26" fillId="0" borderId="5" xfId="32" applyFont="1" applyBorder="1" applyAlignment="1">
      <alignment wrapText="1"/>
    </xf>
    <xf numFmtId="0" fontId="4" fillId="0" borderId="5" xfId="15" applyFont="1" applyBorder="1" applyAlignment="1">
      <alignment wrapText="1"/>
    </xf>
    <xf numFmtId="4" fontId="4" fillId="0" borderId="5" xfId="29" applyNumberFormat="1" applyFont="1" applyBorder="1" applyAlignment="1">
      <alignment horizontal="right"/>
    </xf>
    <xf numFmtId="4" fontId="4" fillId="0" borderId="7" xfId="29" applyNumberFormat="1" applyFont="1" applyBorder="1" applyAlignment="1">
      <alignment horizontal="right"/>
    </xf>
    <xf numFmtId="4" fontId="4" fillId="0" borderId="5" xfId="18" applyNumberFormat="1" applyFont="1" applyBorder="1" applyAlignment="1">
      <alignment horizontal="right"/>
    </xf>
    <xf numFmtId="4" fontId="4" fillId="0" borderId="7" xfId="18" applyNumberFormat="1" applyFont="1" applyBorder="1" applyAlignment="1">
      <alignment horizontal="right"/>
    </xf>
    <xf numFmtId="4" fontId="13" fillId="0" borderId="5" xfId="18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15" applyNumberFormat="1" applyFont="1" applyAlignment="1">
      <alignment horizontal="right" vertical="center" wrapText="1"/>
    </xf>
    <xf numFmtId="0" fontId="19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left" vertical="center" wrapText="1"/>
    </xf>
    <xf numFmtId="4" fontId="19" fillId="0" borderId="5" xfId="29" applyNumberFormat="1" applyFont="1" applyFill="1" applyBorder="1" applyAlignment="1">
      <alignment horizontal="right" vertical="center" wrapText="1"/>
    </xf>
    <xf numFmtId="0" fontId="19" fillId="0" borderId="5" xfId="15" applyFont="1" applyBorder="1" applyAlignment="1">
      <alignment horizontal="center" vertical="center" wrapText="1"/>
    </xf>
    <xf numFmtId="49" fontId="19" fillId="0" borderId="5" xfId="15" applyNumberFormat="1" applyFont="1" applyBorder="1" applyAlignment="1">
      <alignment horizontal="left" vertical="center" wrapText="1"/>
    </xf>
    <xf numFmtId="4" fontId="19" fillId="0" borderId="5" xfId="29" applyNumberFormat="1" applyFont="1" applyBorder="1" applyAlignment="1">
      <alignment horizontal="right" vertical="center" wrapText="1"/>
    </xf>
    <xf numFmtId="0" fontId="19" fillId="0" borderId="5" xfId="15" applyFont="1" applyBorder="1" applyAlignment="1">
      <alignment vertical="center"/>
    </xf>
    <xf numFmtId="0" fontId="19" fillId="0" borderId="5" xfId="15" applyFont="1" applyBorder="1"/>
    <xf numFmtId="0" fontId="19" fillId="0" borderId="8" xfId="15" applyFont="1" applyBorder="1"/>
    <xf numFmtId="0" fontId="19" fillId="0" borderId="24" xfId="15" applyFont="1" applyBorder="1" applyAlignment="1">
      <alignment horizontal="left" vertical="center" wrapText="1"/>
    </xf>
    <xf numFmtId="4" fontId="19" fillId="0" borderId="14" xfId="29" applyNumberFormat="1" applyFont="1" applyBorder="1" applyAlignment="1">
      <alignment horizontal="right" vertical="center" wrapText="1"/>
    </xf>
    <xf numFmtId="0" fontId="20" fillId="0" borderId="0" xfId="12" applyFont="1" applyAlignment="1">
      <alignment vertical="center"/>
    </xf>
    <xf numFmtId="0" fontId="19" fillId="0" borderId="5" xfId="15" applyFont="1" applyBorder="1" applyAlignment="1">
      <alignment horizontal="center"/>
    </xf>
    <xf numFmtId="49" fontId="19" fillId="0" borderId="9" xfId="15" applyNumberFormat="1" applyFont="1" applyBorder="1" applyAlignment="1">
      <alignment horizontal="left" vertical="center" wrapText="1"/>
    </xf>
    <xf numFmtId="4" fontId="19" fillId="0" borderId="10" xfId="15" applyNumberFormat="1" applyFont="1" applyBorder="1" applyAlignment="1">
      <alignment horizontal="right" vertical="center" wrapText="1"/>
    </xf>
    <xf numFmtId="4" fontId="19" fillId="0" borderId="11" xfId="15" applyNumberFormat="1" applyFont="1" applyBorder="1" applyAlignment="1">
      <alignment horizontal="right" vertical="center" wrapText="1"/>
    </xf>
    <xf numFmtId="49" fontId="19" fillId="0" borderId="12" xfId="15" applyNumberFormat="1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9" fillId="0" borderId="13" xfId="15" applyFont="1" applyBorder="1" applyAlignment="1">
      <alignment horizontal="left" vertical="center" wrapText="1"/>
    </xf>
    <xf numFmtId="4" fontId="19" fillId="0" borderId="5" xfId="15" applyNumberFormat="1" applyFont="1" applyBorder="1" applyAlignment="1">
      <alignment horizontal="center" vertical="center" wrapText="1"/>
    </xf>
    <xf numFmtId="4" fontId="19" fillId="0" borderId="5" xfId="15" applyNumberFormat="1" applyFont="1" applyBorder="1" applyAlignment="1">
      <alignment horizontal="right" vertical="center" wrapText="1"/>
    </xf>
    <xf numFmtId="0" fontId="19" fillId="0" borderId="0" xfId="0" applyFont="1"/>
    <xf numFmtId="0" fontId="19" fillId="0" borderId="5" xfId="0" applyFont="1" applyBorder="1"/>
    <xf numFmtId="4" fontId="19" fillId="0" borderId="5" xfId="15" applyNumberFormat="1" applyFont="1" applyBorder="1" applyAlignment="1">
      <alignment horizontal="right" wrapText="1"/>
    </xf>
    <xf numFmtId="0" fontId="19" fillId="0" borderId="12" xfId="15" applyFont="1" applyBorder="1" applyAlignment="1">
      <alignment horizontal="left" vertical="center" wrapText="1"/>
    </xf>
    <xf numFmtId="0" fontId="19" fillId="0" borderId="15" xfId="15" applyFont="1" applyBorder="1" applyAlignment="1">
      <alignment horizontal="left" vertical="center" wrapText="1"/>
    </xf>
    <xf numFmtId="0" fontId="0" fillId="2" borderId="5" xfId="15" applyFont="1" applyFill="1" applyBorder="1" applyAlignment="1">
      <alignment horizontal="center" vertical="center"/>
    </xf>
    <xf numFmtId="0" fontId="4" fillId="0" borderId="0" xfId="15" applyFont="1" applyAlignment="1">
      <alignment vertical="center"/>
    </xf>
    <xf numFmtId="0" fontId="19" fillId="0" borderId="5" xfId="15" applyFont="1" applyBorder="1" applyAlignment="1">
      <alignment wrapText="1"/>
    </xf>
    <xf numFmtId="4" fontId="16" fillId="0" borderId="5" xfId="15" applyNumberFormat="1" applyFont="1" applyBorder="1"/>
    <xf numFmtId="4" fontId="19" fillId="0" borderId="5" xfId="15" applyNumberFormat="1" applyFont="1" applyBorder="1"/>
    <xf numFmtId="0" fontId="16" fillId="0" borderId="5" xfId="15" applyFont="1" applyBorder="1" applyAlignment="1">
      <alignment horizontal="center" vertical="center"/>
    </xf>
    <xf numFmtId="0" fontId="16" fillId="0" borderId="5" xfId="15" applyFont="1" applyBorder="1" applyAlignment="1">
      <alignment wrapText="1"/>
    </xf>
    <xf numFmtId="0" fontId="16" fillId="0" borderId="5" xfId="15" applyFont="1" applyBorder="1"/>
    <xf numFmtId="4" fontId="19" fillId="0" borderId="5" xfId="29" applyNumberFormat="1" applyFont="1" applyBorder="1"/>
    <xf numFmtId="43" fontId="19" fillId="0" borderId="5" xfId="29" applyFont="1" applyBorder="1"/>
    <xf numFmtId="4" fontId="19" fillId="0" borderId="5" xfId="15" applyNumberFormat="1" applyFont="1" applyBorder="1" applyAlignment="1">
      <alignment wrapText="1"/>
    </xf>
    <xf numFmtId="0" fontId="19" fillId="0" borderId="5" xfId="15" applyFont="1" applyBorder="1" applyAlignment="1">
      <alignment horizontal="left" wrapText="1"/>
    </xf>
    <xf numFmtId="0" fontId="19" fillId="0" borderId="1" xfId="15" applyFont="1" applyBorder="1" applyAlignment="1">
      <alignment horizontal="center"/>
    </xf>
    <xf numFmtId="49" fontId="19" fillId="0" borderId="2" xfId="15" applyNumberFormat="1" applyFont="1" applyBorder="1" applyAlignment="1">
      <alignment horizontal="left" vertical="center" wrapText="1"/>
    </xf>
    <xf numFmtId="43" fontId="19" fillId="0" borderId="5" xfId="29" quotePrefix="1" applyFont="1" applyBorder="1" applyAlignment="1">
      <alignment horizontal="center" wrapText="1"/>
    </xf>
    <xf numFmtId="4" fontId="19" fillId="0" borderId="2" xfId="15" applyNumberFormat="1" applyFont="1" applyBorder="1" applyAlignment="1">
      <alignment wrapText="1"/>
    </xf>
    <xf numFmtId="0" fontId="20" fillId="0" borderId="2" xfId="16" applyFont="1" applyBorder="1" applyAlignment="1">
      <alignment horizontal="left"/>
    </xf>
    <xf numFmtId="4" fontId="31" fillId="0" borderId="2" xfId="16" applyNumberFormat="1" applyFont="1" applyBorder="1" applyAlignment="1">
      <alignment horizontal="right"/>
    </xf>
    <xf numFmtId="0" fontId="31" fillId="0" borderId="3" xfId="16" applyFont="1" applyBorder="1" applyAlignment="1">
      <alignment horizontal="left"/>
    </xf>
    <xf numFmtId="49" fontId="19" fillId="0" borderId="0" xfId="15" applyNumberFormat="1" applyFont="1" applyAlignment="1">
      <alignment horizontal="left" vertical="center" wrapText="1"/>
    </xf>
    <xf numFmtId="4" fontId="32" fillId="0" borderId="5" xfId="15" applyNumberFormat="1" applyFont="1" applyBorder="1" applyAlignment="1">
      <alignment horizontal="right" vertical="center" wrapText="1"/>
    </xf>
    <xf numFmtId="4" fontId="19" fillId="0" borderId="0" xfId="15" applyNumberFormat="1" applyFont="1" applyAlignment="1">
      <alignment wrapText="1"/>
    </xf>
    <xf numFmtId="0" fontId="19" fillId="0" borderId="0" xfId="15" applyFont="1" applyAlignment="1">
      <alignment horizontal="left" wrapText="1"/>
    </xf>
    <xf numFmtId="0" fontId="32" fillId="0" borderId="5" xfId="15" applyFont="1" applyBorder="1" applyAlignment="1">
      <alignment horizontal="center" vertical="center"/>
    </xf>
    <xf numFmtId="0" fontId="32" fillId="0" borderId="5" xfId="15" applyFont="1" applyBorder="1" applyAlignment="1">
      <alignment wrapText="1"/>
    </xf>
    <xf numFmtId="4" fontId="33" fillId="0" borderId="5" xfId="15" applyNumberFormat="1" applyFont="1" applyBorder="1"/>
    <xf numFmtId="4" fontId="32" fillId="0" borderId="5" xfId="15" applyNumberFormat="1" applyFont="1" applyBorder="1"/>
    <xf numFmtId="0" fontId="32" fillId="0" borderId="5" xfId="15" applyFont="1" applyBorder="1" applyAlignment="1">
      <alignment horizontal="center"/>
    </xf>
    <xf numFmtId="49" fontId="32" fillId="0" borderId="5" xfId="15" applyNumberFormat="1" applyFont="1" applyBorder="1" applyAlignment="1">
      <alignment horizontal="left" vertical="center" wrapText="1"/>
    </xf>
    <xf numFmtId="4" fontId="32" fillId="0" borderId="5" xfId="15" applyNumberFormat="1" applyFont="1" applyBorder="1" applyAlignment="1">
      <alignment wrapText="1"/>
    </xf>
    <xf numFmtId="0" fontId="32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center" vertical="top"/>
    </xf>
    <xf numFmtId="0" fontId="20" fillId="0" borderId="5" xfId="12" applyFont="1" applyBorder="1" applyAlignment="1">
      <alignment horizontal="center" vertical="center"/>
    </xf>
    <xf numFmtId="0" fontId="20" fillId="0" borderId="5" xfId="12" applyFont="1" applyBorder="1" applyAlignment="1">
      <alignment vertical="center"/>
    </xf>
    <xf numFmtId="0" fontId="16" fillId="0" borderId="0" xfId="0" applyFont="1" applyAlignment="1">
      <alignment horizontal="left" wrapText="1"/>
    </xf>
    <xf numFmtId="0" fontId="19" fillId="0" borderId="5" xfId="15" applyFont="1" applyBorder="1" applyAlignment="1">
      <alignment horizontal="left" vertical="top" wrapText="1"/>
    </xf>
    <xf numFmtId="0" fontId="20" fillId="0" borderId="5" xfId="12" applyFont="1" applyBorder="1" applyAlignment="1">
      <alignment horizontal="left" vertical="center"/>
    </xf>
    <xf numFmtId="0" fontId="20" fillId="0" borderId="5" xfId="16" applyFont="1" applyBorder="1" applyAlignment="1">
      <alignment horizontal="center"/>
    </xf>
    <xf numFmtId="0" fontId="20" fillId="0" borderId="2" xfId="16" applyFont="1" applyBorder="1"/>
    <xf numFmtId="0" fontId="19" fillId="0" borderId="10" xfId="15" applyFont="1" applyBorder="1" applyAlignment="1">
      <alignment horizontal="left" vertical="center" wrapText="1"/>
    </xf>
    <xf numFmtId="0" fontId="32" fillId="0" borderId="5" xfId="16" applyFont="1" applyBorder="1" applyAlignment="1">
      <alignment horizontal="center" vertical="center"/>
    </xf>
    <xf numFmtId="0" fontId="34" fillId="0" borderId="5" xfId="0" applyFont="1" applyBorder="1" applyAlignment="1">
      <alignment vertical="center" wrapText="1"/>
    </xf>
    <xf numFmtId="49" fontId="6" fillId="0" borderId="9" xfId="15" applyNumberFormat="1" applyFont="1" applyBorder="1" applyAlignment="1">
      <alignment horizontal="left" vertical="center" wrapText="1"/>
    </xf>
    <xf numFmtId="0" fontId="6" fillId="0" borderId="5" xfId="15" applyFont="1" applyBorder="1" applyAlignment="1">
      <alignment horizontal="center"/>
    </xf>
    <xf numFmtId="9" fontId="4" fillId="0" borderId="5" xfId="15" applyNumberFormat="1" applyFont="1" applyBorder="1" applyAlignment="1">
      <alignment horizontal="right" vertical="center" wrapText="1"/>
    </xf>
    <xf numFmtId="9" fontId="19" fillId="0" borderId="5" xfId="3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2" fillId="0" borderId="12" xfId="15" applyFont="1" applyBorder="1" applyAlignment="1">
      <alignment horizontal="left" vertical="center" wrapText="1"/>
    </xf>
    <xf numFmtId="4" fontId="19" fillId="0" borderId="3" xfId="15" applyNumberFormat="1" applyFont="1" applyBorder="1" applyAlignment="1">
      <alignment horizontal="right" wrapText="1"/>
    </xf>
    <xf numFmtId="4" fontId="19" fillId="0" borderId="3" xfId="15" applyNumberFormat="1" applyFont="1" applyBorder="1" applyAlignment="1">
      <alignment wrapText="1"/>
    </xf>
    <xf numFmtId="4" fontId="31" fillId="0" borderId="5" xfId="16" applyNumberFormat="1" applyFont="1" applyBorder="1" applyAlignment="1">
      <alignment horizontal="right"/>
    </xf>
    <xf numFmtId="0" fontId="31" fillId="0" borderId="2" xfId="16" applyFont="1" applyBorder="1" applyAlignment="1">
      <alignment horizontal="left" wrapText="1"/>
    </xf>
    <xf numFmtId="0" fontId="31" fillId="0" borderId="5" xfId="16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6" fillId="2" borderId="21" xfId="18" applyFont="1" applyFill="1" applyBorder="1" applyAlignment="1">
      <alignment horizontal="center"/>
    </xf>
    <xf numFmtId="0" fontId="6" fillId="2" borderId="22" xfId="18" applyFont="1" applyFill="1" applyBorder="1" applyAlignment="1">
      <alignment horizontal="center"/>
    </xf>
    <xf numFmtId="0" fontId="6" fillId="2" borderId="23" xfId="18" applyFont="1" applyFill="1" applyBorder="1" applyAlignment="1">
      <alignment horizontal="center"/>
    </xf>
    <xf numFmtId="0" fontId="6" fillId="2" borderId="17" xfId="18" applyFont="1" applyFill="1" applyBorder="1" applyAlignment="1">
      <alignment horizontal="center" vertical="center"/>
    </xf>
    <xf numFmtId="0" fontId="6" fillId="2" borderId="0" xfId="18" applyFont="1" applyFill="1" applyAlignment="1">
      <alignment horizontal="center" vertical="center"/>
    </xf>
    <xf numFmtId="0" fontId="6" fillId="2" borderId="18" xfId="18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8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0" xfId="16" applyFont="1" applyAlignment="1">
      <alignment vertical="top"/>
    </xf>
    <xf numFmtId="0" fontId="6" fillId="2" borderId="17" xfId="15" applyFont="1" applyFill="1" applyBorder="1" applyAlignment="1">
      <alignment horizontal="center" vertical="center"/>
    </xf>
    <xf numFmtId="0" fontId="6" fillId="2" borderId="0" xfId="15" applyFont="1" applyFill="1" applyAlignment="1">
      <alignment horizontal="center" vertical="center"/>
    </xf>
    <xf numFmtId="0" fontId="6" fillId="2" borderId="18" xfId="15" applyFont="1" applyFill="1" applyBorder="1" applyAlignment="1">
      <alignment horizontal="center" vertical="center"/>
    </xf>
    <xf numFmtId="0" fontId="6" fillId="2" borderId="17" xfId="15" applyFont="1" applyFill="1" applyBorder="1" applyAlignment="1">
      <alignment horizontal="center"/>
    </xf>
    <xf numFmtId="0" fontId="6" fillId="2" borderId="0" xfId="15" applyFont="1" applyFill="1" applyAlignment="1">
      <alignment horizontal="center"/>
    </xf>
    <xf numFmtId="0" fontId="6" fillId="2" borderId="18" xfId="15" applyFont="1" applyFill="1" applyBorder="1" applyAlignment="1">
      <alignment horizontal="center"/>
    </xf>
    <xf numFmtId="0" fontId="6" fillId="2" borderId="19" xfId="15" applyFont="1" applyFill="1" applyBorder="1" applyAlignment="1">
      <alignment horizontal="center"/>
    </xf>
    <xf numFmtId="0" fontId="6" fillId="2" borderId="4" xfId="15" applyFont="1" applyFill="1" applyBorder="1" applyAlignment="1">
      <alignment horizontal="center"/>
    </xf>
    <xf numFmtId="0" fontId="6" fillId="2" borderId="20" xfId="15" applyFont="1" applyFill="1" applyBorder="1" applyAlignment="1">
      <alignment horizontal="center"/>
    </xf>
    <xf numFmtId="0" fontId="3" fillId="0" borderId="0" xfId="16" applyFont="1" applyAlignment="1">
      <alignment horizontal="left" vertical="top"/>
    </xf>
    <xf numFmtId="0" fontId="6" fillId="2" borderId="22" xfId="18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3" fillId="2" borderId="19" xfId="15" applyFont="1" applyFill="1" applyBorder="1" applyAlignment="1">
      <alignment horizontal="center"/>
    </xf>
    <xf numFmtId="0" fontId="3" fillId="2" borderId="4" xfId="15" applyFont="1" applyFill="1" applyBorder="1" applyAlignment="1">
      <alignment horizontal="center"/>
    </xf>
    <xf numFmtId="0" fontId="3" fillId="2" borderId="20" xfId="15" applyFont="1" applyFill="1" applyBorder="1" applyAlignment="1">
      <alignment horizontal="center"/>
    </xf>
    <xf numFmtId="0" fontId="3" fillId="0" borderId="1" xfId="16" applyFont="1" applyBorder="1" applyAlignment="1">
      <alignment horizontal="left"/>
    </xf>
    <xf numFmtId="0" fontId="3" fillId="0" borderId="2" xfId="16" applyFont="1" applyBorder="1" applyAlignment="1">
      <alignment horizontal="left"/>
    </xf>
    <xf numFmtId="0" fontId="3" fillId="0" borderId="3" xfId="16" applyFont="1" applyBorder="1" applyAlignment="1">
      <alignment horizontal="left"/>
    </xf>
    <xf numFmtId="0" fontId="3" fillId="0" borderId="0" xfId="16" applyFont="1" applyAlignment="1">
      <alignment horizontal="left"/>
    </xf>
    <xf numFmtId="0" fontId="6" fillId="2" borderId="21" xfId="18" applyFont="1" applyFill="1" applyBorder="1" applyAlignment="1">
      <alignment horizontal="center" vertical="center"/>
    </xf>
    <xf numFmtId="0" fontId="6" fillId="2" borderId="23" xfId="18" applyFont="1" applyFill="1" applyBorder="1" applyAlignment="1">
      <alignment horizontal="center" vertical="center"/>
    </xf>
    <xf numFmtId="0" fontId="4" fillId="0" borderId="0" xfId="15" applyFont="1" applyAlignment="1">
      <alignment horizontal="left" vertical="center" wrapText="1"/>
    </xf>
    <xf numFmtId="0" fontId="3" fillId="2" borderId="19" xfId="16" applyFont="1" applyFill="1" applyBorder="1" applyAlignment="1">
      <alignment horizontal="center" vertical="top"/>
    </xf>
    <xf numFmtId="0" fontId="3" fillId="2" borderId="4" xfId="16" applyFont="1" applyFill="1" applyBorder="1" applyAlignment="1">
      <alignment horizontal="center" vertical="top"/>
    </xf>
    <xf numFmtId="0" fontId="3" fillId="2" borderId="20" xfId="16" applyFont="1" applyFill="1" applyBorder="1" applyAlignment="1">
      <alignment horizontal="center" vertical="top"/>
    </xf>
    <xf numFmtId="0" fontId="6" fillId="2" borderId="1" xfId="18" applyFont="1" applyFill="1" applyBorder="1" applyAlignment="1">
      <alignment horizontal="center"/>
    </xf>
    <xf numFmtId="0" fontId="6" fillId="2" borderId="2" xfId="18" applyFont="1" applyFill="1" applyBorder="1" applyAlignment="1">
      <alignment horizontal="center"/>
    </xf>
    <xf numFmtId="0" fontId="6" fillId="2" borderId="3" xfId="18" applyFont="1" applyFill="1" applyBorder="1" applyAlignment="1">
      <alignment horizontal="center"/>
    </xf>
    <xf numFmtId="0" fontId="5" fillId="0" borderId="0" xfId="12" applyFont="1" applyAlignment="1">
      <alignment horizontal="justify" vertical="center"/>
    </xf>
    <xf numFmtId="0" fontId="11" fillId="0" borderId="0" xfId="16" applyFont="1" applyAlignment="1">
      <alignment horizontal="left" vertical="top"/>
    </xf>
    <xf numFmtId="0" fontId="11" fillId="0" borderId="0" xfId="15" applyFont="1" applyAlignment="1">
      <alignment horizontal="center"/>
    </xf>
    <xf numFmtId="0" fontId="6" fillId="2" borderId="16" xfId="15" applyFont="1" applyFill="1" applyBorder="1" applyAlignment="1">
      <alignment horizontal="center" vertical="center"/>
    </xf>
    <xf numFmtId="0" fontId="3" fillId="0" borderId="4" xfId="16" applyFont="1" applyBorder="1" applyAlignment="1">
      <alignment horizontal="left" vertical="top" wrapText="1"/>
    </xf>
    <xf numFmtId="0" fontId="11" fillId="0" borderId="0" xfId="15" applyFont="1" applyAlignment="1">
      <alignment horizontal="right"/>
    </xf>
    <xf numFmtId="0" fontId="10" fillId="2" borderId="19" xfId="15" applyFont="1" applyFill="1" applyBorder="1" applyAlignment="1">
      <alignment horizontal="center"/>
    </xf>
    <xf numFmtId="0" fontId="10" fillId="2" borderId="4" xfId="15" applyFont="1" applyFill="1" applyBorder="1" applyAlignment="1">
      <alignment horizontal="center"/>
    </xf>
    <xf numFmtId="0" fontId="10" fillId="2" borderId="20" xfId="15" applyFont="1" applyFill="1" applyBorder="1" applyAlignment="1">
      <alignment horizontal="center"/>
    </xf>
    <xf numFmtId="0" fontId="13" fillId="2" borderId="21" xfId="18" applyFont="1" applyFill="1" applyBorder="1" applyAlignment="1">
      <alignment horizontal="center"/>
    </xf>
    <xf numFmtId="0" fontId="13" fillId="2" borderId="22" xfId="18" applyFont="1" applyFill="1" applyBorder="1" applyAlignment="1">
      <alignment horizontal="center"/>
    </xf>
    <xf numFmtId="0" fontId="13" fillId="2" borderId="23" xfId="18" applyFont="1" applyFill="1" applyBorder="1" applyAlignment="1">
      <alignment horizontal="center"/>
    </xf>
    <xf numFmtId="0" fontId="10" fillId="2" borderId="17" xfId="18" applyFont="1" applyFill="1" applyBorder="1" applyAlignment="1">
      <alignment horizontal="center" vertical="center"/>
    </xf>
    <xf numFmtId="0" fontId="10" fillId="2" borderId="0" xfId="18" applyFont="1" applyFill="1" applyAlignment="1">
      <alignment horizontal="center" vertical="center"/>
    </xf>
    <xf numFmtId="0" fontId="10" fillId="2" borderId="18" xfId="18" applyFont="1" applyFill="1" applyBorder="1" applyAlignment="1">
      <alignment horizontal="center" vertical="center"/>
    </xf>
    <xf numFmtId="0" fontId="10" fillId="2" borderId="17" xfId="15" applyFont="1" applyFill="1" applyBorder="1" applyAlignment="1">
      <alignment horizontal="center" vertical="center"/>
    </xf>
    <xf numFmtId="0" fontId="10" fillId="2" borderId="0" xfId="15" applyFont="1" applyFill="1" applyAlignment="1">
      <alignment horizontal="center" vertical="center"/>
    </xf>
    <xf numFmtId="0" fontId="10" fillId="2" borderId="18" xfId="15" applyFont="1" applyFill="1" applyBorder="1" applyAlignment="1">
      <alignment horizontal="center" vertical="center"/>
    </xf>
    <xf numFmtId="0" fontId="6" fillId="2" borderId="19" xfId="18" applyFont="1" applyFill="1" applyBorder="1" applyAlignment="1">
      <alignment horizontal="center"/>
    </xf>
    <xf numFmtId="0" fontId="6" fillId="2" borderId="4" xfId="18" applyFont="1" applyFill="1" applyBorder="1" applyAlignment="1">
      <alignment horizontal="center"/>
    </xf>
    <xf numFmtId="0" fontId="6" fillId="2" borderId="20" xfId="18" applyFont="1" applyFill="1" applyBorder="1" applyAlignment="1">
      <alignment horizontal="center"/>
    </xf>
    <xf numFmtId="0" fontId="3" fillId="0" borderId="0" xfId="12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</cellXfs>
  <cellStyles count="33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2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  <cellStyle name="Porcentaje" xfId="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D23" sqref="D23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74</v>
      </c>
    </row>
    <row r="2" spans="1:8" s="30" customFormat="1" x14ac:dyDescent="0.25">
      <c r="A2" s="196"/>
      <c r="B2" s="197"/>
      <c r="C2" s="197"/>
      <c r="D2" s="197"/>
      <c r="E2" s="197"/>
      <c r="F2" s="197"/>
      <c r="G2" s="198"/>
    </row>
    <row r="3" spans="1:8" s="30" customFormat="1" x14ac:dyDescent="0.25">
      <c r="A3" s="199" t="s">
        <v>98</v>
      </c>
      <c r="B3" s="200"/>
      <c r="C3" s="200"/>
      <c r="D3" s="200"/>
      <c r="E3" s="200"/>
      <c r="F3" s="200"/>
      <c r="G3" s="201"/>
      <c r="H3" s="28"/>
    </row>
    <row r="4" spans="1:8" ht="15.75" customHeight="1" x14ac:dyDescent="0.25">
      <c r="A4" s="208" t="s">
        <v>7</v>
      </c>
      <c r="B4" s="209"/>
      <c r="C4" s="209"/>
      <c r="D4" s="209"/>
      <c r="E4" s="209"/>
      <c r="F4" s="209"/>
      <c r="G4" s="210"/>
    </row>
    <row r="5" spans="1:8" x14ac:dyDescent="0.25">
      <c r="A5" s="208" t="s">
        <v>412</v>
      </c>
      <c r="B5" s="209"/>
      <c r="C5" s="209"/>
      <c r="D5" s="209"/>
      <c r="E5" s="209"/>
      <c r="F5" s="209"/>
      <c r="G5" s="210"/>
    </row>
    <row r="6" spans="1:8" x14ac:dyDescent="0.25">
      <c r="A6" s="211" t="s">
        <v>8</v>
      </c>
      <c r="B6" s="212"/>
      <c r="C6" s="212"/>
      <c r="D6" s="212"/>
      <c r="E6" s="212"/>
      <c r="F6" s="212"/>
      <c r="G6" s="213"/>
    </row>
    <row r="7" spans="1:8" x14ac:dyDescent="0.25">
      <c r="A7" s="214" t="s">
        <v>1</v>
      </c>
      <c r="B7" s="215"/>
      <c r="C7" s="215"/>
      <c r="D7" s="215"/>
      <c r="E7" s="215"/>
      <c r="F7" s="215"/>
      <c r="G7" s="216"/>
    </row>
    <row r="8" spans="1:8" x14ac:dyDescent="0.25">
      <c r="A8" s="217" t="s">
        <v>76</v>
      </c>
      <c r="B8" s="217"/>
      <c r="C8" s="217"/>
      <c r="D8" s="217"/>
      <c r="E8" s="6"/>
      <c r="F8" s="5"/>
      <c r="G8" s="5"/>
    </row>
    <row r="9" spans="1:8" ht="24" customHeight="1" x14ac:dyDescent="0.25">
      <c r="A9" s="51" t="s">
        <v>9</v>
      </c>
      <c r="B9" s="52" t="s">
        <v>10</v>
      </c>
      <c r="C9" s="53" t="s">
        <v>11</v>
      </c>
      <c r="D9" s="53" t="s">
        <v>12</v>
      </c>
      <c r="E9" s="7"/>
      <c r="F9" s="1"/>
      <c r="G9" s="1"/>
    </row>
    <row r="10" spans="1:8" x14ac:dyDescent="0.25">
      <c r="A10" s="127">
        <v>1111</v>
      </c>
      <c r="B10" s="128" t="s">
        <v>342</v>
      </c>
      <c r="C10" s="129"/>
      <c r="D10" s="130">
        <v>20558.009999999998</v>
      </c>
      <c r="E10" s="7"/>
      <c r="F10" s="1"/>
      <c r="G10" s="1"/>
    </row>
    <row r="11" spans="1:8" x14ac:dyDescent="0.25">
      <c r="A11" s="127">
        <v>1112</v>
      </c>
      <c r="B11" s="131" t="s">
        <v>343</v>
      </c>
      <c r="C11" s="129"/>
      <c r="D11" s="130">
        <v>188490.42</v>
      </c>
      <c r="E11" s="7"/>
      <c r="F11" s="1"/>
      <c r="G11" s="1"/>
    </row>
    <row r="12" spans="1:8" x14ac:dyDescent="0.25">
      <c r="A12" s="127">
        <v>1113</v>
      </c>
      <c r="B12" s="131" t="s">
        <v>344</v>
      </c>
      <c r="C12" s="129"/>
      <c r="D12" s="130">
        <v>0</v>
      </c>
      <c r="E12" s="7"/>
      <c r="F12" s="1"/>
      <c r="G12" s="1"/>
    </row>
    <row r="13" spans="1:8" x14ac:dyDescent="0.25">
      <c r="A13" s="127">
        <v>1115</v>
      </c>
      <c r="B13" s="131" t="s">
        <v>345</v>
      </c>
      <c r="C13" s="129"/>
      <c r="D13" s="130">
        <v>0</v>
      </c>
      <c r="E13" s="7"/>
      <c r="F13" s="1"/>
      <c r="G13" s="1"/>
    </row>
    <row r="14" spans="1:8" ht="23.25" x14ac:dyDescent="0.25">
      <c r="A14" s="115">
        <v>1116</v>
      </c>
      <c r="B14" s="132" t="s">
        <v>346</v>
      </c>
      <c r="C14" s="129"/>
      <c r="D14" s="130">
        <v>0</v>
      </c>
      <c r="E14" s="7"/>
      <c r="F14" s="1"/>
      <c r="G14" s="1"/>
    </row>
    <row r="15" spans="1:8" x14ac:dyDescent="0.25">
      <c r="A15" s="127"/>
      <c r="B15" s="131"/>
      <c r="C15" s="129"/>
      <c r="D15" s="130"/>
      <c r="E15" s="7"/>
      <c r="F15" s="8"/>
      <c r="G15" s="1"/>
    </row>
    <row r="16" spans="1:8" x14ac:dyDescent="0.25">
      <c r="A16" s="127"/>
      <c r="B16" s="133" t="s">
        <v>6</v>
      </c>
      <c r="C16" s="129"/>
      <c r="D16" s="130">
        <f>SUM(D10:D15)</f>
        <v>209048.43000000002</v>
      </c>
      <c r="E16" s="7"/>
      <c r="F16" s="8"/>
      <c r="G16" s="1"/>
    </row>
    <row r="17" spans="1:14" x14ac:dyDescent="0.25">
      <c r="A17" s="1"/>
      <c r="B17" s="9"/>
      <c r="C17" s="7"/>
      <c r="D17" s="10"/>
      <c r="E17" s="7"/>
      <c r="F17" s="8"/>
      <c r="G17" s="1"/>
    </row>
    <row r="18" spans="1:14" x14ac:dyDescent="0.25">
      <c r="A18" s="207" t="s">
        <v>13</v>
      </c>
      <c r="B18" s="207"/>
      <c r="C18" s="207"/>
      <c r="D18" s="207"/>
      <c r="E18" s="207"/>
      <c r="F18" s="35"/>
      <c r="G18" s="35"/>
    </row>
    <row r="19" spans="1:14" ht="18.75" customHeight="1" x14ac:dyDescent="0.25">
      <c r="A19" s="202" t="s">
        <v>9</v>
      </c>
      <c r="B19" s="202" t="s">
        <v>10</v>
      </c>
      <c r="C19" s="204" t="s">
        <v>11</v>
      </c>
      <c r="D19" s="204" t="s">
        <v>12</v>
      </c>
      <c r="E19" s="206" t="s">
        <v>14</v>
      </c>
      <c r="F19" s="206"/>
      <c r="G19" s="206"/>
    </row>
    <row r="20" spans="1:14" x14ac:dyDescent="0.25">
      <c r="A20" s="203"/>
      <c r="B20" s="203"/>
      <c r="C20" s="205"/>
      <c r="D20" s="205"/>
      <c r="E20" s="54" t="s">
        <v>15</v>
      </c>
      <c r="F20" s="54" t="s">
        <v>16</v>
      </c>
      <c r="G20" s="54" t="s">
        <v>17</v>
      </c>
    </row>
    <row r="21" spans="1:14" ht="22.5" x14ac:dyDescent="0.25">
      <c r="A21" s="115">
        <v>1114</v>
      </c>
      <c r="B21" s="119" t="s">
        <v>99</v>
      </c>
      <c r="C21" s="134" t="s">
        <v>100</v>
      </c>
      <c r="D21" s="135">
        <v>6408265.6100000003</v>
      </c>
      <c r="E21" s="134" t="s">
        <v>347</v>
      </c>
      <c r="F21" s="122"/>
      <c r="G21" s="33"/>
    </row>
    <row r="22" spans="1:14" x14ac:dyDescent="0.25">
      <c r="A22" s="127">
        <v>1121</v>
      </c>
      <c r="B22" s="136" t="s">
        <v>348</v>
      </c>
      <c r="C22" s="135"/>
      <c r="D22" s="135">
        <v>0</v>
      </c>
      <c r="E22" s="135"/>
      <c r="F22" s="122"/>
      <c r="G22" s="33"/>
    </row>
    <row r="23" spans="1:14" x14ac:dyDescent="0.25">
      <c r="A23" s="127">
        <v>1211</v>
      </c>
      <c r="B23" s="137" t="s">
        <v>349</v>
      </c>
      <c r="C23" s="135"/>
      <c r="D23" s="135">
        <v>0</v>
      </c>
      <c r="E23" s="135"/>
      <c r="F23" s="122"/>
      <c r="G23" s="33"/>
    </row>
    <row r="24" spans="1:14" x14ac:dyDescent="0.25">
      <c r="A24" s="122"/>
      <c r="B24" s="116" t="s">
        <v>6</v>
      </c>
      <c r="C24" s="135"/>
      <c r="D24" s="135">
        <f>SUM(D21:D23)</f>
        <v>6408265.6100000003</v>
      </c>
      <c r="E24" s="135"/>
      <c r="F24" s="122"/>
      <c r="G24" s="33"/>
    </row>
    <row r="25" spans="1:14" x14ac:dyDescent="0.25">
      <c r="A25" s="62"/>
      <c r="B25" s="62"/>
      <c r="C25" s="62"/>
      <c r="D25" s="62"/>
      <c r="E25" s="62"/>
      <c r="F25" s="62"/>
      <c r="G25" s="62"/>
      <c r="H25" s="62"/>
      <c r="I25" s="62"/>
      <c r="J25"/>
    </row>
    <row r="26" spans="1:14" ht="15" customHeight="1" x14ac:dyDescent="0.25">
      <c r="A26" s="195" t="s">
        <v>341</v>
      </c>
      <c r="B26" s="195"/>
      <c r="C26" s="195"/>
      <c r="D26" s="195"/>
      <c r="E26" s="195"/>
      <c r="F26" s="195"/>
      <c r="G26" s="195"/>
      <c r="H26" s="110"/>
      <c r="I26" s="110"/>
      <c r="J26" s="110"/>
      <c r="K26" s="110"/>
      <c r="L26" s="110"/>
      <c r="M26" s="110"/>
      <c r="N26" s="110"/>
    </row>
    <row r="27" spans="1:14" x14ac:dyDescent="0.25">
      <c r="A27" s="1"/>
      <c r="B27" s="9"/>
      <c r="C27" s="7"/>
      <c r="D27" s="7"/>
      <c r="E27" s="7"/>
      <c r="F27" s="1"/>
      <c r="G27" s="1"/>
    </row>
    <row r="28" spans="1:14" x14ac:dyDescent="0.25">
      <c r="A28" s="1"/>
      <c r="B28" s="9"/>
      <c r="C28" s="7"/>
      <c r="D28" s="7"/>
      <c r="E28" s="7"/>
      <c r="F28" s="1"/>
      <c r="G28" s="1"/>
    </row>
    <row r="29" spans="1:14" x14ac:dyDescent="0.25">
      <c r="A29" s="1"/>
      <c r="B29" s="9"/>
      <c r="C29" s="7"/>
      <c r="D29" s="7"/>
      <c r="E29" s="7"/>
      <c r="F29" s="1"/>
      <c r="G29" s="1"/>
    </row>
    <row r="30" spans="1:14" x14ac:dyDescent="0.25">
      <c r="A30" s="1"/>
      <c r="B30" s="9"/>
      <c r="C30" s="7"/>
      <c r="D30" s="7"/>
      <c r="E30" s="7"/>
      <c r="F30" s="1"/>
      <c r="G30" s="1"/>
    </row>
    <row r="31" spans="1:14" x14ac:dyDescent="0.25">
      <c r="A31" s="1"/>
      <c r="B31" s="9"/>
      <c r="C31" s="7"/>
      <c r="D31" s="7"/>
      <c r="E31" s="7"/>
      <c r="F31" s="1"/>
      <c r="G31" s="1"/>
    </row>
    <row r="32" spans="1:14" ht="10.5" customHeight="1" x14ac:dyDescent="0.25">
      <c r="A32" s="11"/>
      <c r="B32" s="11"/>
      <c r="C32" s="11"/>
      <c r="D32" s="11"/>
      <c r="E32" s="11"/>
      <c r="F32" s="11"/>
      <c r="G32" s="11"/>
    </row>
    <row r="33" spans="1:7" hidden="1" x14ac:dyDescent="0.25">
      <c r="A33" s="11"/>
      <c r="B33" s="11"/>
      <c r="C33" s="11"/>
      <c r="D33" s="11"/>
      <c r="E33" s="11"/>
      <c r="F33" s="11"/>
      <c r="G33" s="11"/>
    </row>
    <row r="34" spans="1:7" hidden="1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</sheetData>
  <protectedRanges>
    <protectedRange sqref="B10:D17 B20:E23" name="Rango1_1"/>
  </protectedRanges>
  <dataConsolidate/>
  <mergeCells count="14">
    <mergeCell ref="A26:G26"/>
    <mergeCell ref="A2:G2"/>
    <mergeCell ref="A3:G3"/>
    <mergeCell ref="A19:A20"/>
    <mergeCell ref="B19:B20"/>
    <mergeCell ref="C19:C20"/>
    <mergeCell ref="D19:D20"/>
    <mergeCell ref="E19:G19"/>
    <mergeCell ref="A18:E18"/>
    <mergeCell ref="A4:G4"/>
    <mergeCell ref="A5:G5"/>
    <mergeCell ref="A6:G6"/>
    <mergeCell ref="A7:G7"/>
    <mergeCell ref="A8:D8"/>
  </mergeCells>
  <dataValidations count="1">
    <dataValidation allowBlank="1" showErrorMessage="1" sqref="J19" xr:uid="{00000000-0002-0000-0000-000000000000}"/>
  </dataValidations>
  <pageMargins left="1.4960629921259843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19" workbookViewId="0">
      <selection activeCell="C71" sqref="C71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13" t="s">
        <v>61</v>
      </c>
    </row>
    <row r="2" spans="1:8" s="30" customFormat="1" ht="6" customHeight="1" x14ac:dyDescent="0.25">
      <c r="A2" s="196"/>
      <c r="B2" s="197"/>
      <c r="C2" s="197"/>
      <c r="D2" s="197"/>
      <c r="E2" s="198"/>
      <c r="F2" s="70"/>
      <c r="G2" s="28"/>
    </row>
    <row r="3" spans="1:8" s="30" customFormat="1" x14ac:dyDescent="0.25">
      <c r="A3" s="199" t="s">
        <v>98</v>
      </c>
      <c r="B3" s="200"/>
      <c r="C3" s="200"/>
      <c r="D3" s="200"/>
      <c r="E3" s="201"/>
      <c r="F3" s="32"/>
      <c r="G3" s="28"/>
      <c r="H3" s="28"/>
    </row>
    <row r="4" spans="1:8" ht="15.75" customHeight="1" x14ac:dyDescent="0.25">
      <c r="A4" s="208" t="s">
        <v>7</v>
      </c>
      <c r="B4" s="209"/>
      <c r="C4" s="209"/>
      <c r="D4" s="209"/>
      <c r="E4" s="210"/>
      <c r="F4" s="58"/>
    </row>
    <row r="5" spans="1:8" x14ac:dyDescent="0.25">
      <c r="A5" s="208" t="s">
        <v>413</v>
      </c>
      <c r="B5" s="209"/>
      <c r="C5" s="209"/>
      <c r="D5" s="209"/>
      <c r="E5" s="210"/>
    </row>
    <row r="6" spans="1:8" x14ac:dyDescent="0.25">
      <c r="A6" s="214" t="s">
        <v>4</v>
      </c>
      <c r="B6" s="215"/>
      <c r="C6" s="215"/>
      <c r="D6" s="215"/>
      <c r="E6" s="216"/>
    </row>
    <row r="7" spans="1:8" x14ac:dyDescent="0.25">
      <c r="A7" s="239"/>
      <c r="B7" s="239"/>
      <c r="C7" s="6"/>
      <c r="D7" s="6"/>
      <c r="E7" s="6"/>
    </row>
    <row r="8" spans="1:8" ht="20.25" customHeight="1" x14ac:dyDescent="0.25">
      <c r="A8" s="51" t="s">
        <v>9</v>
      </c>
      <c r="B8" s="52" t="s">
        <v>10</v>
      </c>
      <c r="C8" s="53" t="s">
        <v>12</v>
      </c>
      <c r="D8" s="53" t="s">
        <v>56</v>
      </c>
      <c r="E8" s="53" t="s">
        <v>26</v>
      </c>
    </row>
    <row r="9" spans="1:8" x14ac:dyDescent="0.25">
      <c r="A9" s="79">
        <v>4100</v>
      </c>
      <c r="B9" s="83" t="s">
        <v>136</v>
      </c>
      <c r="C9" s="36">
        <f>+C10+C20+C26+C28+C34+C39+C48</f>
        <v>39568691.100000001</v>
      </c>
      <c r="D9" s="84" t="s">
        <v>184</v>
      </c>
      <c r="E9" s="39"/>
    </row>
    <row r="10" spans="1:8" x14ac:dyDescent="0.25">
      <c r="A10" s="79">
        <v>4110</v>
      </c>
      <c r="B10" s="80" t="s">
        <v>137</v>
      </c>
      <c r="C10" s="36">
        <f>SUM(C11:C19)</f>
        <v>0</v>
      </c>
      <c r="D10" s="39"/>
      <c r="E10" s="39"/>
    </row>
    <row r="11" spans="1:8" x14ac:dyDescent="0.25">
      <c r="A11" s="79">
        <v>4111</v>
      </c>
      <c r="B11" s="80" t="s">
        <v>138</v>
      </c>
      <c r="C11" s="36">
        <v>0</v>
      </c>
      <c r="D11" s="39"/>
      <c r="E11" s="39"/>
    </row>
    <row r="12" spans="1:8" x14ac:dyDescent="0.25">
      <c r="A12" s="79">
        <v>4112</v>
      </c>
      <c r="B12" s="80" t="s">
        <v>139</v>
      </c>
      <c r="C12" s="36">
        <v>0</v>
      </c>
      <c r="D12" s="39"/>
      <c r="E12" s="39"/>
    </row>
    <row r="13" spans="1:8" ht="22.5" x14ac:dyDescent="0.25">
      <c r="A13" s="79">
        <v>4113</v>
      </c>
      <c r="B13" s="80" t="s">
        <v>140</v>
      </c>
      <c r="C13" s="36">
        <v>0</v>
      </c>
      <c r="D13" s="39"/>
      <c r="E13" s="39"/>
    </row>
    <row r="14" spans="1:8" x14ac:dyDescent="0.25">
      <c r="A14" s="79">
        <v>4114</v>
      </c>
      <c r="B14" s="80" t="s">
        <v>141</v>
      </c>
      <c r="C14" s="36">
        <v>0</v>
      </c>
      <c r="D14" s="39"/>
      <c r="E14" s="39"/>
    </row>
    <row r="15" spans="1:8" x14ac:dyDescent="0.25">
      <c r="A15" s="79">
        <v>4115</v>
      </c>
      <c r="B15" s="80" t="s">
        <v>142</v>
      </c>
      <c r="C15" s="36">
        <v>0</v>
      </c>
      <c r="D15" s="39"/>
      <c r="E15" s="39"/>
    </row>
    <row r="16" spans="1:8" x14ac:dyDescent="0.25">
      <c r="A16" s="79">
        <v>4116</v>
      </c>
      <c r="B16" s="80" t="s">
        <v>143</v>
      </c>
      <c r="C16" s="36">
        <v>0</v>
      </c>
      <c r="D16" s="39"/>
      <c r="E16" s="39"/>
    </row>
    <row r="17" spans="1:5" x14ac:dyDescent="0.25">
      <c r="A17" s="79">
        <v>4117</v>
      </c>
      <c r="B17" s="80" t="s">
        <v>144</v>
      </c>
      <c r="C17" s="36">
        <v>0</v>
      </c>
      <c r="D17" s="39"/>
      <c r="E17" s="39"/>
    </row>
    <row r="18" spans="1:5" ht="45" x14ac:dyDescent="0.25">
      <c r="A18" s="79">
        <v>4118</v>
      </c>
      <c r="B18" s="81" t="s">
        <v>145</v>
      </c>
      <c r="C18" s="36">
        <v>0</v>
      </c>
      <c r="D18" s="39"/>
      <c r="E18" s="39"/>
    </row>
    <row r="19" spans="1:5" x14ac:dyDescent="0.25">
      <c r="A19" s="79">
        <v>4119</v>
      </c>
      <c r="B19" s="80" t="s">
        <v>146</v>
      </c>
      <c r="C19" s="36">
        <v>0</v>
      </c>
      <c r="D19" s="39"/>
      <c r="E19" s="39"/>
    </row>
    <row r="20" spans="1:5" x14ac:dyDescent="0.25">
      <c r="A20" s="79">
        <v>4120</v>
      </c>
      <c r="B20" s="80" t="s">
        <v>147</v>
      </c>
      <c r="C20" s="36">
        <f>SUM(C21:C25)</f>
        <v>0</v>
      </c>
      <c r="D20" s="39"/>
      <c r="E20" s="39"/>
    </row>
    <row r="21" spans="1:5" x14ac:dyDescent="0.25">
      <c r="A21" s="79">
        <v>4121</v>
      </c>
      <c r="B21" s="80" t="s">
        <v>148</v>
      </c>
      <c r="C21" s="36">
        <v>0</v>
      </c>
      <c r="D21" s="39"/>
      <c r="E21" s="39"/>
    </row>
    <row r="22" spans="1:5" x14ac:dyDescent="0.25">
      <c r="A22" s="79">
        <v>4122</v>
      </c>
      <c r="B22" s="80" t="s">
        <v>149</v>
      </c>
      <c r="C22" s="36">
        <v>0</v>
      </c>
      <c r="D22" s="39"/>
      <c r="E22" s="39"/>
    </row>
    <row r="23" spans="1:5" x14ac:dyDescent="0.25">
      <c r="A23" s="79">
        <v>4123</v>
      </c>
      <c r="B23" s="80" t="s">
        <v>150</v>
      </c>
      <c r="C23" s="36">
        <v>0</v>
      </c>
      <c r="D23" s="39"/>
      <c r="E23" s="39"/>
    </row>
    <row r="24" spans="1:5" ht="22.5" x14ac:dyDescent="0.25">
      <c r="A24" s="79">
        <v>4124</v>
      </c>
      <c r="B24" s="80" t="s">
        <v>151</v>
      </c>
      <c r="C24" s="36">
        <v>0</v>
      </c>
      <c r="D24" s="39"/>
      <c r="E24" s="39"/>
    </row>
    <row r="25" spans="1:5" ht="22.5" x14ac:dyDescent="0.25">
      <c r="A25" s="79">
        <v>4129</v>
      </c>
      <c r="B25" s="80" t="s">
        <v>152</v>
      </c>
      <c r="C25" s="36">
        <v>0</v>
      </c>
      <c r="D25" s="39"/>
      <c r="E25" s="39"/>
    </row>
    <row r="26" spans="1:5" x14ac:dyDescent="0.25">
      <c r="A26" s="79">
        <v>4130</v>
      </c>
      <c r="B26" s="80" t="s">
        <v>153</v>
      </c>
      <c r="C26" s="36">
        <f>SUM(C27)</f>
        <v>0</v>
      </c>
      <c r="D26" s="39"/>
      <c r="E26" s="39"/>
    </row>
    <row r="27" spans="1:5" ht="22.5" x14ac:dyDescent="0.25">
      <c r="A27" s="79">
        <v>4131</v>
      </c>
      <c r="B27" s="80" t="s">
        <v>154</v>
      </c>
      <c r="C27" s="36">
        <v>0</v>
      </c>
      <c r="D27" s="39"/>
      <c r="E27" s="39"/>
    </row>
    <row r="28" spans="1:5" x14ac:dyDescent="0.25">
      <c r="A28" s="79">
        <v>4140</v>
      </c>
      <c r="B28" s="80" t="s">
        <v>155</v>
      </c>
      <c r="C28" s="36">
        <f>SUM(C29:C33)</f>
        <v>0</v>
      </c>
      <c r="D28" s="39"/>
      <c r="E28" s="39"/>
    </row>
    <row r="29" spans="1:5" ht="22.5" x14ac:dyDescent="0.25">
      <c r="A29" s="82">
        <v>4141</v>
      </c>
      <c r="B29" s="80" t="s">
        <v>156</v>
      </c>
      <c r="C29" s="36">
        <v>0</v>
      </c>
      <c r="D29" s="39"/>
      <c r="E29" s="39"/>
    </row>
    <row r="30" spans="1:5" x14ac:dyDescent="0.25">
      <c r="A30" s="79">
        <v>4142</v>
      </c>
      <c r="B30" s="80" t="s">
        <v>157</v>
      </c>
      <c r="C30" s="36">
        <v>0</v>
      </c>
      <c r="D30" s="39"/>
      <c r="E30" s="39"/>
    </row>
    <row r="31" spans="1:5" x14ac:dyDescent="0.25">
      <c r="A31" s="79">
        <v>4143</v>
      </c>
      <c r="B31" s="80" t="s">
        <v>158</v>
      </c>
      <c r="C31" s="36">
        <v>0</v>
      </c>
      <c r="D31" s="39"/>
      <c r="E31" s="39"/>
    </row>
    <row r="32" spans="1:5" x14ac:dyDescent="0.25">
      <c r="A32" s="79">
        <v>4144</v>
      </c>
      <c r="B32" s="80" t="s">
        <v>159</v>
      </c>
      <c r="C32" s="36">
        <v>0</v>
      </c>
      <c r="D32" s="39"/>
      <c r="E32" s="39"/>
    </row>
    <row r="33" spans="1:5" x14ac:dyDescent="0.25">
      <c r="A33" s="79">
        <v>4149</v>
      </c>
      <c r="B33" s="80" t="s">
        <v>160</v>
      </c>
      <c r="C33" s="36">
        <v>0</v>
      </c>
      <c r="D33" s="39"/>
      <c r="E33" s="39"/>
    </row>
    <row r="34" spans="1:5" x14ac:dyDescent="0.25">
      <c r="A34" s="79">
        <v>4150</v>
      </c>
      <c r="B34" s="80" t="s">
        <v>161</v>
      </c>
      <c r="C34" s="36">
        <f>SUM(C35:C38)</f>
        <v>537116.36</v>
      </c>
      <c r="D34" s="85" t="s">
        <v>184</v>
      </c>
      <c r="E34" s="85" t="s">
        <v>185</v>
      </c>
    </row>
    <row r="35" spans="1:5" ht="33.75" x14ac:dyDescent="0.25">
      <c r="A35" s="79">
        <v>4151</v>
      </c>
      <c r="B35" s="80" t="s">
        <v>162</v>
      </c>
      <c r="C35" s="36">
        <v>537116.36</v>
      </c>
      <c r="D35" s="85" t="s">
        <v>184</v>
      </c>
      <c r="E35" s="85" t="s">
        <v>185</v>
      </c>
    </row>
    <row r="36" spans="1:5" ht="22.5" x14ac:dyDescent="0.25">
      <c r="A36" s="79">
        <v>4152</v>
      </c>
      <c r="B36" s="80" t="s">
        <v>163</v>
      </c>
      <c r="C36" s="36">
        <v>0</v>
      </c>
      <c r="D36" s="39"/>
      <c r="E36" s="39"/>
    </row>
    <row r="37" spans="1:5" x14ac:dyDescent="0.25">
      <c r="A37" s="79">
        <v>4153</v>
      </c>
      <c r="B37" s="80" t="s">
        <v>164</v>
      </c>
      <c r="C37" s="36">
        <v>0</v>
      </c>
      <c r="D37" s="39"/>
      <c r="E37" s="39"/>
    </row>
    <row r="38" spans="1:5" ht="22.5" x14ac:dyDescent="0.25">
      <c r="A38" s="79">
        <v>4159</v>
      </c>
      <c r="B38" s="80" t="s">
        <v>165</v>
      </c>
      <c r="C38" s="36">
        <v>0</v>
      </c>
      <c r="D38" s="39"/>
      <c r="E38" s="39"/>
    </row>
    <row r="39" spans="1:5" x14ac:dyDescent="0.25">
      <c r="A39" s="79">
        <v>4160</v>
      </c>
      <c r="B39" s="80" t="s">
        <v>166</v>
      </c>
      <c r="C39" s="36">
        <f>SUM(C40:C47)</f>
        <v>0</v>
      </c>
      <c r="D39" s="39"/>
      <c r="E39" s="39"/>
    </row>
    <row r="40" spans="1:5" ht="22.5" x14ac:dyDescent="0.25">
      <c r="A40" s="79">
        <v>4161</v>
      </c>
      <c r="B40" s="80" t="s">
        <v>167</v>
      </c>
      <c r="C40" s="36">
        <v>0</v>
      </c>
      <c r="D40" s="39"/>
      <c r="E40" s="39"/>
    </row>
    <row r="41" spans="1:5" x14ac:dyDescent="0.25">
      <c r="A41" s="79">
        <v>4162</v>
      </c>
      <c r="B41" s="80" t="s">
        <v>168</v>
      </c>
      <c r="C41" s="36">
        <v>0</v>
      </c>
      <c r="D41" s="39"/>
      <c r="E41" s="39"/>
    </row>
    <row r="42" spans="1:5" x14ac:dyDescent="0.25">
      <c r="A42" s="79">
        <v>4163</v>
      </c>
      <c r="B42" s="80" t="s">
        <v>169</v>
      </c>
      <c r="C42" s="36">
        <v>0</v>
      </c>
      <c r="D42" s="39"/>
      <c r="E42" s="39"/>
    </row>
    <row r="43" spans="1:5" x14ac:dyDescent="0.25">
      <c r="A43" s="79">
        <v>4164</v>
      </c>
      <c r="B43" s="80" t="s">
        <v>170</v>
      </c>
      <c r="C43" s="36">
        <v>0</v>
      </c>
      <c r="D43" s="39"/>
      <c r="E43" s="39"/>
    </row>
    <row r="44" spans="1:5" ht="22.5" x14ac:dyDescent="0.25">
      <c r="A44" s="79">
        <v>4165</v>
      </c>
      <c r="B44" s="80" t="s">
        <v>171</v>
      </c>
      <c r="C44" s="36">
        <v>0</v>
      </c>
      <c r="D44" s="39"/>
      <c r="E44" s="39"/>
    </row>
    <row r="45" spans="1:5" ht="45" x14ac:dyDescent="0.25">
      <c r="A45" s="82">
        <v>4166</v>
      </c>
      <c r="B45" s="80" t="s">
        <v>172</v>
      </c>
      <c r="C45" s="36">
        <v>0</v>
      </c>
      <c r="D45" s="39"/>
      <c r="E45" s="39"/>
    </row>
    <row r="46" spans="1:5" x14ac:dyDescent="0.25">
      <c r="A46" s="79">
        <v>4168</v>
      </c>
      <c r="B46" s="80" t="s">
        <v>173</v>
      </c>
      <c r="C46" s="36">
        <v>0</v>
      </c>
      <c r="D46" s="39"/>
      <c r="E46" s="39"/>
    </row>
    <row r="47" spans="1:5" x14ac:dyDescent="0.25">
      <c r="A47" s="79">
        <v>4169</v>
      </c>
      <c r="B47" s="80" t="s">
        <v>174</v>
      </c>
      <c r="C47" s="36">
        <v>0</v>
      </c>
      <c r="D47" s="39"/>
      <c r="E47" s="39"/>
    </row>
    <row r="48" spans="1:5" ht="22.5" x14ac:dyDescent="0.25">
      <c r="A48" s="79">
        <v>4170</v>
      </c>
      <c r="B48" s="80" t="s">
        <v>175</v>
      </c>
      <c r="C48" s="36">
        <f>SUM(C49:C56)</f>
        <v>39031574.740000002</v>
      </c>
      <c r="D48" s="85" t="s">
        <v>184</v>
      </c>
      <c r="E48" s="85" t="s">
        <v>186</v>
      </c>
    </row>
    <row r="49" spans="1:6" ht="33.75" x14ac:dyDescent="0.25">
      <c r="A49" s="79">
        <v>4171</v>
      </c>
      <c r="B49" s="80" t="s">
        <v>176</v>
      </c>
      <c r="C49" s="36">
        <v>0</v>
      </c>
      <c r="D49" s="36"/>
      <c r="E49" s="39"/>
    </row>
    <row r="50" spans="1:6" ht="33.75" x14ac:dyDescent="0.25">
      <c r="A50" s="82">
        <v>4172</v>
      </c>
      <c r="B50" s="80" t="s">
        <v>177</v>
      </c>
      <c r="C50" s="36">
        <v>0</v>
      </c>
      <c r="D50" s="36"/>
      <c r="E50" s="39"/>
    </row>
    <row r="51" spans="1:6" ht="45" x14ac:dyDescent="0.25">
      <c r="A51" s="82">
        <v>4173</v>
      </c>
      <c r="B51" s="80" t="s">
        <v>178</v>
      </c>
      <c r="C51" s="36">
        <v>39031574.740000002</v>
      </c>
      <c r="D51" s="85" t="s">
        <v>184</v>
      </c>
      <c r="E51" s="85" t="s">
        <v>186</v>
      </c>
    </row>
    <row r="52" spans="1:6" ht="45" x14ac:dyDescent="0.25">
      <c r="A52" s="82">
        <v>4174</v>
      </c>
      <c r="B52" s="80" t="s">
        <v>179</v>
      </c>
      <c r="C52" s="36">
        <v>0</v>
      </c>
      <c r="D52" s="39"/>
      <c r="E52" s="39"/>
    </row>
    <row r="53" spans="1:6" ht="22.5" x14ac:dyDescent="0.25">
      <c r="A53" s="82">
        <v>4175</v>
      </c>
      <c r="B53" s="80" t="s">
        <v>180</v>
      </c>
      <c r="C53" s="36">
        <v>0</v>
      </c>
      <c r="D53" s="39"/>
      <c r="E53" s="39"/>
    </row>
    <row r="54" spans="1:6" ht="45" x14ac:dyDescent="0.25">
      <c r="A54" s="82">
        <v>4176</v>
      </c>
      <c r="B54" s="80" t="s">
        <v>181</v>
      </c>
      <c r="C54" s="36">
        <v>0</v>
      </c>
      <c r="D54" s="39"/>
      <c r="E54" s="39"/>
    </row>
    <row r="55" spans="1:6" ht="33.75" x14ac:dyDescent="0.25">
      <c r="A55" s="82">
        <v>4177</v>
      </c>
      <c r="B55" s="80" t="s">
        <v>182</v>
      </c>
      <c r="C55" s="36">
        <v>0</v>
      </c>
      <c r="D55" s="39"/>
      <c r="E55" s="39"/>
    </row>
    <row r="56" spans="1:6" ht="33.75" x14ac:dyDescent="0.25">
      <c r="A56" s="82">
        <v>4178</v>
      </c>
      <c r="B56" s="80" t="s">
        <v>183</v>
      </c>
      <c r="C56" s="36">
        <v>0</v>
      </c>
      <c r="D56" s="39"/>
      <c r="E56" s="39"/>
    </row>
    <row r="57" spans="1:6" x14ac:dyDescent="0.25">
      <c r="A57" s="33"/>
      <c r="B57" s="34"/>
      <c r="C57" s="36"/>
      <c r="D57" s="39"/>
      <c r="E57" s="39"/>
    </row>
    <row r="58" spans="1:6" x14ac:dyDescent="0.25">
      <c r="A58" s="33"/>
      <c r="B58" s="40" t="s">
        <v>6</v>
      </c>
      <c r="C58" s="36">
        <f>+C9</f>
        <v>39568691.100000001</v>
      </c>
      <c r="D58" s="39"/>
      <c r="E58" s="39"/>
    </row>
    <row r="59" spans="1:6" x14ac:dyDescent="0.25">
      <c r="A59" s="238"/>
      <c r="B59" s="238"/>
      <c r="C59" s="238"/>
      <c r="D59" s="238"/>
      <c r="E59" s="238"/>
    </row>
    <row r="60" spans="1:6" ht="15" customHeight="1" x14ac:dyDescent="0.25">
      <c r="A60" s="195" t="s">
        <v>341</v>
      </c>
      <c r="B60" s="195"/>
      <c r="C60" s="195"/>
      <c r="D60" s="195"/>
      <c r="E60" s="195"/>
      <c r="F60" s="111"/>
    </row>
    <row r="61" spans="1:6" x14ac:dyDescent="0.25">
      <c r="A61" s="35"/>
      <c r="B61" s="48"/>
      <c r="C61" s="45"/>
      <c r="D61" s="46"/>
      <c r="E61" s="46"/>
    </row>
    <row r="62" spans="1:6" x14ac:dyDescent="0.25">
      <c r="A62" s="35"/>
      <c r="B62" s="48"/>
      <c r="C62" s="45"/>
      <c r="D62" s="46"/>
      <c r="E62" s="46"/>
    </row>
    <row r="63" spans="1:6" x14ac:dyDescent="0.25">
      <c r="A63" s="35"/>
      <c r="B63" s="48"/>
      <c r="C63" s="45"/>
      <c r="D63" s="46"/>
      <c r="E63" s="46"/>
    </row>
    <row r="64" spans="1:6" ht="16.5" x14ac:dyDescent="0.3">
      <c r="A64" s="24"/>
      <c r="B64" s="24"/>
      <c r="C64" s="24"/>
      <c r="D64" s="24"/>
      <c r="E64" s="24"/>
    </row>
    <row r="66" spans="1:5" x14ac:dyDescent="0.25">
      <c r="A66" s="12"/>
      <c r="B66" s="12"/>
      <c r="C66" s="12"/>
      <c r="D66" s="12"/>
      <c r="E66" s="12"/>
    </row>
  </sheetData>
  <protectedRanges>
    <protectedRange sqref="B61:D63 B9:D58" name="Rango1_1"/>
    <protectedRange sqref="D60" name="Rango1"/>
  </protectedRanges>
  <mergeCells count="8">
    <mergeCell ref="A60:E60"/>
    <mergeCell ref="A7:B7"/>
    <mergeCell ref="A59:E59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41"/>
  <sheetViews>
    <sheetView workbookViewId="0">
      <selection activeCell="C19" sqref="C19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2" spans="1:8" x14ac:dyDescent="0.25">
      <c r="A2" s="1"/>
      <c r="B2" s="1"/>
      <c r="C2" s="1"/>
      <c r="D2" s="1"/>
      <c r="E2" s="3" t="s">
        <v>62</v>
      </c>
    </row>
    <row r="3" spans="1:8" s="30" customFormat="1" ht="8.25" customHeight="1" x14ac:dyDescent="0.25">
      <c r="A3" s="196"/>
      <c r="B3" s="197"/>
      <c r="C3" s="197"/>
      <c r="D3" s="197"/>
      <c r="E3" s="198"/>
      <c r="F3" s="70"/>
      <c r="G3" s="28"/>
    </row>
    <row r="4" spans="1:8" s="30" customFormat="1" x14ac:dyDescent="0.25">
      <c r="A4" s="199" t="s">
        <v>98</v>
      </c>
      <c r="B4" s="200"/>
      <c r="C4" s="200"/>
      <c r="D4" s="200"/>
      <c r="E4" s="201"/>
      <c r="F4" s="32"/>
      <c r="G4" s="28"/>
      <c r="H4" s="28"/>
    </row>
    <row r="5" spans="1:8" ht="15.75" customHeight="1" x14ac:dyDescent="0.25">
      <c r="A5" s="208" t="s">
        <v>7</v>
      </c>
      <c r="B5" s="209"/>
      <c r="C5" s="209"/>
      <c r="D5" s="209"/>
      <c r="E5" s="210"/>
      <c r="F5" s="58"/>
    </row>
    <row r="6" spans="1:8" x14ac:dyDescent="0.25">
      <c r="A6" s="208" t="s">
        <v>413</v>
      </c>
      <c r="B6" s="209"/>
      <c r="C6" s="209"/>
      <c r="D6" s="209"/>
      <c r="E6" s="210"/>
    </row>
    <row r="7" spans="1:8" x14ac:dyDescent="0.25">
      <c r="A7" s="214" t="s">
        <v>5</v>
      </c>
      <c r="B7" s="215"/>
      <c r="C7" s="215"/>
      <c r="D7" s="215"/>
      <c r="E7" s="216"/>
    </row>
    <row r="8" spans="1:8" x14ac:dyDescent="0.25">
      <c r="A8" s="89"/>
      <c r="B8" s="89"/>
      <c r="C8" s="89"/>
      <c r="D8" s="89"/>
      <c r="E8" s="89"/>
    </row>
    <row r="9" spans="1:8" x14ac:dyDescent="0.25">
      <c r="A9" s="239"/>
      <c r="B9" s="239"/>
      <c r="C9" s="6"/>
      <c r="D9" s="6"/>
      <c r="E9" s="6"/>
    </row>
    <row r="10" spans="1:8" ht="20.25" customHeight="1" x14ac:dyDescent="0.25">
      <c r="A10" s="51" t="s">
        <v>9</v>
      </c>
      <c r="B10" s="52" t="s">
        <v>10</v>
      </c>
      <c r="C10" s="53" t="s">
        <v>206</v>
      </c>
      <c r="D10" s="53" t="s">
        <v>56</v>
      </c>
      <c r="E10" s="53" t="s">
        <v>26</v>
      </c>
    </row>
    <row r="11" spans="1:8" x14ac:dyDescent="0.25">
      <c r="A11" s="86">
        <v>4300</v>
      </c>
      <c r="B11" s="87" t="s">
        <v>187</v>
      </c>
      <c r="C11" s="36">
        <f>+C12+C15+C21+C23+C25</f>
        <v>0</v>
      </c>
      <c r="D11" s="39"/>
      <c r="E11" s="39"/>
    </row>
    <row r="12" spans="1:8" x14ac:dyDescent="0.25">
      <c r="A12" s="86">
        <v>4310</v>
      </c>
      <c r="B12" s="87" t="s">
        <v>188</v>
      </c>
      <c r="C12" s="36">
        <f>SUM(C13:C14)</f>
        <v>0</v>
      </c>
      <c r="D12" s="39"/>
      <c r="E12" s="39"/>
    </row>
    <row r="13" spans="1:8" ht="23.25" x14ac:dyDescent="0.25">
      <c r="A13" s="86">
        <v>4311</v>
      </c>
      <c r="B13" s="87" t="s">
        <v>189</v>
      </c>
      <c r="C13" s="36">
        <v>0</v>
      </c>
      <c r="D13" s="39"/>
      <c r="E13" s="39"/>
    </row>
    <row r="14" spans="1:8" x14ac:dyDescent="0.25">
      <c r="A14" s="86">
        <v>4319</v>
      </c>
      <c r="B14" s="87" t="s">
        <v>190</v>
      </c>
      <c r="C14" s="36">
        <v>0</v>
      </c>
      <c r="D14" s="39"/>
      <c r="E14" s="39"/>
    </row>
    <row r="15" spans="1:8" x14ac:dyDescent="0.25">
      <c r="A15" s="86">
        <v>4320</v>
      </c>
      <c r="B15" s="87" t="s">
        <v>191</v>
      </c>
      <c r="C15" s="36">
        <f>SUM(C16:C20)</f>
        <v>0</v>
      </c>
      <c r="D15" s="39"/>
      <c r="E15" s="39"/>
    </row>
    <row r="16" spans="1:8" ht="23.25" x14ac:dyDescent="0.25">
      <c r="A16" s="86">
        <v>4321</v>
      </c>
      <c r="B16" s="87" t="s">
        <v>192</v>
      </c>
      <c r="C16" s="36">
        <v>0</v>
      </c>
      <c r="D16" s="39"/>
      <c r="E16" s="39"/>
    </row>
    <row r="17" spans="1:5" ht="23.25" x14ac:dyDescent="0.25">
      <c r="A17" s="86">
        <v>4322</v>
      </c>
      <c r="B17" s="87" t="s">
        <v>193</v>
      </c>
      <c r="C17" s="36">
        <v>0</v>
      </c>
      <c r="D17" s="39"/>
      <c r="E17" s="39"/>
    </row>
    <row r="18" spans="1:5" ht="23.25" x14ac:dyDescent="0.25">
      <c r="A18" s="86">
        <v>4323</v>
      </c>
      <c r="B18" s="87" t="s">
        <v>194</v>
      </c>
      <c r="C18" s="36">
        <v>0</v>
      </c>
      <c r="D18" s="39"/>
      <c r="E18" s="39"/>
    </row>
    <row r="19" spans="1:5" ht="34.5" x14ac:dyDescent="0.25">
      <c r="A19" s="86">
        <v>4324</v>
      </c>
      <c r="B19" s="87" t="s">
        <v>195</v>
      </c>
      <c r="C19" s="36">
        <v>0</v>
      </c>
      <c r="D19" s="39"/>
      <c r="E19" s="39"/>
    </row>
    <row r="20" spans="1:5" ht="34.5" x14ac:dyDescent="0.25">
      <c r="A20" s="86">
        <v>4325</v>
      </c>
      <c r="B20" s="87" t="s">
        <v>196</v>
      </c>
      <c r="C20" s="36">
        <v>0</v>
      </c>
      <c r="D20" s="39"/>
      <c r="E20" s="39"/>
    </row>
    <row r="21" spans="1:5" ht="23.25" x14ac:dyDescent="0.25">
      <c r="A21" s="86">
        <v>4330</v>
      </c>
      <c r="B21" s="87" t="s">
        <v>197</v>
      </c>
      <c r="C21" s="36">
        <f>SUM(C22)</f>
        <v>0</v>
      </c>
      <c r="D21" s="39"/>
      <c r="E21" s="39"/>
    </row>
    <row r="22" spans="1:5" ht="23.25" x14ac:dyDescent="0.25">
      <c r="A22" s="86">
        <v>4331</v>
      </c>
      <c r="B22" s="87" t="s">
        <v>197</v>
      </c>
      <c r="C22" s="36">
        <v>0</v>
      </c>
      <c r="D22" s="39"/>
      <c r="E22" s="39"/>
    </row>
    <row r="23" spans="1:5" x14ac:dyDescent="0.25">
      <c r="A23" s="86">
        <v>4340</v>
      </c>
      <c r="B23" s="87" t="s">
        <v>198</v>
      </c>
      <c r="C23" s="36">
        <f>+C24</f>
        <v>0</v>
      </c>
      <c r="D23" s="39"/>
      <c r="E23" s="39"/>
    </row>
    <row r="24" spans="1:5" x14ac:dyDescent="0.25">
      <c r="A24" s="86">
        <v>4341</v>
      </c>
      <c r="B24" s="87" t="s">
        <v>198</v>
      </c>
      <c r="C24" s="36">
        <v>0</v>
      </c>
      <c r="D24" s="39"/>
      <c r="E24" s="39"/>
    </row>
    <row r="25" spans="1:5" x14ac:dyDescent="0.25">
      <c r="A25" s="86">
        <v>4390</v>
      </c>
      <c r="B25" s="87" t="s">
        <v>199</v>
      </c>
      <c r="C25" s="36">
        <f>SUM(C26:C32)</f>
        <v>0</v>
      </c>
      <c r="D25" s="39"/>
      <c r="E25" s="39"/>
    </row>
    <row r="26" spans="1:5" x14ac:dyDescent="0.25">
      <c r="A26" s="86">
        <v>4392</v>
      </c>
      <c r="B26" s="87" t="s">
        <v>200</v>
      </c>
      <c r="C26" s="36">
        <v>0</v>
      </c>
      <c r="D26" s="39"/>
      <c r="E26" s="39"/>
    </row>
    <row r="27" spans="1:5" x14ac:dyDescent="0.25">
      <c r="A27" s="86">
        <v>4393</v>
      </c>
      <c r="B27" s="87" t="s">
        <v>201</v>
      </c>
      <c r="C27" s="36">
        <v>0</v>
      </c>
      <c r="D27" s="39"/>
      <c r="E27" s="39"/>
    </row>
    <row r="28" spans="1:5" ht="23.25" x14ac:dyDescent="0.25">
      <c r="A28" s="86">
        <v>4394</v>
      </c>
      <c r="B28" s="87" t="s">
        <v>202</v>
      </c>
      <c r="C28" s="36">
        <v>0</v>
      </c>
      <c r="D28" s="39"/>
      <c r="E28" s="39"/>
    </row>
    <row r="29" spans="1:5" x14ac:dyDescent="0.25">
      <c r="A29" s="86">
        <v>4395</v>
      </c>
      <c r="B29" s="87" t="s">
        <v>203</v>
      </c>
      <c r="C29" s="36">
        <v>0</v>
      </c>
      <c r="D29" s="39"/>
      <c r="E29" s="39"/>
    </row>
    <row r="30" spans="1:5" x14ac:dyDescent="0.25">
      <c r="A30" s="86">
        <v>4396</v>
      </c>
      <c r="B30" s="87" t="s">
        <v>204</v>
      </c>
      <c r="C30" s="36">
        <v>0</v>
      </c>
      <c r="D30" s="39"/>
      <c r="E30" s="39"/>
    </row>
    <row r="31" spans="1:5" ht="22.5" x14ac:dyDescent="0.25">
      <c r="A31" s="86">
        <v>4397</v>
      </c>
      <c r="B31" s="88" t="s">
        <v>205</v>
      </c>
      <c r="C31" s="36">
        <v>0</v>
      </c>
      <c r="D31" s="39"/>
      <c r="E31" s="39"/>
    </row>
    <row r="32" spans="1:5" x14ac:dyDescent="0.25">
      <c r="A32" s="86">
        <v>4399</v>
      </c>
      <c r="B32" s="87" t="s">
        <v>199</v>
      </c>
      <c r="C32" s="36">
        <v>0</v>
      </c>
      <c r="D32" s="39"/>
      <c r="E32" s="39"/>
    </row>
    <row r="33" spans="1:5" x14ac:dyDescent="0.25">
      <c r="A33" s="33"/>
      <c r="B33" s="34"/>
      <c r="C33" s="36"/>
      <c r="D33" s="39"/>
      <c r="E33" s="39"/>
    </row>
    <row r="34" spans="1:5" x14ac:dyDescent="0.25">
      <c r="A34" s="33"/>
      <c r="B34" s="34"/>
      <c r="C34" s="36"/>
      <c r="D34" s="39"/>
      <c r="E34" s="39"/>
    </row>
    <row r="35" spans="1:5" x14ac:dyDescent="0.25">
      <c r="A35" s="33"/>
      <c r="B35" s="40" t="s">
        <v>6</v>
      </c>
      <c r="C35" s="36">
        <f>+C11</f>
        <v>0</v>
      </c>
      <c r="D35" s="39"/>
      <c r="E35" s="39"/>
    </row>
    <row r="36" spans="1:5" x14ac:dyDescent="0.25">
      <c r="A36" s="238"/>
      <c r="B36" s="238"/>
      <c r="C36" s="238"/>
      <c r="D36" s="238"/>
      <c r="E36" s="238"/>
    </row>
    <row r="37" spans="1:5" x14ac:dyDescent="0.25">
      <c r="A37" s="195" t="s">
        <v>341</v>
      </c>
      <c r="B37" s="195"/>
      <c r="C37" s="195"/>
      <c r="D37" s="195"/>
      <c r="E37" s="195"/>
    </row>
    <row r="38" spans="1:5" x14ac:dyDescent="0.25">
      <c r="A38" s="1"/>
      <c r="B38" s="27"/>
      <c r="C38" s="26"/>
      <c r="D38" s="25"/>
      <c r="E38" s="25"/>
    </row>
    <row r="39" spans="1:5" x14ac:dyDescent="0.25">
      <c r="A39" s="1"/>
      <c r="B39" s="27"/>
      <c r="C39" s="26"/>
      <c r="D39" s="25"/>
      <c r="E39" s="25"/>
    </row>
    <row r="41" spans="1:5" x14ac:dyDescent="0.25">
      <c r="A41" s="12"/>
      <c r="B41" s="12"/>
      <c r="C41" s="12"/>
      <c r="D41" s="12"/>
      <c r="E41" s="12"/>
    </row>
  </sheetData>
  <protectedRanges>
    <protectedRange sqref="B11:D35 B38:D39" name="Rango1_1"/>
    <protectedRange sqref="D37" name="Rango1"/>
  </protectedRanges>
  <mergeCells count="8">
    <mergeCell ref="A37:E37"/>
    <mergeCell ref="A9:B9"/>
    <mergeCell ref="A36:E36"/>
    <mergeCell ref="A3:E3"/>
    <mergeCell ref="A4:E4"/>
    <mergeCell ref="A5:E5"/>
    <mergeCell ref="A6:E6"/>
    <mergeCell ref="A7:E7"/>
  </mergeCells>
  <pageMargins left="1.5748031496062993" right="0.70866141732283472" top="0.74803149606299213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138"/>
  <sheetViews>
    <sheetView topLeftCell="A40" workbookViewId="0">
      <selection activeCell="E142" sqref="E142"/>
    </sheetView>
  </sheetViews>
  <sheetFormatPr baseColWidth="10" defaultColWidth="11.42578125" defaultRowHeight="15" x14ac:dyDescent="0.25"/>
  <cols>
    <col min="1" max="1" width="1.7109375" style="4" customWidth="1"/>
    <col min="2" max="2" width="17" style="4" customWidth="1"/>
    <col min="3" max="3" width="37.5703125" style="4" customWidth="1"/>
    <col min="4" max="4" width="18.7109375" style="4" customWidth="1"/>
    <col min="5" max="5" width="18.42578125" style="4" customWidth="1"/>
    <col min="6" max="6" width="19.7109375" style="4" customWidth="1"/>
    <col min="7" max="16384" width="11.42578125" style="4"/>
  </cols>
  <sheetData>
    <row r="1" spans="2:9" x14ac:dyDescent="0.25">
      <c r="B1" s="1"/>
      <c r="C1" s="1"/>
      <c r="D1" s="1"/>
      <c r="E1" s="1"/>
      <c r="F1" s="3" t="s">
        <v>63</v>
      </c>
    </row>
    <row r="2" spans="2:9" s="30" customFormat="1" ht="6" customHeight="1" x14ac:dyDescent="0.25">
      <c r="B2" s="196"/>
      <c r="C2" s="197"/>
      <c r="D2" s="197"/>
      <c r="E2" s="197"/>
      <c r="F2" s="198"/>
      <c r="G2" s="70"/>
      <c r="H2" s="28"/>
    </row>
    <row r="3" spans="2:9" s="30" customFormat="1" x14ac:dyDescent="0.25">
      <c r="B3" s="199" t="s">
        <v>98</v>
      </c>
      <c r="C3" s="200"/>
      <c r="D3" s="200"/>
      <c r="E3" s="200"/>
      <c r="F3" s="201"/>
      <c r="G3" s="32"/>
      <c r="H3" s="28"/>
      <c r="I3" s="28"/>
    </row>
    <row r="4" spans="2:9" ht="15.75" customHeight="1" x14ac:dyDescent="0.25">
      <c r="B4" s="208" t="s">
        <v>7</v>
      </c>
      <c r="C4" s="209"/>
      <c r="D4" s="209"/>
      <c r="E4" s="209"/>
      <c r="F4" s="210"/>
      <c r="G4" s="58"/>
    </row>
    <row r="5" spans="2:9" x14ac:dyDescent="0.25">
      <c r="B5" s="208" t="s">
        <v>413</v>
      </c>
      <c r="C5" s="209"/>
      <c r="D5" s="209"/>
      <c r="E5" s="209"/>
      <c r="F5" s="210"/>
    </row>
    <row r="6" spans="2:9" x14ac:dyDescent="0.25">
      <c r="B6" s="214" t="s">
        <v>64</v>
      </c>
      <c r="C6" s="215"/>
      <c r="D6" s="215"/>
      <c r="E6" s="215"/>
      <c r="F6" s="216"/>
    </row>
    <row r="7" spans="2:9" x14ac:dyDescent="0.25">
      <c r="B7" s="50"/>
      <c r="C7" s="50"/>
      <c r="D7" s="50"/>
      <c r="E7" s="50"/>
      <c r="F7" s="50"/>
    </row>
    <row r="8" spans="2:9" ht="24.75" customHeight="1" x14ac:dyDescent="0.25">
      <c r="B8" s="242" t="s">
        <v>65</v>
      </c>
      <c r="C8" s="242"/>
      <c r="D8" s="242"/>
      <c r="E8" s="242"/>
      <c r="F8" s="242"/>
    </row>
    <row r="9" spans="2:9" ht="22.5" customHeight="1" x14ac:dyDescent="0.25">
      <c r="B9" s="51" t="s">
        <v>9</v>
      </c>
      <c r="C9" s="52" t="s">
        <v>10</v>
      </c>
      <c r="D9" s="53" t="s">
        <v>12</v>
      </c>
      <c r="E9" s="53" t="s">
        <v>66</v>
      </c>
      <c r="F9" s="53" t="s">
        <v>67</v>
      </c>
    </row>
    <row r="10" spans="2:9" x14ac:dyDescent="0.25">
      <c r="B10" s="94">
        <v>5000</v>
      </c>
      <c r="C10" s="88" t="s">
        <v>207</v>
      </c>
      <c r="D10" s="90">
        <f>+D11+D39+D71+D81+D96+D129</f>
        <v>31536078.720000003</v>
      </c>
      <c r="E10" s="187">
        <f>+E11+E39+E71+E81+E96+E129</f>
        <v>1</v>
      </c>
      <c r="F10" s="84"/>
    </row>
    <row r="11" spans="2:9" x14ac:dyDescent="0.25">
      <c r="B11" s="94">
        <v>5100</v>
      </c>
      <c r="C11" s="88" t="s">
        <v>208</v>
      </c>
      <c r="D11" s="90">
        <f>+D12+D19+D29</f>
        <v>31442609.110000003</v>
      </c>
      <c r="E11" s="92">
        <f>+D11/D10*100%</f>
        <v>0.99703610550855448</v>
      </c>
      <c r="F11" s="84"/>
    </row>
    <row r="12" spans="2:9" x14ac:dyDescent="0.25">
      <c r="B12" s="94">
        <v>5110</v>
      </c>
      <c r="C12" s="88" t="s">
        <v>209</v>
      </c>
      <c r="D12" s="90">
        <v>18231424.850000001</v>
      </c>
      <c r="E12" s="91">
        <f>+D12/D10*100%</f>
        <v>0.57811324647784235</v>
      </c>
      <c r="F12" s="84"/>
    </row>
    <row r="13" spans="2:9" ht="22.5" x14ac:dyDescent="0.25">
      <c r="B13" s="94">
        <v>5111</v>
      </c>
      <c r="C13" s="88" t="s">
        <v>210</v>
      </c>
      <c r="D13" s="90">
        <v>6189254.5300000003</v>
      </c>
      <c r="E13" s="91">
        <f>+D13/D12*100%</f>
        <v>0.33948276565997526</v>
      </c>
      <c r="F13" s="95" t="s">
        <v>325</v>
      </c>
    </row>
    <row r="14" spans="2:9" ht="22.5" x14ac:dyDescent="0.25">
      <c r="B14" s="94">
        <v>5112</v>
      </c>
      <c r="C14" s="88" t="s">
        <v>211</v>
      </c>
      <c r="D14" s="90">
        <v>6228754.5800000001</v>
      </c>
      <c r="E14" s="91">
        <f>+D14/D12/100%</f>
        <v>0.3416493571537827</v>
      </c>
      <c r="F14" s="95" t="s">
        <v>325</v>
      </c>
    </row>
    <row r="15" spans="2:9" x14ac:dyDescent="0.25">
      <c r="B15" s="94">
        <v>5113</v>
      </c>
      <c r="C15" s="88" t="s">
        <v>212</v>
      </c>
      <c r="D15" s="90">
        <v>3576975.78</v>
      </c>
      <c r="E15" s="91">
        <f>+D15/D12/100%</f>
        <v>0.19619836679961958</v>
      </c>
      <c r="F15" s="95" t="s">
        <v>325</v>
      </c>
    </row>
    <row r="16" spans="2:9" x14ac:dyDescent="0.25">
      <c r="B16" s="94">
        <v>5114</v>
      </c>
      <c r="C16" s="88" t="s">
        <v>213</v>
      </c>
      <c r="D16" s="90">
        <v>271606.14</v>
      </c>
      <c r="E16" s="91">
        <f>+D16/D12/100%</f>
        <v>1.4897691334311701E-2</v>
      </c>
      <c r="F16" s="95"/>
    </row>
    <row r="17" spans="2:6" ht="22.5" x14ac:dyDescent="0.25">
      <c r="B17" s="94">
        <v>5115</v>
      </c>
      <c r="C17" s="88" t="s">
        <v>214</v>
      </c>
      <c r="D17" s="90">
        <v>1964833.82</v>
      </c>
      <c r="E17" s="91">
        <f>+D17/D12/100%</f>
        <v>0.10777181905231066</v>
      </c>
      <c r="F17" s="95"/>
    </row>
    <row r="18" spans="2:6" x14ac:dyDescent="0.25">
      <c r="B18" s="94">
        <v>5116</v>
      </c>
      <c r="C18" s="88" t="s">
        <v>215</v>
      </c>
      <c r="D18" s="90">
        <v>0</v>
      </c>
      <c r="E18" s="91">
        <f>+D18/D12/100%</f>
        <v>0</v>
      </c>
      <c r="F18" s="95"/>
    </row>
    <row r="19" spans="2:6" x14ac:dyDescent="0.25">
      <c r="B19" s="94">
        <v>5120</v>
      </c>
      <c r="C19" s="88" t="s">
        <v>216</v>
      </c>
      <c r="D19" s="90">
        <f>SUM(D20:D28)</f>
        <v>3593583.05</v>
      </c>
      <c r="E19" s="91">
        <f>+D19/D10*100%</f>
        <v>0.11395148654677126</v>
      </c>
      <c r="F19" s="95"/>
    </row>
    <row r="20" spans="2:6" ht="22.5" x14ac:dyDescent="0.25">
      <c r="B20" s="94">
        <v>5121</v>
      </c>
      <c r="C20" s="88" t="s">
        <v>217</v>
      </c>
      <c r="D20" s="90">
        <v>129722.79</v>
      </c>
      <c r="E20" s="91">
        <f>+D20/D19*100%</f>
        <v>3.6098453325017772E-2</v>
      </c>
      <c r="F20" s="95"/>
    </row>
    <row r="21" spans="2:6" x14ac:dyDescent="0.25">
      <c r="B21" s="94">
        <v>5122</v>
      </c>
      <c r="C21" s="88" t="s">
        <v>218</v>
      </c>
      <c r="D21" s="90">
        <v>21483.74</v>
      </c>
      <c r="E21" s="91">
        <f>+D21/D19*100%</f>
        <v>5.978361902614162E-3</v>
      </c>
      <c r="F21" s="95"/>
    </row>
    <row r="22" spans="2:6" ht="22.5" x14ac:dyDescent="0.25">
      <c r="B22" s="94">
        <v>5123</v>
      </c>
      <c r="C22" s="88" t="s">
        <v>219</v>
      </c>
      <c r="D22" s="93">
        <v>0</v>
      </c>
      <c r="E22" s="91">
        <f>+D22/D19*100%</f>
        <v>0</v>
      </c>
      <c r="F22" s="95"/>
    </row>
    <row r="23" spans="2:6" ht="22.5" x14ac:dyDescent="0.25">
      <c r="B23" s="94">
        <v>5124</v>
      </c>
      <c r="C23" s="88" t="s">
        <v>220</v>
      </c>
      <c r="D23" s="90">
        <v>0</v>
      </c>
      <c r="E23" s="91">
        <f>+D23/D19*100%</f>
        <v>0</v>
      </c>
      <c r="F23" s="95"/>
    </row>
    <row r="24" spans="2:6" ht="36.75" x14ac:dyDescent="0.25">
      <c r="B24" s="94">
        <v>5125</v>
      </c>
      <c r="C24" s="88" t="s">
        <v>221</v>
      </c>
      <c r="D24" s="90">
        <v>2522865.21</v>
      </c>
      <c r="E24" s="91">
        <f>+D24/D19*100%</f>
        <v>0.70204728119473958</v>
      </c>
      <c r="F24" s="95" t="s">
        <v>326</v>
      </c>
    </row>
    <row r="25" spans="2:6" x14ac:dyDescent="0.25">
      <c r="B25" s="94">
        <v>5126</v>
      </c>
      <c r="C25" s="88" t="s">
        <v>222</v>
      </c>
      <c r="D25" s="90">
        <v>810774.56</v>
      </c>
      <c r="E25" s="91">
        <f>+D25/D19*100%</f>
        <v>0.22561731528647991</v>
      </c>
      <c r="F25" s="95" t="s">
        <v>328</v>
      </c>
    </row>
    <row r="26" spans="2:6" ht="22.5" x14ac:dyDescent="0.25">
      <c r="B26" s="94">
        <v>5127</v>
      </c>
      <c r="C26" s="88" t="s">
        <v>223</v>
      </c>
      <c r="D26" s="93">
        <v>720</v>
      </c>
      <c r="E26" s="91">
        <f>+D26/D19*100%</f>
        <v>2.003571338082753E-4</v>
      </c>
      <c r="F26" s="84"/>
    </row>
    <row r="27" spans="2:6" x14ac:dyDescent="0.25">
      <c r="B27" s="94">
        <v>5128</v>
      </c>
      <c r="C27" s="88" t="s">
        <v>224</v>
      </c>
      <c r="D27" s="93">
        <v>0</v>
      </c>
      <c r="E27" s="91">
        <f>+D27/D19*100%</f>
        <v>0</v>
      </c>
      <c r="F27" s="84"/>
    </row>
    <row r="28" spans="2:6" ht="22.5" x14ac:dyDescent="0.25">
      <c r="B28" s="94">
        <v>5129</v>
      </c>
      <c r="C28" s="88" t="s">
        <v>225</v>
      </c>
      <c r="D28" s="90">
        <v>108016.75</v>
      </c>
      <c r="E28" s="91">
        <f>+D28/D19*100%</f>
        <v>3.0058231157340305E-2</v>
      </c>
      <c r="F28" s="84"/>
    </row>
    <row r="29" spans="2:6" x14ac:dyDescent="0.25">
      <c r="B29" s="94">
        <v>5130</v>
      </c>
      <c r="C29" s="88" t="s">
        <v>226</v>
      </c>
      <c r="D29" s="90">
        <f>SUM(D30:D38)</f>
        <v>9617601.2100000009</v>
      </c>
      <c r="E29" s="91">
        <f>+D29/D10*100%</f>
        <v>0.30497137248394085</v>
      </c>
      <c r="F29" s="84"/>
    </row>
    <row r="30" spans="2:6" x14ac:dyDescent="0.25">
      <c r="B30" s="94">
        <v>5131</v>
      </c>
      <c r="C30" s="88" t="s">
        <v>227</v>
      </c>
      <c r="D30" s="90">
        <v>5610078.1299999999</v>
      </c>
      <c r="E30" s="91">
        <f>+D30/D29</f>
        <v>0.58331365664931734</v>
      </c>
      <c r="F30" s="84" t="s">
        <v>327</v>
      </c>
    </row>
    <row r="31" spans="2:6" x14ac:dyDescent="0.25">
      <c r="B31" s="94">
        <v>5132</v>
      </c>
      <c r="C31" s="88" t="s">
        <v>228</v>
      </c>
      <c r="D31" s="93">
        <v>0</v>
      </c>
      <c r="E31" s="91">
        <f>+D31/D29</f>
        <v>0</v>
      </c>
      <c r="F31" s="84"/>
    </row>
    <row r="32" spans="2:6" ht="22.5" x14ac:dyDescent="0.25">
      <c r="B32" s="94">
        <v>5133</v>
      </c>
      <c r="C32" s="88" t="s">
        <v>229</v>
      </c>
      <c r="D32" s="93">
        <v>0</v>
      </c>
      <c r="E32" s="91">
        <f>+D32/D29</f>
        <v>0</v>
      </c>
      <c r="F32" s="84"/>
    </row>
    <row r="33" spans="2:6" ht="22.5" x14ac:dyDescent="0.25">
      <c r="B33" s="94">
        <v>5134</v>
      </c>
      <c r="C33" s="88" t="s">
        <v>230</v>
      </c>
      <c r="D33" s="90">
        <v>107540.72</v>
      </c>
      <c r="E33" s="91">
        <f>+D33/D29</f>
        <v>1.118165721907698E-2</v>
      </c>
      <c r="F33" s="84"/>
    </row>
    <row r="34" spans="2:6" ht="22.5" x14ac:dyDescent="0.25">
      <c r="B34" s="94">
        <v>5135</v>
      </c>
      <c r="C34" s="88" t="s">
        <v>231</v>
      </c>
      <c r="D34" s="90">
        <v>2446275.98</v>
      </c>
      <c r="E34" s="91">
        <f>+D34/D29</f>
        <v>0.25435406673510846</v>
      </c>
      <c r="F34" s="84" t="s">
        <v>328</v>
      </c>
    </row>
    <row r="35" spans="2:6" ht="22.5" x14ac:dyDescent="0.25">
      <c r="B35" s="94">
        <v>5136</v>
      </c>
      <c r="C35" s="88" t="s">
        <v>232</v>
      </c>
      <c r="D35" s="90">
        <v>0</v>
      </c>
      <c r="E35" s="91">
        <f>+D35/D29</f>
        <v>0</v>
      </c>
      <c r="F35" s="84"/>
    </row>
    <row r="36" spans="2:6" x14ac:dyDescent="0.25">
      <c r="B36" s="94">
        <v>5137</v>
      </c>
      <c r="C36" s="88" t="s">
        <v>233</v>
      </c>
      <c r="D36" s="90">
        <v>23038.67</v>
      </c>
      <c r="E36" s="91">
        <f>+D36/D29</f>
        <v>2.3954694623899877E-3</v>
      </c>
      <c r="F36" s="84"/>
    </row>
    <row r="37" spans="2:6" x14ac:dyDescent="0.25">
      <c r="B37" s="94">
        <v>5138</v>
      </c>
      <c r="C37" s="88" t="s">
        <v>234</v>
      </c>
      <c r="D37" s="93">
        <v>0</v>
      </c>
      <c r="E37" s="91">
        <f>+D37/D29</f>
        <v>0</v>
      </c>
      <c r="F37" s="84"/>
    </row>
    <row r="38" spans="2:6" x14ac:dyDescent="0.25">
      <c r="B38" s="94">
        <v>5139</v>
      </c>
      <c r="C38" s="88" t="s">
        <v>235</v>
      </c>
      <c r="D38" s="90">
        <v>1430667.71</v>
      </c>
      <c r="E38" s="91">
        <f>+D38/D29</f>
        <v>0.1487551499341071</v>
      </c>
      <c r="F38" s="84"/>
    </row>
    <row r="39" spans="2:6" ht="22.5" x14ac:dyDescent="0.25">
      <c r="B39" s="94">
        <v>5200</v>
      </c>
      <c r="C39" s="88" t="s">
        <v>236</v>
      </c>
      <c r="D39" s="93">
        <f>+D40+D43+D46+D49+D54+D57+D60+D62+D68</f>
        <v>0</v>
      </c>
      <c r="E39" s="91">
        <v>0</v>
      </c>
      <c r="F39" s="84"/>
    </row>
    <row r="40" spans="2:6" ht="22.5" x14ac:dyDescent="0.25">
      <c r="B40" s="94">
        <v>5210</v>
      </c>
      <c r="C40" s="88" t="s">
        <v>237</v>
      </c>
      <c r="D40" s="93">
        <f>SUM(D41:D42)</f>
        <v>0</v>
      </c>
      <c r="E40" s="91">
        <v>0</v>
      </c>
      <c r="F40" s="84"/>
    </row>
    <row r="41" spans="2:6" x14ac:dyDescent="0.25">
      <c r="B41" s="94">
        <v>5211</v>
      </c>
      <c r="C41" s="88" t="s">
        <v>238</v>
      </c>
      <c r="D41" s="93">
        <v>0</v>
      </c>
      <c r="E41" s="91">
        <v>0</v>
      </c>
      <c r="F41" s="84"/>
    </row>
    <row r="42" spans="2:6" x14ac:dyDescent="0.25">
      <c r="B42" s="94">
        <v>5212</v>
      </c>
      <c r="C42" s="88" t="s">
        <v>239</v>
      </c>
      <c r="D42" s="93">
        <v>0</v>
      </c>
      <c r="E42" s="91">
        <v>0</v>
      </c>
      <c r="F42" s="84"/>
    </row>
    <row r="43" spans="2:6" ht="22.5" x14ac:dyDescent="0.25">
      <c r="B43" s="94">
        <v>5220</v>
      </c>
      <c r="C43" s="88" t="s">
        <v>240</v>
      </c>
      <c r="D43" s="93">
        <f>SUM(D44:D45)</f>
        <v>0</v>
      </c>
      <c r="E43" s="91">
        <v>0</v>
      </c>
      <c r="F43" s="84"/>
    </row>
    <row r="44" spans="2:6" ht="22.5" x14ac:dyDescent="0.25">
      <c r="B44" s="94">
        <v>5221</v>
      </c>
      <c r="C44" s="88" t="s">
        <v>241</v>
      </c>
      <c r="D44" s="93">
        <v>0</v>
      </c>
      <c r="E44" s="91">
        <v>0</v>
      </c>
      <c r="F44" s="84"/>
    </row>
    <row r="45" spans="2:6" ht="22.5" x14ac:dyDescent="0.25">
      <c r="B45" s="94">
        <v>5222</v>
      </c>
      <c r="C45" s="88" t="s">
        <v>242</v>
      </c>
      <c r="D45" s="93">
        <v>0</v>
      </c>
      <c r="E45" s="91">
        <v>0</v>
      </c>
      <c r="F45" s="84"/>
    </row>
    <row r="46" spans="2:6" x14ac:dyDescent="0.25">
      <c r="B46" s="94">
        <v>5230</v>
      </c>
      <c r="C46" s="88" t="s">
        <v>243</v>
      </c>
      <c r="D46" s="93">
        <f>SUM(D47:D48)</f>
        <v>0</v>
      </c>
      <c r="E46" s="91">
        <v>0</v>
      </c>
      <c r="F46" s="84"/>
    </row>
    <row r="47" spans="2:6" x14ac:dyDescent="0.25">
      <c r="B47" s="94">
        <v>5231</v>
      </c>
      <c r="C47" s="88" t="s">
        <v>244</v>
      </c>
      <c r="D47" s="93">
        <v>0</v>
      </c>
      <c r="E47" s="91">
        <v>0</v>
      </c>
      <c r="F47" s="84"/>
    </row>
    <row r="48" spans="2:6" x14ac:dyDescent="0.25">
      <c r="B48" s="94">
        <v>5232</v>
      </c>
      <c r="C48" s="88" t="s">
        <v>245</v>
      </c>
      <c r="D48" s="93">
        <v>0</v>
      </c>
      <c r="E48" s="91">
        <v>0</v>
      </c>
      <c r="F48" s="84"/>
    </row>
    <row r="49" spans="2:6" x14ac:dyDescent="0.25">
      <c r="B49" s="94">
        <v>5240</v>
      </c>
      <c r="C49" s="88" t="s">
        <v>246</v>
      </c>
      <c r="D49" s="93">
        <f>SUM(D50:D53)</f>
        <v>0</v>
      </c>
      <c r="E49" s="91">
        <v>0</v>
      </c>
      <c r="F49" s="84"/>
    </row>
    <row r="50" spans="2:6" x14ac:dyDescent="0.25">
      <c r="B50" s="94">
        <v>5241</v>
      </c>
      <c r="C50" s="88" t="s">
        <v>247</v>
      </c>
      <c r="D50" s="93">
        <v>0</v>
      </c>
      <c r="E50" s="91">
        <v>0</v>
      </c>
      <c r="F50" s="84"/>
    </row>
    <row r="51" spans="2:6" x14ac:dyDescent="0.25">
      <c r="B51" s="94">
        <v>5242</v>
      </c>
      <c r="C51" s="88" t="s">
        <v>248</v>
      </c>
      <c r="D51" s="93">
        <v>0</v>
      </c>
      <c r="E51" s="91">
        <v>0</v>
      </c>
      <c r="F51" s="84"/>
    </row>
    <row r="52" spans="2:6" x14ac:dyDescent="0.25">
      <c r="B52" s="94">
        <v>5243</v>
      </c>
      <c r="C52" s="88" t="s">
        <v>249</v>
      </c>
      <c r="D52" s="93">
        <v>0</v>
      </c>
      <c r="E52" s="91">
        <v>0</v>
      </c>
      <c r="F52" s="84"/>
    </row>
    <row r="53" spans="2:6" ht="22.5" x14ac:dyDescent="0.25">
      <c r="B53" s="94">
        <v>5244</v>
      </c>
      <c r="C53" s="88" t="s">
        <v>250</v>
      </c>
      <c r="D53" s="93">
        <v>0</v>
      </c>
      <c r="E53" s="91">
        <v>0</v>
      </c>
      <c r="F53" s="84"/>
    </row>
    <row r="54" spans="2:6" x14ac:dyDescent="0.25">
      <c r="B54" s="94">
        <v>5250</v>
      </c>
      <c r="C54" s="88" t="s">
        <v>251</v>
      </c>
      <c r="D54" s="93">
        <f>SUM(D55:D56)</f>
        <v>0</v>
      </c>
      <c r="E54" s="91">
        <v>0</v>
      </c>
      <c r="F54" s="84"/>
    </row>
    <row r="55" spans="2:6" x14ac:dyDescent="0.25">
      <c r="B55" s="94">
        <v>5252</v>
      </c>
      <c r="C55" s="88" t="s">
        <v>252</v>
      </c>
      <c r="D55" s="93">
        <v>0</v>
      </c>
      <c r="E55" s="91">
        <v>0</v>
      </c>
      <c r="F55" s="84"/>
    </row>
    <row r="56" spans="2:6" x14ac:dyDescent="0.25">
      <c r="B56" s="94">
        <v>5259</v>
      </c>
      <c r="C56" s="88" t="s">
        <v>253</v>
      </c>
      <c r="D56" s="93">
        <v>0</v>
      </c>
      <c r="E56" s="91">
        <v>0</v>
      </c>
      <c r="F56" s="84"/>
    </row>
    <row r="57" spans="2:6" ht="22.5" x14ac:dyDescent="0.25">
      <c r="B57" s="94">
        <v>5260</v>
      </c>
      <c r="C57" s="88" t="s">
        <v>254</v>
      </c>
      <c r="D57" s="93">
        <f>SUM(D58:D59)</f>
        <v>0</v>
      </c>
      <c r="E57" s="91">
        <v>0</v>
      </c>
      <c r="F57" s="84"/>
    </row>
    <row r="58" spans="2:6" ht="22.5" x14ac:dyDescent="0.25">
      <c r="B58" s="94">
        <v>5261</v>
      </c>
      <c r="C58" s="88" t="s">
        <v>255</v>
      </c>
      <c r="D58" s="93">
        <v>0</v>
      </c>
      <c r="E58" s="91">
        <v>0</v>
      </c>
      <c r="F58" s="84"/>
    </row>
    <row r="59" spans="2:6" ht="33.75" x14ac:dyDescent="0.25">
      <c r="B59" s="94">
        <v>5262</v>
      </c>
      <c r="C59" s="88" t="s">
        <v>256</v>
      </c>
      <c r="D59" s="93">
        <v>0</v>
      </c>
      <c r="E59" s="91">
        <v>0</v>
      </c>
      <c r="F59" s="84"/>
    </row>
    <row r="60" spans="2:6" x14ac:dyDescent="0.25">
      <c r="B60" s="94">
        <v>5270</v>
      </c>
      <c r="C60" s="88" t="s">
        <v>257</v>
      </c>
      <c r="D60" s="93">
        <f>SUM(D61)</f>
        <v>0</v>
      </c>
      <c r="E60" s="91">
        <v>0</v>
      </c>
      <c r="F60" s="84"/>
    </row>
    <row r="61" spans="2:6" x14ac:dyDescent="0.25">
      <c r="B61" s="94">
        <v>5271</v>
      </c>
      <c r="C61" s="88" t="s">
        <v>258</v>
      </c>
      <c r="D61" s="93">
        <v>0</v>
      </c>
      <c r="E61" s="91">
        <v>0</v>
      </c>
      <c r="F61" s="84"/>
    </row>
    <row r="62" spans="2:6" x14ac:dyDescent="0.25">
      <c r="B62" s="94">
        <v>5280</v>
      </c>
      <c r="C62" s="88" t="s">
        <v>259</v>
      </c>
      <c r="D62" s="93">
        <f>SUM(D63:D67)</f>
        <v>0</v>
      </c>
      <c r="E62" s="91">
        <v>0</v>
      </c>
      <c r="F62" s="84"/>
    </row>
    <row r="63" spans="2:6" ht="22.5" x14ac:dyDescent="0.25">
      <c r="B63" s="94">
        <v>5281</v>
      </c>
      <c r="C63" s="88" t="s">
        <v>260</v>
      </c>
      <c r="D63" s="93">
        <v>0</v>
      </c>
      <c r="E63" s="91">
        <v>0</v>
      </c>
      <c r="F63" s="84"/>
    </row>
    <row r="64" spans="2:6" ht="22.5" x14ac:dyDescent="0.25">
      <c r="B64" s="94">
        <v>5282</v>
      </c>
      <c r="C64" s="88" t="s">
        <v>261</v>
      </c>
      <c r="D64" s="93">
        <v>0</v>
      </c>
      <c r="E64" s="91">
        <v>0</v>
      </c>
      <c r="F64" s="84"/>
    </row>
    <row r="65" spans="2:6" ht="22.5" x14ac:dyDescent="0.25">
      <c r="B65" s="94">
        <v>5283</v>
      </c>
      <c r="C65" s="88" t="s">
        <v>262</v>
      </c>
      <c r="D65" s="93">
        <v>0</v>
      </c>
      <c r="E65" s="91">
        <v>0</v>
      </c>
      <c r="F65" s="84"/>
    </row>
    <row r="66" spans="2:6" ht="22.5" x14ac:dyDescent="0.25">
      <c r="B66" s="94">
        <v>5284</v>
      </c>
      <c r="C66" s="88" t="s">
        <v>263</v>
      </c>
      <c r="D66" s="93">
        <v>0</v>
      </c>
      <c r="E66" s="91">
        <v>0</v>
      </c>
      <c r="F66" s="84"/>
    </row>
    <row r="67" spans="2:6" x14ac:dyDescent="0.25">
      <c r="B67" s="94">
        <v>5285</v>
      </c>
      <c r="C67" s="88" t="s">
        <v>264</v>
      </c>
      <c r="D67" s="93">
        <v>0</v>
      </c>
      <c r="E67" s="91">
        <v>0</v>
      </c>
      <c r="F67" s="84"/>
    </row>
    <row r="68" spans="2:6" x14ac:dyDescent="0.25">
      <c r="B68" s="94">
        <v>5290</v>
      </c>
      <c r="C68" s="88" t="s">
        <v>265</v>
      </c>
      <c r="D68" s="93">
        <f>SUM(D69:D70)</f>
        <v>0</v>
      </c>
      <c r="E68" s="91">
        <v>0</v>
      </c>
      <c r="F68" s="84"/>
    </row>
    <row r="69" spans="2:6" ht="33.75" x14ac:dyDescent="0.25">
      <c r="B69" s="94">
        <v>5291</v>
      </c>
      <c r="C69" s="88" t="s">
        <v>266</v>
      </c>
      <c r="D69" s="93">
        <v>0</v>
      </c>
      <c r="E69" s="91">
        <v>0</v>
      </c>
      <c r="F69" s="84"/>
    </row>
    <row r="70" spans="2:6" x14ac:dyDescent="0.25">
      <c r="B70" s="94">
        <v>5292</v>
      </c>
      <c r="C70" s="88" t="s">
        <v>267</v>
      </c>
      <c r="D70" s="93">
        <v>0</v>
      </c>
      <c r="E70" s="91">
        <v>0</v>
      </c>
      <c r="F70" s="84"/>
    </row>
    <row r="71" spans="2:6" x14ac:dyDescent="0.25">
      <c r="B71" s="94">
        <v>5300</v>
      </c>
      <c r="C71" s="88" t="s">
        <v>268</v>
      </c>
      <c r="D71" s="93">
        <f>+D72+D75+D78</f>
        <v>0</v>
      </c>
      <c r="E71" s="91">
        <v>0</v>
      </c>
      <c r="F71" s="84"/>
    </row>
    <row r="72" spans="2:6" x14ac:dyDescent="0.25">
      <c r="B72" s="94">
        <v>5310</v>
      </c>
      <c r="C72" s="88" t="s">
        <v>269</v>
      </c>
      <c r="D72" s="93">
        <f>SUM(D73:D74)</f>
        <v>0</v>
      </c>
      <c r="E72" s="91">
        <v>0</v>
      </c>
      <c r="F72" s="84"/>
    </row>
    <row r="73" spans="2:6" ht="22.5" x14ac:dyDescent="0.25">
      <c r="B73" s="94">
        <v>5311</v>
      </c>
      <c r="C73" s="88" t="s">
        <v>270</v>
      </c>
      <c r="D73" s="93">
        <v>0</v>
      </c>
      <c r="E73" s="91">
        <v>0</v>
      </c>
      <c r="F73" s="84"/>
    </row>
    <row r="74" spans="2:6" ht="22.5" x14ac:dyDescent="0.25">
      <c r="B74" s="94">
        <v>5312</v>
      </c>
      <c r="C74" s="88" t="s">
        <v>271</v>
      </c>
      <c r="D74" s="93">
        <v>0</v>
      </c>
      <c r="E74" s="91">
        <v>0</v>
      </c>
      <c r="F74" s="84"/>
    </row>
    <row r="75" spans="2:6" x14ac:dyDescent="0.25">
      <c r="B75" s="94">
        <v>5320</v>
      </c>
      <c r="C75" s="88" t="s">
        <v>272</v>
      </c>
      <c r="D75" s="93">
        <f>SUM(D76:D77)</f>
        <v>0</v>
      </c>
      <c r="E75" s="91">
        <v>0</v>
      </c>
      <c r="F75" s="84"/>
    </row>
    <row r="76" spans="2:6" ht="22.5" x14ac:dyDescent="0.25">
      <c r="B76" s="94">
        <v>5321</v>
      </c>
      <c r="C76" s="88" t="s">
        <v>273</v>
      </c>
      <c r="D76" s="93">
        <v>0</v>
      </c>
      <c r="E76" s="91">
        <v>0</v>
      </c>
      <c r="F76" s="84"/>
    </row>
    <row r="77" spans="2:6" ht="22.5" x14ac:dyDescent="0.25">
      <c r="B77" s="94">
        <v>5322</v>
      </c>
      <c r="C77" s="88" t="s">
        <v>274</v>
      </c>
      <c r="D77" s="93">
        <v>0</v>
      </c>
      <c r="E77" s="91">
        <v>0</v>
      </c>
      <c r="F77" s="84"/>
    </row>
    <row r="78" spans="2:6" x14ac:dyDescent="0.25">
      <c r="B78" s="94">
        <v>5330</v>
      </c>
      <c r="C78" s="88" t="s">
        <v>275</v>
      </c>
      <c r="D78" s="93">
        <f>SUM(D79:D80)</f>
        <v>0</v>
      </c>
      <c r="E78" s="91">
        <v>0</v>
      </c>
      <c r="F78" s="84"/>
    </row>
    <row r="79" spans="2:6" x14ac:dyDescent="0.25">
      <c r="B79" s="94">
        <v>5331</v>
      </c>
      <c r="C79" s="88" t="s">
        <v>276</v>
      </c>
      <c r="D79" s="93">
        <v>0</v>
      </c>
      <c r="E79" s="91">
        <v>0</v>
      </c>
      <c r="F79" s="84"/>
    </row>
    <row r="80" spans="2:6" x14ac:dyDescent="0.25">
      <c r="B80" s="94">
        <v>5332</v>
      </c>
      <c r="C80" s="88" t="s">
        <v>277</v>
      </c>
      <c r="D80" s="93">
        <v>0</v>
      </c>
      <c r="E80" s="91">
        <v>0</v>
      </c>
      <c r="F80" s="84"/>
    </row>
    <row r="81" spans="2:6" ht="22.5" x14ac:dyDescent="0.25">
      <c r="B81" s="94">
        <v>5400</v>
      </c>
      <c r="C81" s="88" t="s">
        <v>278</v>
      </c>
      <c r="D81" s="93">
        <f>+D82+D85+D88+D91+D93</f>
        <v>0</v>
      </c>
      <c r="E81" s="91">
        <v>0</v>
      </c>
      <c r="F81" s="84"/>
    </row>
    <row r="82" spans="2:6" x14ac:dyDescent="0.25">
      <c r="B82" s="94">
        <v>5410</v>
      </c>
      <c r="C82" s="88" t="s">
        <v>279</v>
      </c>
      <c r="D82" s="93">
        <f>SUM(D83:D84)</f>
        <v>0</v>
      </c>
      <c r="E82" s="91">
        <v>0</v>
      </c>
      <c r="F82" s="84"/>
    </row>
    <row r="83" spans="2:6" x14ac:dyDescent="0.25">
      <c r="B83" s="94">
        <v>5411</v>
      </c>
      <c r="C83" s="88" t="s">
        <v>280</v>
      </c>
      <c r="D83" s="93">
        <v>0</v>
      </c>
      <c r="E83" s="91">
        <v>0</v>
      </c>
      <c r="F83" s="84"/>
    </row>
    <row r="84" spans="2:6" x14ac:dyDescent="0.25">
      <c r="B84" s="94">
        <v>5412</v>
      </c>
      <c r="C84" s="88" t="s">
        <v>281</v>
      </c>
      <c r="D84" s="93">
        <v>0</v>
      </c>
      <c r="E84" s="91">
        <v>0</v>
      </c>
      <c r="F84" s="84"/>
    </row>
    <row r="85" spans="2:6" x14ac:dyDescent="0.25">
      <c r="B85" s="94">
        <v>5420</v>
      </c>
      <c r="C85" s="88" t="s">
        <v>282</v>
      </c>
      <c r="D85" s="93">
        <f>SUM(D86:D87)</f>
        <v>0</v>
      </c>
      <c r="E85" s="91">
        <v>0</v>
      </c>
      <c r="F85" s="84"/>
    </row>
    <row r="86" spans="2:6" x14ac:dyDescent="0.25">
      <c r="B86" s="94">
        <v>5421</v>
      </c>
      <c r="C86" s="88" t="s">
        <v>283</v>
      </c>
      <c r="D86" s="93">
        <v>0</v>
      </c>
      <c r="E86" s="91">
        <v>0</v>
      </c>
      <c r="F86" s="84"/>
    </row>
    <row r="87" spans="2:6" x14ac:dyDescent="0.25">
      <c r="B87" s="94">
        <v>5422</v>
      </c>
      <c r="C87" s="88" t="s">
        <v>284</v>
      </c>
      <c r="D87" s="93">
        <v>0</v>
      </c>
      <c r="E87" s="91">
        <v>0</v>
      </c>
      <c r="F87" s="84"/>
    </row>
    <row r="88" spans="2:6" x14ac:dyDescent="0.25">
      <c r="B88" s="94">
        <v>5430</v>
      </c>
      <c r="C88" s="88" t="s">
        <v>285</v>
      </c>
      <c r="D88" s="93">
        <f>SUM(D89:D90)</f>
        <v>0</v>
      </c>
      <c r="E88" s="91">
        <v>0</v>
      </c>
      <c r="F88" s="84"/>
    </row>
    <row r="89" spans="2:6" x14ac:dyDescent="0.25">
      <c r="B89" s="94">
        <v>5431</v>
      </c>
      <c r="C89" s="88" t="s">
        <v>286</v>
      </c>
      <c r="D89" s="93">
        <v>0</v>
      </c>
      <c r="E89" s="91">
        <v>0</v>
      </c>
      <c r="F89" s="84"/>
    </row>
    <row r="90" spans="2:6" x14ac:dyDescent="0.25">
      <c r="B90" s="94">
        <v>5432</v>
      </c>
      <c r="C90" s="88" t="s">
        <v>287</v>
      </c>
      <c r="D90" s="93">
        <v>0</v>
      </c>
      <c r="E90" s="91">
        <v>0</v>
      </c>
      <c r="F90" s="84"/>
    </row>
    <row r="91" spans="2:6" x14ac:dyDescent="0.25">
      <c r="B91" s="94">
        <v>5440</v>
      </c>
      <c r="C91" s="88" t="s">
        <v>288</v>
      </c>
      <c r="D91" s="93">
        <f>SUM(D92)</f>
        <v>0</v>
      </c>
      <c r="E91" s="91">
        <v>0</v>
      </c>
      <c r="F91" s="84"/>
    </row>
    <row r="92" spans="2:6" x14ac:dyDescent="0.25">
      <c r="B92" s="94">
        <v>5441</v>
      </c>
      <c r="C92" s="88" t="s">
        <v>288</v>
      </c>
      <c r="D92" s="93">
        <v>0</v>
      </c>
      <c r="E92" s="91">
        <v>0</v>
      </c>
      <c r="F92" s="84"/>
    </row>
    <row r="93" spans="2:6" x14ac:dyDescent="0.25">
      <c r="B93" s="94">
        <v>5450</v>
      </c>
      <c r="C93" s="88" t="s">
        <v>289</v>
      </c>
      <c r="D93" s="93">
        <f>SUM(D94:D95)</f>
        <v>0</v>
      </c>
      <c r="E93" s="91">
        <v>0</v>
      </c>
      <c r="F93" s="84"/>
    </row>
    <row r="94" spans="2:6" x14ac:dyDescent="0.25">
      <c r="B94" s="94">
        <v>5451</v>
      </c>
      <c r="C94" s="88" t="s">
        <v>290</v>
      </c>
      <c r="D94" s="93">
        <v>0</v>
      </c>
      <c r="E94" s="91">
        <v>0</v>
      </c>
      <c r="F94" s="84"/>
    </row>
    <row r="95" spans="2:6" ht="22.5" x14ac:dyDescent="0.25">
      <c r="B95" s="94">
        <v>5452</v>
      </c>
      <c r="C95" s="88" t="s">
        <v>291</v>
      </c>
      <c r="D95" s="93">
        <v>0</v>
      </c>
      <c r="E95" s="91">
        <v>0</v>
      </c>
      <c r="F95" s="84"/>
    </row>
    <row r="96" spans="2:6" ht="29.25" customHeight="1" x14ac:dyDescent="0.25">
      <c r="B96" s="94">
        <v>5500</v>
      </c>
      <c r="C96" s="88" t="s">
        <v>292</v>
      </c>
      <c r="D96" s="93">
        <f>+D97+D106+D109+D115+D117+D119</f>
        <v>93469.61</v>
      </c>
      <c r="E96" s="91">
        <f>+D96/D10*100%</f>
        <v>2.9638944914455109E-3</v>
      </c>
      <c r="F96" s="84" t="s">
        <v>410</v>
      </c>
    </row>
    <row r="97" spans="2:6" ht="22.5" x14ac:dyDescent="0.25">
      <c r="B97" s="94">
        <v>5510</v>
      </c>
      <c r="C97" s="88" t="s">
        <v>293</v>
      </c>
      <c r="D97" s="93">
        <f>SUM(D98:D105)</f>
        <v>93469.61</v>
      </c>
      <c r="E97" s="91">
        <f>+D97/D96</f>
        <v>1</v>
      </c>
      <c r="F97" s="84"/>
    </row>
    <row r="98" spans="2:6" ht="22.5" x14ac:dyDescent="0.25">
      <c r="B98" s="94">
        <v>5511</v>
      </c>
      <c r="C98" s="88" t="s">
        <v>294</v>
      </c>
      <c r="D98" s="93">
        <v>0</v>
      </c>
      <c r="E98" s="91">
        <f>+D98/D96</f>
        <v>0</v>
      </c>
      <c r="F98" s="84"/>
    </row>
    <row r="99" spans="2:6" ht="22.5" x14ac:dyDescent="0.25">
      <c r="B99" s="94">
        <v>5512</v>
      </c>
      <c r="C99" s="88" t="s">
        <v>295</v>
      </c>
      <c r="D99" s="93">
        <v>0</v>
      </c>
      <c r="E99" s="91">
        <f>+D99/D96</f>
        <v>0</v>
      </c>
      <c r="F99" s="84"/>
    </row>
    <row r="100" spans="2:6" x14ac:dyDescent="0.25">
      <c r="B100" s="94">
        <v>5513</v>
      </c>
      <c r="C100" s="88" t="s">
        <v>296</v>
      </c>
      <c r="D100" s="93">
        <v>0</v>
      </c>
      <c r="E100" s="91">
        <f>+D100/D96</f>
        <v>0</v>
      </c>
      <c r="F100" s="84"/>
    </row>
    <row r="101" spans="2:6" x14ac:dyDescent="0.25">
      <c r="B101" s="94">
        <v>5514</v>
      </c>
      <c r="C101" s="88" t="s">
        <v>297</v>
      </c>
      <c r="D101" s="93">
        <v>0</v>
      </c>
      <c r="E101" s="91">
        <f>+D101/D96</f>
        <v>0</v>
      </c>
      <c r="F101" s="84"/>
    </row>
    <row r="102" spans="2:6" x14ac:dyDescent="0.25">
      <c r="B102" s="94">
        <v>5515</v>
      </c>
      <c r="C102" s="88" t="s">
        <v>298</v>
      </c>
      <c r="D102" s="93">
        <v>0</v>
      </c>
      <c r="E102" s="91">
        <f>+D102/D96</f>
        <v>0</v>
      </c>
      <c r="F102" s="84"/>
    </row>
    <row r="103" spans="2:6" x14ac:dyDescent="0.25">
      <c r="B103" s="94">
        <v>5516</v>
      </c>
      <c r="C103" s="88" t="s">
        <v>299</v>
      </c>
      <c r="D103" s="93">
        <v>0</v>
      </c>
      <c r="E103" s="91">
        <f>+D103/D96</f>
        <v>0</v>
      </c>
      <c r="F103" s="84"/>
    </row>
    <row r="104" spans="2:6" x14ac:dyDescent="0.25">
      <c r="B104" s="94">
        <v>5517</v>
      </c>
      <c r="C104" s="88" t="s">
        <v>300</v>
      </c>
      <c r="D104" s="93">
        <v>0</v>
      </c>
      <c r="E104" s="91">
        <f>+D104/D96</f>
        <v>0</v>
      </c>
      <c r="F104" s="84"/>
    </row>
    <row r="105" spans="2:6" ht="24.75" x14ac:dyDescent="0.25">
      <c r="B105" s="94">
        <v>5518</v>
      </c>
      <c r="C105" s="88" t="s">
        <v>301</v>
      </c>
      <c r="D105" s="93">
        <v>93469.61</v>
      </c>
      <c r="E105" s="91">
        <f>+D105/D96</f>
        <v>1</v>
      </c>
      <c r="F105" s="84" t="s">
        <v>410</v>
      </c>
    </row>
    <row r="106" spans="2:6" x14ac:dyDescent="0.25">
      <c r="B106" s="94">
        <v>5520</v>
      </c>
      <c r="C106" s="88" t="s">
        <v>302</v>
      </c>
      <c r="D106" s="93">
        <f>SUM(D107:D108)</f>
        <v>0</v>
      </c>
      <c r="E106" s="91">
        <v>0</v>
      </c>
      <c r="F106" s="84"/>
    </row>
    <row r="107" spans="2:6" x14ac:dyDescent="0.25">
      <c r="B107" s="94">
        <v>5521</v>
      </c>
      <c r="C107" s="88" t="s">
        <v>303</v>
      </c>
      <c r="D107" s="93">
        <v>0</v>
      </c>
      <c r="E107" s="91">
        <v>0</v>
      </c>
      <c r="F107" s="84"/>
    </row>
    <row r="108" spans="2:6" x14ac:dyDescent="0.25">
      <c r="B108" s="94">
        <v>5522</v>
      </c>
      <c r="C108" s="88" t="s">
        <v>304</v>
      </c>
      <c r="D108" s="93">
        <v>0</v>
      </c>
      <c r="E108" s="91">
        <v>0</v>
      </c>
      <c r="F108" s="84"/>
    </row>
    <row r="109" spans="2:6" x14ac:dyDescent="0.25">
      <c r="B109" s="94">
        <v>5530</v>
      </c>
      <c r="C109" s="88" t="s">
        <v>305</v>
      </c>
      <c r="D109" s="93">
        <f>SUM(D110:D114)</f>
        <v>0</v>
      </c>
      <c r="E109" s="91">
        <v>0</v>
      </c>
      <c r="F109" s="84"/>
    </row>
    <row r="110" spans="2:6" ht="22.5" x14ac:dyDescent="0.25">
      <c r="B110" s="94">
        <v>5531</v>
      </c>
      <c r="C110" s="88" t="s">
        <v>306</v>
      </c>
      <c r="D110" s="93">
        <v>0</v>
      </c>
      <c r="E110" s="91">
        <v>0</v>
      </c>
      <c r="F110" s="84"/>
    </row>
    <row r="111" spans="2:6" ht="22.5" x14ac:dyDescent="0.25">
      <c r="B111" s="94">
        <v>5532</v>
      </c>
      <c r="C111" s="88" t="s">
        <v>307</v>
      </c>
      <c r="D111" s="93">
        <v>0</v>
      </c>
      <c r="E111" s="91">
        <v>0</v>
      </c>
      <c r="F111" s="84"/>
    </row>
    <row r="112" spans="2:6" ht="22.5" x14ac:dyDescent="0.25">
      <c r="B112" s="94">
        <v>5533</v>
      </c>
      <c r="C112" s="88" t="s">
        <v>308</v>
      </c>
      <c r="D112" s="93">
        <v>0</v>
      </c>
      <c r="E112" s="91">
        <v>0</v>
      </c>
      <c r="F112" s="84"/>
    </row>
    <row r="113" spans="2:6" ht="33.75" x14ac:dyDescent="0.25">
      <c r="B113" s="94">
        <v>5534</v>
      </c>
      <c r="C113" s="88" t="s">
        <v>309</v>
      </c>
      <c r="D113" s="93">
        <v>0</v>
      </c>
      <c r="E113" s="91">
        <v>0</v>
      </c>
      <c r="F113" s="84"/>
    </row>
    <row r="114" spans="2:6" ht="22.5" x14ac:dyDescent="0.25">
      <c r="B114" s="94">
        <v>5535</v>
      </c>
      <c r="C114" s="88" t="s">
        <v>310</v>
      </c>
      <c r="D114" s="93">
        <v>0</v>
      </c>
      <c r="E114" s="91">
        <v>0</v>
      </c>
      <c r="F114" s="84"/>
    </row>
    <row r="115" spans="2:6" ht="22.5" x14ac:dyDescent="0.25">
      <c r="B115" s="94">
        <v>5540</v>
      </c>
      <c r="C115" s="88" t="s">
        <v>311</v>
      </c>
      <c r="D115" s="93">
        <f>SUM(D116)</f>
        <v>0</v>
      </c>
      <c r="E115" s="91">
        <v>0</v>
      </c>
      <c r="F115" s="84"/>
    </row>
    <row r="116" spans="2:6" ht="22.5" x14ac:dyDescent="0.25">
      <c r="B116" s="94">
        <v>5541</v>
      </c>
      <c r="C116" s="88" t="s">
        <v>311</v>
      </c>
      <c r="D116" s="93">
        <v>0</v>
      </c>
      <c r="E116" s="91">
        <v>0</v>
      </c>
      <c r="F116" s="84"/>
    </row>
    <row r="117" spans="2:6" x14ac:dyDescent="0.25">
      <c r="B117" s="94">
        <v>5550</v>
      </c>
      <c r="C117" s="88" t="s">
        <v>312</v>
      </c>
      <c r="D117" s="93">
        <f>SUM(D118)</f>
        <v>0</v>
      </c>
      <c r="E117" s="91">
        <v>0</v>
      </c>
      <c r="F117" s="84"/>
    </row>
    <row r="118" spans="2:6" x14ac:dyDescent="0.25">
      <c r="B118" s="94">
        <v>5551</v>
      </c>
      <c r="C118" s="88" t="s">
        <v>312</v>
      </c>
      <c r="D118" s="93">
        <v>0</v>
      </c>
      <c r="E118" s="91">
        <v>0</v>
      </c>
      <c r="F118" s="84"/>
    </row>
    <row r="119" spans="2:6" x14ac:dyDescent="0.25">
      <c r="B119" s="94">
        <v>5590</v>
      </c>
      <c r="C119" s="88" t="s">
        <v>313</v>
      </c>
      <c r="D119" s="93">
        <f>SUM(D120:D127)</f>
        <v>0</v>
      </c>
      <c r="E119" s="91">
        <v>0</v>
      </c>
      <c r="F119" s="84"/>
    </row>
    <row r="120" spans="2:6" x14ac:dyDescent="0.25">
      <c r="B120" s="94">
        <v>5591</v>
      </c>
      <c r="C120" s="88" t="s">
        <v>314</v>
      </c>
      <c r="D120" s="93">
        <v>0</v>
      </c>
      <c r="E120" s="91">
        <v>0</v>
      </c>
      <c r="F120" s="84"/>
    </row>
    <row r="121" spans="2:6" x14ac:dyDescent="0.25">
      <c r="B121" s="94">
        <v>5592</v>
      </c>
      <c r="C121" s="88" t="s">
        <v>315</v>
      </c>
      <c r="D121" s="93">
        <v>0</v>
      </c>
      <c r="E121" s="91">
        <v>0</v>
      </c>
      <c r="F121" s="84"/>
    </row>
    <row r="122" spans="2:6" x14ac:dyDescent="0.25">
      <c r="B122" s="94">
        <v>5593</v>
      </c>
      <c r="C122" s="88" t="s">
        <v>316</v>
      </c>
      <c r="D122" s="93">
        <v>0</v>
      </c>
      <c r="E122" s="91">
        <v>0</v>
      </c>
      <c r="F122" s="84"/>
    </row>
    <row r="123" spans="2:6" x14ac:dyDescent="0.25">
      <c r="B123" s="94">
        <v>5594</v>
      </c>
      <c r="C123" s="88" t="s">
        <v>317</v>
      </c>
      <c r="D123" s="93">
        <v>0</v>
      </c>
      <c r="E123" s="91">
        <v>0</v>
      </c>
      <c r="F123" s="84"/>
    </row>
    <row r="124" spans="2:6" ht="22.5" x14ac:dyDescent="0.25">
      <c r="B124" s="94">
        <v>5595</v>
      </c>
      <c r="C124" s="88" t="s">
        <v>318</v>
      </c>
      <c r="D124" s="93">
        <v>0</v>
      </c>
      <c r="E124" s="91">
        <v>0</v>
      </c>
      <c r="F124" s="84"/>
    </row>
    <row r="125" spans="2:6" x14ac:dyDescent="0.25">
      <c r="B125" s="94">
        <v>5596</v>
      </c>
      <c r="C125" s="88" t="s">
        <v>203</v>
      </c>
      <c r="D125" s="93">
        <v>0</v>
      </c>
      <c r="E125" s="91">
        <v>0</v>
      </c>
      <c r="F125" s="84"/>
    </row>
    <row r="126" spans="2:6" x14ac:dyDescent="0.25">
      <c r="B126" s="94">
        <v>5597</v>
      </c>
      <c r="C126" s="88" t="s">
        <v>319</v>
      </c>
      <c r="D126" s="93">
        <v>0</v>
      </c>
      <c r="E126" s="91">
        <v>0</v>
      </c>
      <c r="F126" s="84"/>
    </row>
    <row r="127" spans="2:6" ht="22.5" x14ac:dyDescent="0.25">
      <c r="B127" s="94">
        <v>5598</v>
      </c>
      <c r="C127" s="88" t="s">
        <v>320</v>
      </c>
      <c r="D127" s="93">
        <v>0</v>
      </c>
      <c r="E127" s="91">
        <v>0</v>
      </c>
      <c r="F127" s="84"/>
    </row>
    <row r="128" spans="2:6" x14ac:dyDescent="0.25">
      <c r="B128" s="94">
        <v>5599</v>
      </c>
      <c r="C128" s="88" t="s">
        <v>321</v>
      </c>
      <c r="D128" s="93">
        <v>0</v>
      </c>
      <c r="E128" s="91">
        <v>0</v>
      </c>
      <c r="F128" s="84"/>
    </row>
    <row r="129" spans="2:6" x14ac:dyDescent="0.25">
      <c r="B129" s="94">
        <v>5600</v>
      </c>
      <c r="C129" s="88" t="s">
        <v>322</v>
      </c>
      <c r="D129" s="93">
        <f>+D130</f>
        <v>0</v>
      </c>
      <c r="E129" s="91">
        <v>0</v>
      </c>
      <c r="F129" s="84"/>
    </row>
    <row r="130" spans="2:6" x14ac:dyDescent="0.25">
      <c r="B130" s="94">
        <v>5610</v>
      </c>
      <c r="C130" s="88" t="s">
        <v>323</v>
      </c>
      <c r="D130" s="93">
        <f>SUM(D131)</f>
        <v>0</v>
      </c>
      <c r="E130" s="91">
        <v>0</v>
      </c>
      <c r="F130" s="84"/>
    </row>
    <row r="131" spans="2:6" x14ac:dyDescent="0.25">
      <c r="B131" s="94">
        <v>5611</v>
      </c>
      <c r="C131" s="88" t="s">
        <v>324</v>
      </c>
      <c r="D131" s="93">
        <v>0</v>
      </c>
      <c r="E131" s="91">
        <v>0</v>
      </c>
      <c r="F131" s="84"/>
    </row>
    <row r="132" spans="2:6" x14ac:dyDescent="0.25">
      <c r="B132" s="33"/>
      <c r="C132" s="34"/>
      <c r="D132" s="36"/>
      <c r="E132" s="39"/>
      <c r="F132" s="39"/>
    </row>
    <row r="133" spans="2:6" x14ac:dyDescent="0.25">
      <c r="B133" s="33"/>
      <c r="C133" s="34"/>
      <c r="D133" s="36"/>
      <c r="E133" s="39"/>
      <c r="F133" s="39"/>
    </row>
    <row r="134" spans="2:6" x14ac:dyDescent="0.25">
      <c r="B134" s="33"/>
      <c r="C134" s="40" t="s">
        <v>6</v>
      </c>
      <c r="D134" s="36">
        <f>+D10</f>
        <v>31536078.720000003</v>
      </c>
      <c r="E134" s="186">
        <f>+E10</f>
        <v>1</v>
      </c>
      <c r="F134" s="39"/>
    </row>
    <row r="135" spans="2:6" x14ac:dyDescent="0.25">
      <c r="B135" s="62"/>
      <c r="C135" s="62"/>
      <c r="D135" s="62"/>
      <c r="E135" s="62"/>
    </row>
    <row r="136" spans="2:6" x14ac:dyDescent="0.25">
      <c r="B136" s="195" t="s">
        <v>341</v>
      </c>
      <c r="C136" s="195"/>
      <c r="D136" s="195"/>
      <c r="E136" s="195"/>
      <c r="F136" s="195"/>
    </row>
    <row r="137" spans="2:6" x14ac:dyDescent="0.25">
      <c r="B137" s="1"/>
      <c r="C137" s="27"/>
      <c r="D137" s="26"/>
      <c r="E137" s="25"/>
      <c r="F137" s="25"/>
    </row>
    <row r="138" spans="2:6" x14ac:dyDescent="0.25">
      <c r="B138" s="1"/>
      <c r="C138" s="27"/>
      <c r="D138" s="26"/>
      <c r="E138" s="25"/>
      <c r="F138" s="25"/>
    </row>
  </sheetData>
  <protectedRanges>
    <protectedRange sqref="C137:E138 C10:E134" name="Rango1_1"/>
    <protectedRange sqref="E136" name="Rango1"/>
  </protectedRanges>
  <mergeCells count="7">
    <mergeCell ref="B136:F136"/>
    <mergeCell ref="B8:F8"/>
    <mergeCell ref="B2:F2"/>
    <mergeCell ref="B3:F3"/>
    <mergeCell ref="B4:F4"/>
    <mergeCell ref="B5:F5"/>
    <mergeCell ref="B6:F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21"/>
  <sheetViews>
    <sheetView workbookViewId="0">
      <selection activeCell="C31" sqref="C31"/>
    </sheetView>
  </sheetViews>
  <sheetFormatPr baseColWidth="10" defaultColWidth="11.42578125" defaultRowHeight="15" x14ac:dyDescent="0.25"/>
  <cols>
    <col min="1" max="1" width="9.42578125" style="4" customWidth="1"/>
    <col min="2" max="2" width="31.7109375" style="4" customWidth="1"/>
    <col min="3" max="3" width="14.85546875" style="4" customWidth="1"/>
    <col min="4" max="4" width="14.140625" style="4" customWidth="1"/>
    <col min="5" max="5" width="15.5703125" style="4" customWidth="1"/>
    <col min="6" max="6" width="23" style="4" customWidth="1"/>
    <col min="7" max="16384" width="11.42578125" style="4"/>
  </cols>
  <sheetData>
    <row r="3" spans="1:8" x14ac:dyDescent="0.25">
      <c r="A3" s="1"/>
      <c r="B3" s="1"/>
      <c r="C3" s="1"/>
      <c r="D3" s="1"/>
      <c r="E3" s="2"/>
      <c r="F3" s="243" t="s">
        <v>68</v>
      </c>
      <c r="G3" s="243"/>
    </row>
    <row r="4" spans="1:8" s="30" customFormat="1" ht="5.25" customHeight="1" x14ac:dyDescent="0.25">
      <c r="A4" s="196"/>
      <c r="B4" s="197"/>
      <c r="C4" s="197"/>
      <c r="D4" s="197"/>
      <c r="E4" s="197"/>
      <c r="F4" s="197"/>
      <c r="G4" s="198"/>
    </row>
    <row r="5" spans="1:8" s="30" customFormat="1" x14ac:dyDescent="0.25">
      <c r="A5" s="199" t="s">
        <v>98</v>
      </c>
      <c r="B5" s="200"/>
      <c r="C5" s="200"/>
      <c r="D5" s="200"/>
      <c r="E5" s="200"/>
      <c r="F5" s="200"/>
      <c r="G5" s="201"/>
      <c r="H5" s="28"/>
    </row>
    <row r="6" spans="1:8" ht="15.75" customHeight="1" x14ac:dyDescent="0.25">
      <c r="A6" s="208" t="s">
        <v>7</v>
      </c>
      <c r="B6" s="209"/>
      <c r="C6" s="209"/>
      <c r="D6" s="209"/>
      <c r="E6" s="209"/>
      <c r="F6" s="209"/>
      <c r="G6" s="210"/>
    </row>
    <row r="7" spans="1:8" x14ac:dyDescent="0.25">
      <c r="A7" s="208" t="s">
        <v>414</v>
      </c>
      <c r="B7" s="209"/>
      <c r="C7" s="209"/>
      <c r="D7" s="209"/>
      <c r="E7" s="209"/>
      <c r="F7" s="209"/>
      <c r="G7" s="210"/>
    </row>
    <row r="8" spans="1:8" x14ac:dyDescent="0.25">
      <c r="A8" s="214" t="s">
        <v>69</v>
      </c>
      <c r="B8" s="215"/>
      <c r="C8" s="215"/>
      <c r="D8" s="215"/>
      <c r="E8" s="215"/>
      <c r="F8" s="215"/>
      <c r="G8" s="216"/>
    </row>
    <row r="9" spans="1:8" ht="6" customHeight="1" x14ac:dyDescent="0.25">
      <c r="A9" s="239"/>
      <c r="B9" s="239"/>
      <c r="C9" s="6"/>
      <c r="D9" s="6"/>
      <c r="E9" s="6"/>
      <c r="F9" s="5"/>
      <c r="G9" s="5"/>
    </row>
    <row r="10" spans="1:8" x14ac:dyDescent="0.25">
      <c r="A10" s="71" t="s">
        <v>337</v>
      </c>
      <c r="B10" s="71"/>
      <c r="C10" s="6"/>
      <c r="D10" s="6"/>
      <c r="E10" s="6"/>
      <c r="F10" s="5"/>
      <c r="G10" s="5"/>
    </row>
    <row r="11" spans="1:8" ht="22.5" customHeight="1" x14ac:dyDescent="0.25">
      <c r="A11" s="51" t="s">
        <v>9</v>
      </c>
      <c r="B11" s="52" t="s">
        <v>10</v>
      </c>
      <c r="C11" s="53" t="s">
        <v>78</v>
      </c>
      <c r="D11" s="53" t="s">
        <v>79</v>
      </c>
      <c r="E11" s="53" t="s">
        <v>70</v>
      </c>
      <c r="F11" s="53" t="s">
        <v>11</v>
      </c>
      <c r="G11" s="53" t="s">
        <v>56</v>
      </c>
    </row>
    <row r="12" spans="1:8" x14ac:dyDescent="0.25">
      <c r="A12" s="188">
        <v>3110</v>
      </c>
      <c r="B12" s="137" t="s">
        <v>329</v>
      </c>
      <c r="C12" s="135">
        <v>0</v>
      </c>
      <c r="D12" s="135">
        <v>0</v>
      </c>
      <c r="E12" s="135">
        <f t="shared" ref="E12:E14" si="0">+D12-C12</f>
        <v>0</v>
      </c>
      <c r="F12" s="122"/>
      <c r="G12" s="122"/>
    </row>
    <row r="13" spans="1:8" x14ac:dyDescent="0.25">
      <c r="A13" s="188">
        <v>3120</v>
      </c>
      <c r="B13" s="137" t="s">
        <v>330</v>
      </c>
      <c r="C13" s="135">
        <v>0</v>
      </c>
      <c r="D13" s="135">
        <v>0</v>
      </c>
      <c r="E13" s="135">
        <f t="shared" si="0"/>
        <v>0</v>
      </c>
      <c r="F13" s="122"/>
      <c r="G13" s="122"/>
    </row>
    <row r="14" spans="1:8" x14ac:dyDescent="0.25">
      <c r="A14" s="188">
        <v>3130</v>
      </c>
      <c r="B14" s="137" t="s">
        <v>331</v>
      </c>
      <c r="C14" s="135">
        <v>0</v>
      </c>
      <c r="D14" s="135">
        <v>0</v>
      </c>
      <c r="E14" s="135">
        <f t="shared" si="0"/>
        <v>0</v>
      </c>
      <c r="F14" s="122"/>
      <c r="G14" s="122"/>
    </row>
    <row r="15" spans="1:8" x14ac:dyDescent="0.25">
      <c r="A15" s="96"/>
      <c r="B15" s="97"/>
      <c r="C15" s="36"/>
      <c r="D15" s="36"/>
      <c r="E15" s="36"/>
      <c r="F15" s="33"/>
      <c r="G15" s="33"/>
    </row>
    <row r="16" spans="1:8" x14ac:dyDescent="0.25">
      <c r="A16" s="112"/>
      <c r="B16" s="113"/>
      <c r="C16" s="114"/>
      <c r="D16" s="114"/>
      <c r="E16" s="114"/>
      <c r="F16" s="35"/>
      <c r="G16" s="35"/>
    </row>
    <row r="17" spans="1:7" x14ac:dyDescent="0.25">
      <c r="A17" s="62"/>
      <c r="B17" s="62"/>
      <c r="C17" s="62"/>
      <c r="D17" s="62"/>
      <c r="G17" s="11"/>
    </row>
    <row r="18" spans="1:7" ht="15" customHeight="1" x14ac:dyDescent="0.25">
      <c r="A18" s="195" t="s">
        <v>341</v>
      </c>
      <c r="B18" s="195"/>
      <c r="C18" s="195"/>
      <c r="D18" s="195"/>
      <c r="E18" s="195"/>
      <c r="F18" s="195"/>
      <c r="G18" s="195"/>
    </row>
    <row r="19" spans="1:7" x14ac:dyDescent="0.25">
      <c r="A19" s="11"/>
      <c r="B19" s="21"/>
      <c r="C19" s="22"/>
      <c r="D19" s="23"/>
      <c r="E19" s="23"/>
      <c r="F19" s="11"/>
      <c r="G19" s="11"/>
    </row>
    <row r="20" spans="1:7" x14ac:dyDescent="0.25">
      <c r="A20" s="11"/>
      <c r="B20" s="21"/>
      <c r="C20" s="22"/>
      <c r="D20" s="23"/>
      <c r="E20" s="23"/>
      <c r="F20" s="11"/>
      <c r="G20" s="11"/>
    </row>
    <row r="21" spans="1:7" x14ac:dyDescent="0.25">
      <c r="A21" s="11"/>
      <c r="B21" s="21"/>
      <c r="C21" s="22"/>
      <c r="D21" s="23"/>
      <c r="E21" s="23"/>
      <c r="F21" s="11"/>
      <c r="G21" s="11"/>
    </row>
  </sheetData>
  <protectedRanges>
    <protectedRange sqref="C12:D16 B19:D21" name="Rango1_1"/>
    <protectedRange sqref="B12:B16" name="Rango1_1_1"/>
    <protectedRange sqref="D18" name="Rango1"/>
  </protectedRanges>
  <mergeCells count="8">
    <mergeCell ref="A18:G18"/>
    <mergeCell ref="A8:G8"/>
    <mergeCell ref="A9:B9"/>
    <mergeCell ref="A4:G4"/>
    <mergeCell ref="F3:G3"/>
    <mergeCell ref="A5:G5"/>
    <mergeCell ref="A6:G6"/>
    <mergeCell ref="A7:G7"/>
  </mergeCells>
  <pageMargins left="1.4960629921259843" right="0.70866141732283472" top="0.35433070866141736" bottom="0.35433070866141736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9"/>
  <sheetViews>
    <sheetView workbookViewId="0">
      <selection activeCell="C30" sqref="C30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20.425781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2"/>
      <c r="F1" s="243" t="s">
        <v>71</v>
      </c>
      <c r="G1" s="243"/>
    </row>
    <row r="2" spans="1:8" s="30" customFormat="1" ht="6" customHeight="1" x14ac:dyDescent="0.25">
      <c r="A2" s="247"/>
      <c r="B2" s="248"/>
      <c r="C2" s="248"/>
      <c r="D2" s="248"/>
      <c r="E2" s="248"/>
      <c r="F2" s="248"/>
      <c r="G2" s="249"/>
    </row>
    <row r="3" spans="1:8" s="30" customFormat="1" x14ac:dyDescent="0.25">
      <c r="A3" s="250" t="s">
        <v>98</v>
      </c>
      <c r="B3" s="251"/>
      <c r="C3" s="251"/>
      <c r="D3" s="251"/>
      <c r="E3" s="251"/>
      <c r="F3" s="251"/>
      <c r="G3" s="252"/>
      <c r="H3" s="28"/>
    </row>
    <row r="4" spans="1:8" ht="15.75" customHeight="1" x14ac:dyDescent="0.25">
      <c r="A4" s="253" t="s">
        <v>7</v>
      </c>
      <c r="B4" s="254"/>
      <c r="C4" s="254"/>
      <c r="D4" s="254"/>
      <c r="E4" s="254"/>
      <c r="F4" s="254"/>
      <c r="G4" s="255"/>
    </row>
    <row r="5" spans="1:8" x14ac:dyDescent="0.25">
      <c r="A5" s="253" t="s">
        <v>415</v>
      </c>
      <c r="B5" s="254"/>
      <c r="C5" s="254"/>
      <c r="D5" s="254"/>
      <c r="E5" s="254"/>
      <c r="F5" s="254"/>
      <c r="G5" s="255"/>
    </row>
    <row r="6" spans="1:8" x14ac:dyDescent="0.25">
      <c r="A6" s="244" t="s">
        <v>411</v>
      </c>
      <c r="B6" s="245"/>
      <c r="C6" s="245"/>
      <c r="D6" s="245"/>
      <c r="E6" s="245"/>
      <c r="F6" s="245"/>
      <c r="G6" s="246"/>
    </row>
    <row r="7" spans="1:8" ht="7.5" customHeight="1" x14ac:dyDescent="0.25">
      <c r="A7" s="239"/>
      <c r="B7" s="239"/>
      <c r="C7" s="6"/>
      <c r="D7" s="6"/>
      <c r="E7" s="6"/>
      <c r="F7" s="5"/>
      <c r="G7" s="5"/>
    </row>
    <row r="8" spans="1:8" ht="22.5" customHeight="1" x14ac:dyDescent="0.25">
      <c r="A8" s="6" t="s">
        <v>338</v>
      </c>
      <c r="B8" s="71"/>
      <c r="C8" s="6"/>
      <c r="D8" s="6"/>
      <c r="E8" s="6"/>
      <c r="F8" s="5"/>
      <c r="G8" s="5"/>
    </row>
    <row r="9" spans="1:8" x14ac:dyDescent="0.25">
      <c r="A9" s="51" t="s">
        <v>9</v>
      </c>
      <c r="B9" s="52" t="s">
        <v>10</v>
      </c>
      <c r="C9" s="53" t="s">
        <v>78</v>
      </c>
      <c r="D9" s="53" t="s">
        <v>79</v>
      </c>
      <c r="E9" s="53" t="s">
        <v>70</v>
      </c>
      <c r="F9" s="53" t="s">
        <v>11</v>
      </c>
      <c r="G9" s="53" t="s">
        <v>56</v>
      </c>
    </row>
    <row r="10" spans="1:8" x14ac:dyDescent="0.25">
      <c r="A10" s="98">
        <v>3210</v>
      </c>
      <c r="B10" s="99" t="s">
        <v>332</v>
      </c>
      <c r="C10" s="36">
        <v>-10364016.869999999</v>
      </c>
      <c r="D10" s="36">
        <v>0</v>
      </c>
      <c r="E10" s="36">
        <f>+D10-C10</f>
        <v>10364016.869999999</v>
      </c>
      <c r="F10" s="33"/>
      <c r="G10" s="33"/>
    </row>
    <row r="11" spans="1:8" ht="24.75" x14ac:dyDescent="0.25">
      <c r="A11" s="100">
        <v>3220</v>
      </c>
      <c r="B11" s="101" t="s">
        <v>333</v>
      </c>
      <c r="C11" s="36">
        <v>52879959.270000003</v>
      </c>
      <c r="D11" s="36">
        <v>42508963.399999999</v>
      </c>
      <c r="E11" s="36">
        <f t="shared" ref="E11:E14" si="0">+D11-C11</f>
        <v>-10370995.870000005</v>
      </c>
      <c r="F11" s="104" t="s">
        <v>340</v>
      </c>
      <c r="G11" s="75" t="s">
        <v>339</v>
      </c>
    </row>
    <row r="12" spans="1:8" x14ac:dyDescent="0.25">
      <c r="A12" s="98">
        <v>3230</v>
      </c>
      <c r="B12" s="99" t="s">
        <v>334</v>
      </c>
      <c r="C12" s="36">
        <v>0</v>
      </c>
      <c r="D12" s="36">
        <v>0</v>
      </c>
      <c r="E12" s="36">
        <f t="shared" si="0"/>
        <v>0</v>
      </c>
      <c r="F12" s="33"/>
      <c r="G12" s="33"/>
    </row>
    <row r="13" spans="1:8" x14ac:dyDescent="0.25">
      <c r="A13" s="98">
        <v>3240</v>
      </c>
      <c r="B13" s="99" t="s">
        <v>335</v>
      </c>
      <c r="C13" s="36">
        <v>8047018.2400000002</v>
      </c>
      <c r="D13" s="36">
        <v>8047018.2400000002</v>
      </c>
      <c r="E13" s="36">
        <f t="shared" si="0"/>
        <v>0</v>
      </c>
      <c r="F13" s="33"/>
      <c r="G13" s="33"/>
    </row>
    <row r="14" spans="1:8" ht="24.75" x14ac:dyDescent="0.25">
      <c r="A14" s="102">
        <v>3250</v>
      </c>
      <c r="B14" s="103" t="s">
        <v>336</v>
      </c>
      <c r="C14" s="36">
        <v>-1418725.9</v>
      </c>
      <c r="D14" s="36">
        <v>-1418725.9</v>
      </c>
      <c r="E14" s="36">
        <f t="shared" si="0"/>
        <v>0</v>
      </c>
      <c r="F14" s="33"/>
      <c r="G14" s="33"/>
    </row>
    <row r="15" spans="1:8" x14ac:dyDescent="0.25">
      <c r="A15" s="33"/>
      <c r="B15" s="34"/>
      <c r="C15" s="36"/>
      <c r="D15" s="36"/>
      <c r="E15" s="36"/>
      <c r="F15" s="33"/>
      <c r="G15" s="33"/>
    </row>
    <row r="16" spans="1:8" x14ac:dyDescent="0.25">
      <c r="A16" s="33"/>
      <c r="B16" s="34"/>
      <c r="C16" s="36"/>
      <c r="D16" s="36"/>
      <c r="E16" s="36"/>
      <c r="F16" s="33"/>
      <c r="G16" s="33"/>
    </row>
    <row r="17" spans="1:7" x14ac:dyDescent="0.25">
      <c r="A17" s="33"/>
      <c r="B17" s="40" t="s">
        <v>6</v>
      </c>
      <c r="C17" s="36">
        <f>SUM(C10:C16)</f>
        <v>49144234.74000001</v>
      </c>
      <c r="D17" s="36">
        <f>SUM(D10:D16)</f>
        <v>49137255.740000002</v>
      </c>
      <c r="E17" s="36">
        <f>SUM(E10:E16)</f>
        <v>-6979.0000000055879</v>
      </c>
      <c r="F17" s="33"/>
      <c r="G17" s="33"/>
    </row>
    <row r="18" spans="1:7" x14ac:dyDescent="0.25">
      <c r="A18" s="62"/>
      <c r="B18" s="62"/>
      <c r="C18" s="62"/>
      <c r="D18" s="62"/>
      <c r="G18" s="11"/>
    </row>
    <row r="19" spans="1:7" x14ac:dyDescent="0.25">
      <c r="A19" s="195" t="s">
        <v>341</v>
      </c>
      <c r="B19" s="195"/>
      <c r="C19" s="195"/>
      <c r="D19" s="195"/>
      <c r="E19" s="195"/>
      <c r="F19" s="195"/>
      <c r="G19" s="195"/>
    </row>
  </sheetData>
  <protectedRanges>
    <protectedRange sqref="B17:E17 B15:D16 C10:D14" name="Rango1_1_1"/>
    <protectedRange sqref="B10:B14" name="Rango1_1_3"/>
    <protectedRange sqref="D19" name="Rango1"/>
  </protectedRanges>
  <mergeCells count="8">
    <mergeCell ref="A19:G19"/>
    <mergeCell ref="A6:G6"/>
    <mergeCell ref="A7:B7"/>
    <mergeCell ref="A2:G2"/>
    <mergeCell ref="F1:G1"/>
    <mergeCell ref="A3:G3"/>
    <mergeCell ref="A4:G4"/>
    <mergeCell ref="A5:G5"/>
  </mergeCells>
  <pageMargins left="1.4960629921259843" right="0.70866141732283472" top="0.35433070866141736" bottom="0.35433070866141736" header="0.31496062992125984" footer="0.31496062992125984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showGridLines="0" workbookViewId="0">
      <selection activeCell="C35" sqref="C35"/>
    </sheetView>
  </sheetViews>
  <sheetFormatPr baseColWidth="10" defaultColWidth="11.42578125" defaultRowHeight="15" x14ac:dyDescent="0.25"/>
  <cols>
    <col min="1" max="1" width="40.7109375" style="30" customWidth="1"/>
    <col min="2" max="3" width="20.7109375" style="30" customWidth="1"/>
    <col min="4" max="16384" width="11.42578125" style="30"/>
  </cols>
  <sheetData>
    <row r="1" spans="1:8" x14ac:dyDescent="0.25">
      <c r="A1" s="28"/>
      <c r="B1" s="28"/>
      <c r="C1" s="29" t="s">
        <v>72</v>
      </c>
    </row>
    <row r="2" spans="1:8" ht="6.75" customHeight="1" x14ac:dyDescent="0.25">
      <c r="A2" s="196"/>
      <c r="B2" s="197"/>
      <c r="C2" s="198"/>
      <c r="D2" s="70"/>
      <c r="E2" s="70"/>
      <c r="F2" s="70"/>
      <c r="G2" s="28"/>
    </row>
    <row r="3" spans="1:8" x14ac:dyDescent="0.25">
      <c r="A3" s="199" t="s">
        <v>98</v>
      </c>
      <c r="B3" s="200"/>
      <c r="C3" s="201"/>
      <c r="D3" s="32"/>
      <c r="E3" s="32"/>
      <c r="F3" s="32"/>
      <c r="G3" s="28"/>
      <c r="H3" s="28"/>
    </row>
    <row r="4" spans="1:8" ht="15.75" customHeight="1" x14ac:dyDescent="0.25">
      <c r="A4" s="199" t="s">
        <v>7</v>
      </c>
      <c r="B4" s="200"/>
      <c r="C4" s="201"/>
      <c r="D4" s="59"/>
      <c r="E4" s="59"/>
      <c r="F4" s="59"/>
    </row>
    <row r="5" spans="1:8" x14ac:dyDescent="0.25">
      <c r="A5" s="199" t="s">
        <v>416</v>
      </c>
      <c r="B5" s="200"/>
      <c r="C5" s="201"/>
      <c r="D5" s="59"/>
      <c r="E5" s="59"/>
      <c r="F5" s="59"/>
    </row>
    <row r="6" spans="1:8" x14ac:dyDescent="0.25">
      <c r="A6" s="256" t="s">
        <v>1</v>
      </c>
      <c r="B6" s="257"/>
      <c r="C6" s="258"/>
    </row>
    <row r="7" spans="1:8" x14ac:dyDescent="0.25">
      <c r="A7" s="63"/>
      <c r="B7" s="63"/>
      <c r="C7" s="63"/>
    </row>
    <row r="8" spans="1:8" x14ac:dyDescent="0.25">
      <c r="A8" s="64" t="s">
        <v>80</v>
      </c>
      <c r="B8" s="49"/>
      <c r="C8" s="49"/>
    </row>
    <row r="9" spans="1:8" ht="22.5" customHeight="1" x14ac:dyDescent="0.25">
      <c r="A9" s="60" t="s">
        <v>0</v>
      </c>
      <c r="B9" s="61">
        <v>2023</v>
      </c>
      <c r="C9" s="61">
        <v>2022</v>
      </c>
    </row>
    <row r="10" spans="1:8" x14ac:dyDescent="0.25">
      <c r="A10" s="65" t="s">
        <v>81</v>
      </c>
      <c r="B10" s="105">
        <v>20558.009999999998</v>
      </c>
      <c r="C10" s="105">
        <v>18227.240000000002</v>
      </c>
    </row>
    <row r="11" spans="1:8" x14ac:dyDescent="0.25">
      <c r="A11" s="66" t="s">
        <v>82</v>
      </c>
      <c r="B11" s="106">
        <v>188490.42</v>
      </c>
      <c r="C11" s="106">
        <v>1656592.72</v>
      </c>
    </row>
    <row r="12" spans="1:8" x14ac:dyDescent="0.25">
      <c r="A12" s="65" t="s">
        <v>83</v>
      </c>
      <c r="B12" s="105">
        <v>0</v>
      </c>
      <c r="C12" s="105">
        <v>0</v>
      </c>
    </row>
    <row r="13" spans="1:8" x14ac:dyDescent="0.25">
      <c r="A13" s="65" t="s">
        <v>73</v>
      </c>
      <c r="B13" s="105">
        <v>6408265.6100000003</v>
      </c>
      <c r="C13" s="105">
        <v>0</v>
      </c>
    </row>
    <row r="14" spans="1:8" x14ac:dyDescent="0.25">
      <c r="A14" s="65" t="s">
        <v>84</v>
      </c>
      <c r="B14" s="105">
        <v>0</v>
      </c>
      <c r="C14" s="105">
        <v>0</v>
      </c>
    </row>
    <row r="15" spans="1:8" ht="30" customHeight="1" x14ac:dyDescent="0.25">
      <c r="A15" s="67" t="s">
        <v>85</v>
      </c>
      <c r="B15" s="105">
        <v>0</v>
      </c>
      <c r="C15" s="105">
        <v>0</v>
      </c>
    </row>
    <row r="16" spans="1:8" ht="14.25" customHeight="1" x14ac:dyDescent="0.25">
      <c r="A16" s="65" t="s">
        <v>86</v>
      </c>
      <c r="B16" s="105">
        <v>0</v>
      </c>
      <c r="C16" s="105">
        <v>0</v>
      </c>
    </row>
    <row r="17" spans="1:7" x14ac:dyDescent="0.25">
      <c r="A17" s="68" t="s">
        <v>87</v>
      </c>
      <c r="B17" s="105">
        <f>SUM(B10:B16)</f>
        <v>6617314.04</v>
      </c>
      <c r="C17" s="105">
        <f>SUM(C10:C16)</f>
        <v>1674819.96</v>
      </c>
    </row>
    <row r="18" spans="1:7" x14ac:dyDescent="0.25">
      <c r="A18" s="62"/>
      <c r="B18" s="62"/>
      <c r="C18" s="62"/>
      <c r="D18" s="4"/>
      <c r="E18" s="4"/>
      <c r="F18" s="11"/>
      <c r="G18" s="4"/>
    </row>
    <row r="19" spans="1:7" x14ac:dyDescent="0.25">
      <c r="A19" s="62"/>
      <c r="B19" s="62"/>
      <c r="C19" s="62"/>
      <c r="D19" s="4"/>
      <c r="E19" s="4"/>
      <c r="F19" s="11"/>
      <c r="G19" s="4"/>
    </row>
    <row r="20" spans="1:7" ht="29.25" customHeight="1" x14ac:dyDescent="0.25">
      <c r="A20" s="259" t="s">
        <v>88</v>
      </c>
      <c r="B20" s="260"/>
      <c r="C20" s="260"/>
      <c r="D20" s="4"/>
      <c r="E20" s="4"/>
      <c r="F20" s="11"/>
      <c r="G20" s="4"/>
    </row>
    <row r="21" spans="1:7" x14ac:dyDescent="0.25">
      <c r="A21" s="60" t="s">
        <v>0</v>
      </c>
      <c r="B21" s="61">
        <v>2023</v>
      </c>
      <c r="C21" s="61">
        <v>2022</v>
      </c>
      <c r="D21" s="4"/>
      <c r="E21" s="4"/>
      <c r="F21" s="11"/>
      <c r="G21" s="4"/>
    </row>
    <row r="22" spans="1:7" x14ac:dyDescent="0.25">
      <c r="A22" s="65" t="s">
        <v>89</v>
      </c>
      <c r="B22" s="107">
        <v>8032612.3799999999</v>
      </c>
      <c r="C22" s="107">
        <v>-10364016.869999999</v>
      </c>
      <c r="D22" s="4"/>
      <c r="E22" s="4"/>
      <c r="F22" s="11"/>
      <c r="G22" s="4"/>
    </row>
    <row r="23" spans="1:7" ht="24" x14ac:dyDescent="0.25">
      <c r="A23" s="67" t="s">
        <v>90</v>
      </c>
      <c r="B23" s="108">
        <f>+B24+B25+B26+B27+B28+B29</f>
        <v>93469.61</v>
      </c>
      <c r="C23" s="108">
        <f>+C24+C25+C26+C27+C28+C29</f>
        <v>737793.11</v>
      </c>
      <c r="D23" s="4"/>
      <c r="E23" s="4"/>
      <c r="F23" s="11"/>
      <c r="G23" s="4"/>
    </row>
    <row r="24" spans="1:7" x14ac:dyDescent="0.25">
      <c r="A24" s="65" t="s">
        <v>91</v>
      </c>
      <c r="B24" s="107">
        <v>93469.61</v>
      </c>
      <c r="C24" s="107">
        <v>737793.11</v>
      </c>
      <c r="D24" s="4"/>
      <c r="E24" s="4"/>
      <c r="F24" s="11"/>
      <c r="G24" s="4"/>
    </row>
    <row r="25" spans="1:7" x14ac:dyDescent="0.25">
      <c r="A25" s="65" t="s">
        <v>92</v>
      </c>
      <c r="B25" s="107">
        <v>0</v>
      </c>
      <c r="C25" s="107">
        <v>0</v>
      </c>
      <c r="D25" s="4"/>
      <c r="E25" s="4"/>
      <c r="F25" s="11"/>
      <c r="G25" s="4"/>
    </row>
    <row r="26" spans="1:7" x14ac:dyDescent="0.25">
      <c r="A26" s="65" t="s">
        <v>93</v>
      </c>
      <c r="B26" s="107">
        <v>0</v>
      </c>
      <c r="C26" s="107">
        <v>0</v>
      </c>
      <c r="D26" s="4"/>
      <c r="E26" s="4"/>
      <c r="F26" s="11"/>
      <c r="G26" s="4"/>
    </row>
    <row r="27" spans="1:7" ht="24" x14ac:dyDescent="0.25">
      <c r="A27" s="67" t="s">
        <v>94</v>
      </c>
      <c r="B27" s="107">
        <v>0</v>
      </c>
      <c r="C27" s="107">
        <v>0</v>
      </c>
      <c r="D27" s="4"/>
      <c r="E27" s="4"/>
      <c r="F27" s="11"/>
      <c r="G27" s="4"/>
    </row>
    <row r="28" spans="1:7" ht="24" x14ac:dyDescent="0.25">
      <c r="A28" s="67" t="s">
        <v>95</v>
      </c>
      <c r="B28" s="107">
        <v>0</v>
      </c>
      <c r="C28" s="107">
        <v>0</v>
      </c>
      <c r="D28" s="4"/>
      <c r="E28" s="4"/>
      <c r="F28" s="11"/>
      <c r="G28" s="4"/>
    </row>
    <row r="29" spans="1:7" x14ac:dyDescent="0.25">
      <c r="A29" s="65" t="s">
        <v>96</v>
      </c>
      <c r="B29" s="107">
        <v>0</v>
      </c>
      <c r="C29" s="107">
        <v>0</v>
      </c>
      <c r="D29" s="4"/>
      <c r="E29" s="4"/>
      <c r="F29" s="11"/>
      <c r="G29" s="4"/>
    </row>
    <row r="30" spans="1:7" ht="24" x14ac:dyDescent="0.25">
      <c r="A30" s="69" t="s">
        <v>97</v>
      </c>
      <c r="B30" s="109">
        <f>+B22+B23</f>
        <v>8126081.9900000002</v>
      </c>
      <c r="C30" s="109">
        <f>+C22+C23</f>
        <v>-9626223.7599999998</v>
      </c>
      <c r="D30" s="4"/>
      <c r="E30" s="4"/>
      <c r="F30" s="11"/>
      <c r="G30" s="4"/>
    </row>
    <row r="31" spans="1:7" x14ac:dyDescent="0.25">
      <c r="A31" s="62"/>
      <c r="B31" s="62"/>
      <c r="C31" s="62"/>
      <c r="D31" s="4"/>
      <c r="E31" s="4"/>
      <c r="F31" s="11"/>
      <c r="G31" s="4"/>
    </row>
    <row r="32" spans="1:7" ht="35.25" customHeight="1" x14ac:dyDescent="0.25">
      <c r="A32" s="195" t="s">
        <v>341</v>
      </c>
      <c r="B32" s="195"/>
      <c r="C32" s="195"/>
      <c r="D32" s="111"/>
      <c r="E32" s="111"/>
      <c r="F32" s="111"/>
      <c r="G32" s="111"/>
    </row>
    <row r="33" spans="1:7" x14ac:dyDescent="0.25">
      <c r="A33" s="62"/>
      <c r="B33" s="62"/>
      <c r="C33" s="62"/>
      <c r="D33" s="4"/>
      <c r="E33" s="4"/>
      <c r="F33" s="11"/>
      <c r="G33" s="4"/>
    </row>
    <row r="34" spans="1:7" ht="16.5" x14ac:dyDescent="0.3">
      <c r="A34" s="31"/>
      <c r="B34" s="31"/>
      <c r="C34" s="31"/>
    </row>
    <row r="35" spans="1:7" ht="16.5" x14ac:dyDescent="0.3">
      <c r="A35" s="31"/>
      <c r="B35" s="31"/>
      <c r="C35" s="31"/>
    </row>
    <row r="36" spans="1:7" ht="16.5" x14ac:dyDescent="0.3">
      <c r="A36" s="31"/>
      <c r="B36" s="31"/>
      <c r="C36" s="31"/>
    </row>
  </sheetData>
  <protectedRanges>
    <protectedRange sqref="B10:C17 B22:C30" name="Rango1_1"/>
    <protectedRange sqref="A15:A16 A27:A29" name="Rango1"/>
    <protectedRange sqref="D32" name="Rango1_2"/>
  </protectedRanges>
  <mergeCells count="7">
    <mergeCell ref="A32:C32"/>
    <mergeCell ref="A2:C2"/>
    <mergeCell ref="A4:C4"/>
    <mergeCell ref="A5:C5"/>
    <mergeCell ref="A6:C6"/>
    <mergeCell ref="A20:C20"/>
    <mergeCell ref="A3:C3"/>
  </mergeCells>
  <pageMargins left="1.4960629921259843" right="0.70866141732283472" top="0.74803149606299213" bottom="0.74803149606299213" header="0.31496062992125984" footer="0.31496062992125984"/>
  <pageSetup scale="9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Normal="100" workbookViewId="0">
      <selection activeCell="D11" sqref="D11"/>
    </sheetView>
  </sheetViews>
  <sheetFormatPr baseColWidth="10" defaultColWidth="11.42578125" defaultRowHeight="15" x14ac:dyDescent="0.25"/>
  <cols>
    <col min="1" max="1" width="8.85546875" style="4" customWidth="1"/>
    <col min="2" max="2" width="52.85546875" style="4" customWidth="1"/>
    <col min="3" max="3" width="15.5703125" style="4" customWidth="1"/>
    <col min="4" max="4" width="15.7109375" style="4" customWidth="1"/>
    <col min="5" max="5" width="14.28515625" style="4" customWidth="1"/>
    <col min="6" max="6" width="8.7109375" style="4" customWidth="1"/>
    <col min="7" max="7" width="12.28515625" style="4" customWidth="1"/>
    <col min="8" max="8" width="2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1"/>
      <c r="G1" s="13" t="s">
        <v>75</v>
      </c>
    </row>
    <row r="2" spans="1:8" s="30" customFormat="1" x14ac:dyDescent="0.25">
      <c r="A2" s="72"/>
      <c r="B2" s="218" t="s">
        <v>98</v>
      </c>
      <c r="C2" s="218"/>
      <c r="D2" s="218"/>
      <c r="E2" s="218"/>
      <c r="F2" s="218"/>
      <c r="G2" s="73"/>
      <c r="H2" s="28"/>
    </row>
    <row r="3" spans="1:8" ht="15.75" customHeight="1" x14ac:dyDescent="0.25">
      <c r="A3" s="208" t="s">
        <v>7</v>
      </c>
      <c r="B3" s="209"/>
      <c r="C3" s="209"/>
      <c r="D3" s="209"/>
      <c r="E3" s="209"/>
      <c r="F3" s="209"/>
      <c r="G3" s="210"/>
    </row>
    <row r="4" spans="1:8" x14ac:dyDescent="0.25">
      <c r="A4" s="208" t="s">
        <v>412</v>
      </c>
      <c r="B4" s="209"/>
      <c r="C4" s="209"/>
      <c r="D4" s="209"/>
      <c r="E4" s="209"/>
      <c r="F4" s="209"/>
      <c r="G4" s="210"/>
    </row>
    <row r="5" spans="1:8" x14ac:dyDescent="0.25">
      <c r="A5" s="211" t="s">
        <v>8</v>
      </c>
      <c r="B5" s="212"/>
      <c r="C5" s="212"/>
      <c r="D5" s="212"/>
      <c r="E5" s="212"/>
      <c r="F5" s="212"/>
      <c r="G5" s="213"/>
    </row>
    <row r="6" spans="1:8" x14ac:dyDescent="0.25">
      <c r="A6" s="214" t="s">
        <v>18</v>
      </c>
      <c r="B6" s="215"/>
      <c r="C6" s="215"/>
      <c r="D6" s="215"/>
      <c r="E6" s="215"/>
      <c r="F6" s="215"/>
      <c r="G6" s="216"/>
    </row>
    <row r="7" spans="1:8" ht="9.75" customHeight="1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217" t="s">
        <v>19</v>
      </c>
      <c r="B8" s="217"/>
      <c r="C8" s="37"/>
      <c r="D8" s="37"/>
      <c r="E8" s="37"/>
      <c r="F8" s="35"/>
      <c r="G8" s="35"/>
    </row>
    <row r="9" spans="1:8" ht="24" customHeight="1" x14ac:dyDescent="0.25">
      <c r="A9" s="219" t="s">
        <v>9</v>
      </c>
      <c r="B9" s="219" t="s">
        <v>10</v>
      </c>
      <c r="C9" s="206" t="s">
        <v>12</v>
      </c>
      <c r="D9" s="220" t="s">
        <v>20</v>
      </c>
      <c r="E9" s="221"/>
      <c r="F9" s="220" t="s">
        <v>21</v>
      </c>
      <c r="G9" s="221"/>
    </row>
    <row r="10" spans="1:8" ht="24" x14ac:dyDescent="0.25">
      <c r="A10" s="219"/>
      <c r="B10" s="219"/>
      <c r="C10" s="206"/>
      <c r="D10" s="57">
        <v>2023</v>
      </c>
      <c r="E10" s="57">
        <v>2022</v>
      </c>
      <c r="F10" s="57" t="s">
        <v>11</v>
      </c>
      <c r="G10" s="57" t="s">
        <v>22</v>
      </c>
    </row>
    <row r="11" spans="1:8" x14ac:dyDescent="0.25">
      <c r="A11" s="115">
        <v>1120</v>
      </c>
      <c r="B11" s="116" t="s">
        <v>350</v>
      </c>
      <c r="C11" s="117">
        <f>SUM(C12:C18)</f>
        <v>16558431.789999999</v>
      </c>
      <c r="D11" s="117">
        <f t="shared" ref="D11:E11" si="0">SUM(D12:D18)</f>
        <v>16558431.789999999</v>
      </c>
      <c r="E11" s="117">
        <f t="shared" si="0"/>
        <v>15321933.029999999</v>
      </c>
      <c r="F11" s="118"/>
      <c r="G11" s="118"/>
    </row>
    <row r="12" spans="1:8" x14ac:dyDescent="0.25">
      <c r="A12" s="115">
        <v>1121</v>
      </c>
      <c r="B12" s="116" t="s">
        <v>348</v>
      </c>
      <c r="C12" s="117">
        <v>0</v>
      </c>
      <c r="D12" s="117">
        <v>0</v>
      </c>
      <c r="E12" s="117">
        <v>0</v>
      </c>
      <c r="F12" s="118"/>
      <c r="G12" s="118"/>
    </row>
    <row r="13" spans="1:8" x14ac:dyDescent="0.25">
      <c r="A13" s="115">
        <v>1122</v>
      </c>
      <c r="B13" s="119" t="s">
        <v>101</v>
      </c>
      <c r="C13" s="117">
        <v>16553431.84</v>
      </c>
      <c r="D13" s="117">
        <v>16553431.84</v>
      </c>
      <c r="E13" s="117">
        <v>15321933.029999999</v>
      </c>
      <c r="F13" s="118"/>
      <c r="G13" s="118"/>
    </row>
    <row r="14" spans="1:8" x14ac:dyDescent="0.25">
      <c r="A14" s="115">
        <v>1123</v>
      </c>
      <c r="B14" s="119" t="s">
        <v>102</v>
      </c>
      <c r="C14" s="117">
        <v>-0.05</v>
      </c>
      <c r="D14" s="117">
        <v>-0.05</v>
      </c>
      <c r="E14" s="117">
        <v>0</v>
      </c>
      <c r="F14" s="118"/>
      <c r="G14" s="118"/>
    </row>
    <row r="15" spans="1:8" x14ac:dyDescent="0.25">
      <c r="A15" s="115">
        <v>1124</v>
      </c>
      <c r="B15" s="119" t="s">
        <v>103</v>
      </c>
      <c r="C15" s="117">
        <v>0</v>
      </c>
      <c r="D15" s="117">
        <v>0</v>
      </c>
      <c r="E15" s="117">
        <v>0</v>
      </c>
      <c r="F15" s="118"/>
      <c r="G15" s="118"/>
    </row>
    <row r="16" spans="1:8" x14ac:dyDescent="0.25">
      <c r="A16" s="115">
        <v>1125</v>
      </c>
      <c r="B16" s="116" t="s">
        <v>351</v>
      </c>
      <c r="C16" s="117">
        <v>5000</v>
      </c>
      <c r="D16" s="117">
        <v>5000</v>
      </c>
      <c r="E16" s="117">
        <v>0</v>
      </c>
      <c r="F16" s="118"/>
      <c r="G16" s="118"/>
    </row>
    <row r="17" spans="1:7" x14ac:dyDescent="0.25">
      <c r="A17" s="115">
        <v>1126</v>
      </c>
      <c r="B17" s="116" t="s">
        <v>352</v>
      </c>
      <c r="C17" s="117">
        <v>0</v>
      </c>
      <c r="D17" s="117">
        <v>0</v>
      </c>
      <c r="E17" s="117">
        <v>0</v>
      </c>
      <c r="F17" s="118"/>
      <c r="G17" s="118"/>
    </row>
    <row r="18" spans="1:7" ht="22.5" x14ac:dyDescent="0.25">
      <c r="A18" s="115">
        <v>1129</v>
      </c>
      <c r="B18" s="119" t="s">
        <v>104</v>
      </c>
      <c r="C18" s="120">
        <v>0</v>
      </c>
      <c r="D18" s="120">
        <v>0</v>
      </c>
      <c r="E18" s="120">
        <v>0</v>
      </c>
      <c r="F18" s="121"/>
      <c r="G18" s="121"/>
    </row>
    <row r="19" spans="1:7" x14ac:dyDescent="0.25">
      <c r="A19" s="115">
        <v>1130</v>
      </c>
      <c r="B19" s="119" t="s">
        <v>353</v>
      </c>
      <c r="C19" s="120">
        <f>SUM(C20:C24)</f>
        <v>0</v>
      </c>
      <c r="D19" s="120">
        <f t="shared" ref="D19:E19" si="1">SUM(D20:D24)</f>
        <v>0</v>
      </c>
      <c r="E19" s="120">
        <f t="shared" si="1"/>
        <v>0</v>
      </c>
      <c r="F19" s="121"/>
      <c r="G19" s="121"/>
    </row>
    <row r="20" spans="1:7" ht="22.5" x14ac:dyDescent="0.25">
      <c r="A20" s="115">
        <v>1131</v>
      </c>
      <c r="B20" s="119" t="s">
        <v>354</v>
      </c>
      <c r="C20" s="120">
        <v>0</v>
      </c>
      <c r="D20" s="120">
        <v>0</v>
      </c>
      <c r="E20" s="120">
        <v>0</v>
      </c>
      <c r="F20" s="121"/>
      <c r="G20" s="121"/>
    </row>
    <row r="21" spans="1:7" ht="22.5" x14ac:dyDescent="0.25">
      <c r="A21" s="115">
        <v>1132</v>
      </c>
      <c r="B21" s="119" t="s">
        <v>355</v>
      </c>
      <c r="C21" s="120">
        <v>0</v>
      </c>
      <c r="D21" s="120">
        <v>0</v>
      </c>
      <c r="E21" s="120">
        <v>0</v>
      </c>
      <c r="F21" s="121"/>
      <c r="G21" s="121"/>
    </row>
    <row r="22" spans="1:7" ht="22.5" x14ac:dyDescent="0.25">
      <c r="A22" s="115">
        <v>1133</v>
      </c>
      <c r="B22" s="119" t="s">
        <v>356</v>
      </c>
      <c r="C22" s="120">
        <v>0</v>
      </c>
      <c r="D22" s="120">
        <v>0</v>
      </c>
      <c r="E22" s="120">
        <v>0</v>
      </c>
      <c r="F22" s="121"/>
      <c r="G22" s="121"/>
    </row>
    <row r="23" spans="1:7" x14ac:dyDescent="0.25">
      <c r="A23" s="115">
        <v>1134</v>
      </c>
      <c r="B23" s="116" t="s">
        <v>357</v>
      </c>
      <c r="C23" s="120">
        <v>0</v>
      </c>
      <c r="D23" s="120">
        <v>0</v>
      </c>
      <c r="E23" s="120">
        <v>0</v>
      </c>
      <c r="F23" s="122"/>
      <c r="G23" s="122"/>
    </row>
    <row r="24" spans="1:7" x14ac:dyDescent="0.25">
      <c r="A24" s="115">
        <v>1139</v>
      </c>
      <c r="B24" s="116" t="s">
        <v>358</v>
      </c>
      <c r="C24" s="120">
        <v>0</v>
      </c>
      <c r="D24" s="120">
        <v>0</v>
      </c>
      <c r="E24" s="120">
        <v>0</v>
      </c>
      <c r="F24" s="122"/>
      <c r="G24" s="122"/>
    </row>
    <row r="25" spans="1:7" x14ac:dyDescent="0.25">
      <c r="A25" s="115"/>
      <c r="B25" s="122"/>
      <c r="C25" s="120"/>
      <c r="D25" s="120"/>
      <c r="E25" s="120"/>
      <c r="F25" s="122"/>
      <c r="G25" s="122"/>
    </row>
    <row r="26" spans="1:7" x14ac:dyDescent="0.25">
      <c r="A26" s="123"/>
      <c r="B26" s="124" t="s">
        <v>6</v>
      </c>
      <c r="C26" s="125">
        <f>+C11+C19</f>
        <v>16558431.789999999</v>
      </c>
      <c r="D26" s="125">
        <f t="shared" ref="D26:E26" si="2">+D11+D19</f>
        <v>16558431.789999999</v>
      </c>
      <c r="E26" s="125">
        <f t="shared" si="2"/>
        <v>15321933.029999999</v>
      </c>
      <c r="F26" s="123"/>
      <c r="G26" s="123"/>
    </row>
    <row r="27" spans="1:7" x14ac:dyDescent="0.25">
      <c r="A27" s="126"/>
      <c r="B27" s="126"/>
      <c r="C27" s="126"/>
      <c r="D27" s="126"/>
      <c r="E27" s="126"/>
      <c r="F27" s="126"/>
      <c r="G27" s="16"/>
    </row>
    <row r="28" spans="1:7" x14ac:dyDescent="0.25">
      <c r="A28" s="195" t="s">
        <v>341</v>
      </c>
      <c r="B28" s="195"/>
      <c r="C28" s="195"/>
      <c r="D28" s="195"/>
      <c r="E28" s="195"/>
      <c r="F28" s="195"/>
      <c r="G28" s="195"/>
    </row>
    <row r="29" spans="1:7" x14ac:dyDescent="0.25">
      <c r="A29" s="1"/>
      <c r="B29" s="9"/>
      <c r="C29" s="7"/>
      <c r="D29" s="10"/>
      <c r="E29" s="10"/>
      <c r="F29" s="1"/>
      <c r="G29" s="1"/>
    </row>
    <row r="30" spans="1:7" x14ac:dyDescent="0.25">
      <c r="A30" s="1"/>
      <c r="B30" s="9"/>
      <c r="C30" s="7"/>
      <c r="D30" s="10"/>
      <c r="E30" s="10"/>
      <c r="F30" s="1"/>
      <c r="G30" s="1"/>
    </row>
    <row r="31" spans="1:7" x14ac:dyDescent="0.25">
      <c r="A31" s="1"/>
      <c r="B31" s="9"/>
      <c r="C31" s="7"/>
      <c r="D31" s="10"/>
      <c r="E31" s="10"/>
      <c r="F31" s="1"/>
      <c r="G31" s="1"/>
    </row>
    <row r="32" spans="1:7" x14ac:dyDescent="0.25">
      <c r="A32" s="1"/>
      <c r="B32" s="9"/>
      <c r="C32" s="7"/>
      <c r="D32" s="10"/>
      <c r="E32" s="10"/>
      <c r="F32" s="1"/>
      <c r="G32" s="1"/>
    </row>
    <row r="33" spans="1:7" x14ac:dyDescent="0.25">
      <c r="A33" s="1"/>
      <c r="B33" s="9"/>
      <c r="C33" s="7"/>
      <c r="D33" s="10"/>
      <c r="E33" s="10"/>
      <c r="F33" s="1"/>
      <c r="G33" s="1"/>
    </row>
  </sheetData>
  <protectedRanges>
    <protectedRange sqref="B29:D33 C18:D18 B26:E26 C20:D25 C19:E19" name="Rango1_1"/>
    <protectedRange sqref="B13:B15 B18:B22" name="Rango1_1_1"/>
  </protectedRanges>
  <mergeCells count="12">
    <mergeCell ref="A28:G28"/>
    <mergeCell ref="B2:F2"/>
    <mergeCell ref="A9:A10"/>
    <mergeCell ref="B9:B10"/>
    <mergeCell ref="C9:C10"/>
    <mergeCell ref="D9:E9"/>
    <mergeCell ref="F9:G9"/>
    <mergeCell ref="A8:B8"/>
    <mergeCell ref="A6:G6"/>
    <mergeCell ref="A5:G5"/>
    <mergeCell ref="A4:G4"/>
    <mergeCell ref="A3:G3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zoomScaleNormal="100" workbookViewId="0">
      <selection activeCell="B11" sqref="B11"/>
    </sheetView>
  </sheetViews>
  <sheetFormatPr baseColWidth="10" defaultColWidth="11.42578125" defaultRowHeight="15" x14ac:dyDescent="0.25"/>
  <cols>
    <col min="1" max="1" width="10.7109375" style="4" customWidth="1"/>
    <col min="2" max="2" width="50" style="4" customWidth="1"/>
    <col min="3" max="3" width="11.28515625" style="4" customWidth="1"/>
    <col min="4" max="4" width="11" style="4" customWidth="1"/>
    <col min="5" max="5" width="15" style="4" customWidth="1"/>
    <col min="6" max="6" width="13.7109375" style="4" customWidth="1"/>
    <col min="7" max="7" width="14.7109375" style="4" customWidth="1"/>
    <col min="8" max="8" width="8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23</v>
      </c>
    </row>
    <row r="2" spans="1:8" s="30" customFormat="1" x14ac:dyDescent="0.25">
      <c r="A2" s="196"/>
      <c r="B2" s="197"/>
      <c r="C2" s="197"/>
      <c r="D2" s="197"/>
      <c r="E2" s="197"/>
      <c r="F2" s="197"/>
      <c r="G2" s="198"/>
    </row>
    <row r="3" spans="1:8" s="30" customFormat="1" x14ac:dyDescent="0.25">
      <c r="A3" s="199" t="s">
        <v>98</v>
      </c>
      <c r="B3" s="200"/>
      <c r="C3" s="200"/>
      <c r="D3" s="200"/>
      <c r="E3" s="200"/>
      <c r="F3" s="200"/>
      <c r="G3" s="201"/>
      <c r="H3" s="28"/>
    </row>
    <row r="4" spans="1:8" ht="15.75" customHeight="1" x14ac:dyDescent="0.25">
      <c r="A4" s="208" t="s">
        <v>7</v>
      </c>
      <c r="B4" s="209"/>
      <c r="C4" s="209"/>
      <c r="D4" s="209"/>
      <c r="E4" s="209"/>
      <c r="F4" s="209"/>
      <c r="G4" s="210"/>
    </row>
    <row r="5" spans="1:8" x14ac:dyDescent="0.25">
      <c r="A5" s="208" t="s">
        <v>412</v>
      </c>
      <c r="B5" s="209"/>
      <c r="C5" s="209"/>
      <c r="D5" s="209"/>
      <c r="E5" s="209"/>
      <c r="F5" s="209"/>
      <c r="G5" s="210"/>
    </row>
    <row r="6" spans="1:8" x14ac:dyDescent="0.25">
      <c r="A6" s="211" t="s">
        <v>8</v>
      </c>
      <c r="B6" s="212"/>
      <c r="C6" s="212"/>
      <c r="D6" s="212"/>
      <c r="E6" s="212"/>
      <c r="F6" s="212"/>
      <c r="G6" s="213"/>
    </row>
    <row r="7" spans="1:8" x14ac:dyDescent="0.25">
      <c r="A7" s="222" t="s">
        <v>24</v>
      </c>
      <c r="B7" s="223"/>
      <c r="C7" s="223"/>
      <c r="D7" s="223"/>
      <c r="E7" s="223"/>
      <c r="F7" s="223"/>
      <c r="G7" s="224"/>
    </row>
    <row r="8" spans="1:8" x14ac:dyDescent="0.25">
      <c r="A8" s="38" t="s">
        <v>25</v>
      </c>
      <c r="B8" s="38"/>
      <c r="C8" s="37"/>
      <c r="D8" s="37"/>
      <c r="E8" s="37"/>
      <c r="F8" s="35"/>
      <c r="G8" s="35"/>
    </row>
    <row r="9" spans="1:8" ht="24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26</v>
      </c>
      <c r="F9" s="53" t="s">
        <v>27</v>
      </c>
      <c r="G9" s="53" t="s">
        <v>28</v>
      </c>
    </row>
    <row r="10" spans="1:8" x14ac:dyDescent="0.25">
      <c r="A10" s="115">
        <v>1213</v>
      </c>
      <c r="B10" s="128" t="s">
        <v>105</v>
      </c>
      <c r="C10" s="135">
        <v>0</v>
      </c>
      <c r="D10" s="138"/>
      <c r="E10" s="138"/>
      <c r="F10" s="138"/>
      <c r="G10" s="122"/>
    </row>
    <row r="11" spans="1:8" x14ac:dyDescent="0.25">
      <c r="A11" s="122"/>
      <c r="B11" s="131"/>
      <c r="C11" s="135"/>
      <c r="D11" s="138"/>
      <c r="E11" s="138"/>
      <c r="F11" s="138"/>
      <c r="G11" s="122"/>
    </row>
    <row r="12" spans="1:8" x14ac:dyDescent="0.25">
      <c r="A12" s="122"/>
      <c r="B12" s="131"/>
      <c r="C12" s="135"/>
      <c r="D12" s="138"/>
      <c r="E12" s="138"/>
      <c r="F12" s="138"/>
      <c r="G12" s="122"/>
    </row>
    <row r="13" spans="1:8" x14ac:dyDescent="0.25">
      <c r="A13" s="122"/>
      <c r="B13" s="131"/>
      <c r="C13" s="135"/>
      <c r="D13" s="138"/>
      <c r="E13" s="138"/>
      <c r="F13" s="138"/>
      <c r="G13" s="122"/>
    </row>
    <row r="14" spans="1:8" x14ac:dyDescent="0.25">
      <c r="A14" s="122"/>
      <c r="B14" s="139" t="s">
        <v>29</v>
      </c>
      <c r="C14" s="135">
        <f>SUM(C10:C13)</f>
        <v>0</v>
      </c>
      <c r="D14" s="138"/>
      <c r="E14" s="138"/>
      <c r="F14" s="138"/>
      <c r="G14" s="122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5" t="s">
        <v>341</v>
      </c>
      <c r="B16" s="195"/>
      <c r="C16" s="195"/>
      <c r="D16" s="195"/>
      <c r="E16" s="195"/>
      <c r="F16" s="195"/>
      <c r="G16" s="195"/>
    </row>
    <row r="17" spans="1:7" x14ac:dyDescent="0.25">
      <c r="A17" s="1"/>
      <c r="B17" s="9"/>
      <c r="C17" s="7"/>
      <c r="D17" s="10"/>
      <c r="E17" s="10"/>
      <c r="F17" s="10"/>
      <c r="G17" s="1"/>
    </row>
    <row r="18" spans="1:7" x14ac:dyDescent="0.25">
      <c r="A18" s="1"/>
      <c r="B18" s="9"/>
      <c r="C18" s="7"/>
      <c r="D18" s="10"/>
      <c r="E18" s="10"/>
      <c r="F18" s="10"/>
      <c r="G18" s="1"/>
    </row>
    <row r="19" spans="1:7" x14ac:dyDescent="0.25">
      <c r="A19" s="1"/>
      <c r="B19" s="9"/>
      <c r="C19" s="7"/>
      <c r="D19" s="10"/>
      <c r="E19" s="10"/>
      <c r="F19" s="10"/>
      <c r="G19" s="1"/>
    </row>
    <row r="20" spans="1:7" x14ac:dyDescent="0.25">
      <c r="A20" s="1"/>
      <c r="B20" s="9"/>
      <c r="C20" s="7"/>
      <c r="D20" s="10"/>
      <c r="E20" s="10"/>
      <c r="F20" s="10"/>
      <c r="G20" s="1"/>
    </row>
    <row r="21" spans="1:7" x14ac:dyDescent="0.25">
      <c r="A21" s="1"/>
      <c r="B21" s="9"/>
      <c r="C21" s="7"/>
      <c r="D21" s="10"/>
      <c r="E21" s="10"/>
      <c r="F21" s="10"/>
      <c r="G21" s="1"/>
    </row>
    <row r="22" spans="1:7" x14ac:dyDescent="0.25">
      <c r="A22" s="1"/>
      <c r="B22" s="9"/>
      <c r="C22" s="7"/>
      <c r="D22" s="10"/>
      <c r="E22" s="10"/>
      <c r="F22" s="10"/>
      <c r="G22" s="1"/>
    </row>
  </sheetData>
  <protectedRanges>
    <protectedRange sqref="B11:D14 B17:D22 C10:D10" name="Rango1_1"/>
    <protectedRange sqref="B10" name="Rango1_1_1"/>
  </protectedRanges>
  <mergeCells count="7">
    <mergeCell ref="A16:G16"/>
    <mergeCell ref="A7:G7"/>
    <mergeCell ref="A2:G2"/>
    <mergeCell ref="A3:G3"/>
    <mergeCell ref="A4:G4"/>
    <mergeCell ref="A5:G5"/>
    <mergeCell ref="A6:G6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Normal="100" workbookViewId="0">
      <selection activeCell="A6" sqref="A6:E6"/>
    </sheetView>
  </sheetViews>
  <sheetFormatPr baseColWidth="10" defaultColWidth="11.42578125" defaultRowHeight="15" x14ac:dyDescent="0.25"/>
  <cols>
    <col min="1" max="1" width="9.42578125" style="4" customWidth="1"/>
    <col min="2" max="2" width="40.7109375" style="4" customWidth="1"/>
    <col min="3" max="3" width="16.28515625" style="4" customWidth="1"/>
    <col min="4" max="4" width="20.28515625" style="4" customWidth="1"/>
    <col min="5" max="5" width="25.28515625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3" t="s">
        <v>30</v>
      </c>
      <c r="F1" s="14"/>
    </row>
    <row r="2" spans="1:8" s="30" customFormat="1" x14ac:dyDescent="0.25">
      <c r="A2" s="196"/>
      <c r="B2" s="197"/>
      <c r="C2" s="197"/>
      <c r="D2" s="197"/>
      <c r="E2" s="198"/>
      <c r="F2" s="70"/>
      <c r="G2" s="28"/>
    </row>
    <row r="3" spans="1:8" s="30" customFormat="1" x14ac:dyDescent="0.25">
      <c r="A3" s="199" t="s">
        <v>98</v>
      </c>
      <c r="B3" s="200"/>
      <c r="C3" s="200"/>
      <c r="D3" s="200"/>
      <c r="E3" s="201"/>
      <c r="F3" s="32"/>
      <c r="G3" s="28"/>
      <c r="H3" s="28"/>
    </row>
    <row r="4" spans="1:8" ht="15.75" customHeight="1" x14ac:dyDescent="0.25">
      <c r="A4" s="208" t="s">
        <v>7</v>
      </c>
      <c r="B4" s="209"/>
      <c r="C4" s="209"/>
      <c r="D4" s="209"/>
      <c r="E4" s="210"/>
    </row>
    <row r="5" spans="1:8" x14ac:dyDescent="0.25">
      <c r="A5" s="208" t="s">
        <v>412</v>
      </c>
      <c r="B5" s="209"/>
      <c r="C5" s="209"/>
      <c r="D5" s="209"/>
      <c r="E5" s="210"/>
    </row>
    <row r="6" spans="1:8" x14ac:dyDescent="0.25">
      <c r="A6" s="211" t="s">
        <v>8</v>
      </c>
      <c r="B6" s="212"/>
      <c r="C6" s="212"/>
      <c r="D6" s="212"/>
      <c r="E6" s="213"/>
    </row>
    <row r="7" spans="1:8" x14ac:dyDescent="0.25">
      <c r="A7" s="214" t="s">
        <v>31</v>
      </c>
      <c r="B7" s="215"/>
      <c r="C7" s="215"/>
      <c r="D7" s="215"/>
      <c r="E7" s="216"/>
    </row>
    <row r="8" spans="1:8" x14ac:dyDescent="0.25">
      <c r="A8" s="217" t="s">
        <v>32</v>
      </c>
      <c r="B8" s="217"/>
      <c r="C8" s="37"/>
      <c r="D8" s="37"/>
      <c r="E8" s="37"/>
    </row>
    <row r="9" spans="1:8" ht="21.75" customHeight="1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33</v>
      </c>
    </row>
    <row r="10" spans="1:8" x14ac:dyDescent="0.25">
      <c r="A10" s="115">
        <v>1214</v>
      </c>
      <c r="B10" s="128" t="s">
        <v>106</v>
      </c>
      <c r="C10" s="135">
        <v>0</v>
      </c>
      <c r="D10" s="138"/>
      <c r="E10" s="138"/>
    </row>
    <row r="11" spans="1:8" x14ac:dyDescent="0.25">
      <c r="A11" s="122"/>
      <c r="B11" s="131"/>
      <c r="C11" s="135"/>
      <c r="D11" s="138"/>
      <c r="E11" s="138"/>
    </row>
    <row r="12" spans="1:8" x14ac:dyDescent="0.25">
      <c r="A12" s="122"/>
      <c r="B12" s="131"/>
      <c r="C12" s="135"/>
      <c r="D12" s="138"/>
      <c r="E12" s="138"/>
    </row>
    <row r="13" spans="1:8" x14ac:dyDescent="0.25">
      <c r="A13" s="122"/>
      <c r="B13" s="131"/>
      <c r="C13" s="135"/>
      <c r="D13" s="138"/>
      <c r="E13" s="138"/>
    </row>
    <row r="14" spans="1:8" x14ac:dyDescent="0.25">
      <c r="A14" s="122"/>
      <c r="B14" s="140" t="s">
        <v>6</v>
      </c>
      <c r="C14" s="135">
        <f>SUM(C10:C13)</f>
        <v>0</v>
      </c>
      <c r="D14" s="138"/>
      <c r="E14" s="138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5" t="s">
        <v>341</v>
      </c>
      <c r="B16" s="195"/>
      <c r="C16" s="195"/>
      <c r="D16" s="195"/>
      <c r="E16" s="195"/>
      <c r="F16" s="111"/>
      <c r="G16" s="111"/>
    </row>
    <row r="17" spans="1:5" x14ac:dyDescent="0.25">
      <c r="A17" s="11"/>
      <c r="B17" s="15"/>
      <c r="C17" s="15"/>
      <c r="D17" s="11"/>
      <c r="E17" s="11"/>
    </row>
    <row r="18" spans="1:5" x14ac:dyDescent="0.25">
      <c r="A18" s="11"/>
      <c r="B18" s="15"/>
      <c r="C18" s="15"/>
      <c r="D18" s="11"/>
      <c r="E18" s="11"/>
    </row>
    <row r="19" spans="1:5" x14ac:dyDescent="0.25">
      <c r="A19" s="11"/>
      <c r="C19" s="15"/>
      <c r="D19" s="11"/>
      <c r="E19" s="11"/>
    </row>
    <row r="20" spans="1:5" x14ac:dyDescent="0.25">
      <c r="A20" s="11"/>
      <c r="B20" s="15"/>
      <c r="C20" s="15"/>
      <c r="D20" s="11"/>
      <c r="E20" s="11"/>
    </row>
    <row r="21" spans="1:5" x14ac:dyDescent="0.25">
      <c r="A21" s="11"/>
      <c r="B21" s="15"/>
      <c r="C21" s="15"/>
      <c r="D21" s="11"/>
      <c r="E21" s="11"/>
    </row>
  </sheetData>
  <protectedRanges>
    <protectedRange sqref="B11:D14 C10:D10" name="Rango1_1"/>
    <protectedRange sqref="B10" name="Rango1_1_1"/>
  </protectedRanges>
  <mergeCells count="8">
    <mergeCell ref="A16:E16"/>
    <mergeCell ref="A3:E3"/>
    <mergeCell ref="A2:E2"/>
    <mergeCell ref="A8:B8"/>
    <mergeCell ref="A4:E4"/>
    <mergeCell ref="A5:E5"/>
    <mergeCell ref="A6:E6"/>
    <mergeCell ref="A7:E7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1"/>
  <sheetViews>
    <sheetView topLeftCell="A10" zoomScaleNormal="100" workbookViewId="0">
      <selection activeCell="C62" sqref="C62"/>
    </sheetView>
  </sheetViews>
  <sheetFormatPr baseColWidth="10" defaultColWidth="11.42578125" defaultRowHeight="15" x14ac:dyDescent="0.25"/>
  <cols>
    <col min="1" max="1" width="8.28515625" style="4" customWidth="1"/>
    <col min="2" max="2" width="50.7109375" style="4" customWidth="1"/>
    <col min="3" max="3" width="14" style="4" customWidth="1"/>
    <col min="4" max="4" width="12.42578125" style="4" customWidth="1"/>
    <col min="5" max="5" width="10.140625" style="4" customWidth="1"/>
    <col min="6" max="6" width="12.85546875" style="4" bestFit="1" customWidth="1"/>
    <col min="7" max="7" width="13.7109375" style="4" customWidth="1"/>
    <col min="8" max="8" width="3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3"/>
      <c r="G1" s="13" t="s">
        <v>34</v>
      </c>
    </row>
    <row r="2" spans="1:8" s="30" customFormat="1" x14ac:dyDescent="0.25">
      <c r="A2" s="196"/>
      <c r="B2" s="197"/>
      <c r="C2" s="197"/>
      <c r="D2" s="197"/>
      <c r="E2" s="197"/>
      <c r="F2" s="197"/>
      <c r="G2" s="198"/>
    </row>
    <row r="3" spans="1:8" s="30" customFormat="1" x14ac:dyDescent="0.25">
      <c r="A3" s="199" t="s">
        <v>98</v>
      </c>
      <c r="B3" s="200"/>
      <c r="C3" s="200"/>
      <c r="D3" s="200"/>
      <c r="E3" s="200"/>
      <c r="F3" s="200"/>
      <c r="G3" s="201"/>
      <c r="H3" s="28"/>
    </row>
    <row r="4" spans="1:8" ht="15.75" customHeight="1" x14ac:dyDescent="0.25">
      <c r="A4" s="208" t="s">
        <v>7</v>
      </c>
      <c r="B4" s="209"/>
      <c r="C4" s="209"/>
      <c r="D4" s="209"/>
      <c r="E4" s="209"/>
      <c r="F4" s="209"/>
      <c r="G4" s="210"/>
    </row>
    <row r="5" spans="1:8" x14ac:dyDescent="0.25">
      <c r="A5" s="208" t="s">
        <v>412</v>
      </c>
      <c r="B5" s="209"/>
      <c r="C5" s="209"/>
      <c r="D5" s="209"/>
      <c r="E5" s="209"/>
      <c r="F5" s="209"/>
      <c r="G5" s="210"/>
    </row>
    <row r="6" spans="1:8" x14ac:dyDescent="0.25">
      <c r="A6" s="211" t="s">
        <v>8</v>
      </c>
      <c r="B6" s="212"/>
      <c r="C6" s="212"/>
      <c r="D6" s="212"/>
      <c r="E6" s="212"/>
      <c r="F6" s="212"/>
      <c r="G6" s="213"/>
    </row>
    <row r="7" spans="1:8" x14ac:dyDescent="0.25">
      <c r="A7" s="214" t="s">
        <v>35</v>
      </c>
      <c r="B7" s="215"/>
      <c r="C7" s="215"/>
      <c r="D7" s="215"/>
      <c r="E7" s="215"/>
      <c r="F7" s="215"/>
      <c r="G7" s="216"/>
    </row>
    <row r="8" spans="1:8" x14ac:dyDescent="0.25">
      <c r="A8" s="1"/>
      <c r="B8" s="1"/>
      <c r="C8" s="1"/>
      <c r="D8" s="1"/>
      <c r="E8" s="17"/>
      <c r="F8" s="1"/>
    </row>
    <row r="9" spans="1:8" x14ac:dyDescent="0.25">
      <c r="A9" s="41" t="s">
        <v>36</v>
      </c>
      <c r="B9" s="35"/>
      <c r="C9" s="35"/>
      <c r="D9" s="35"/>
      <c r="E9" s="42"/>
      <c r="F9" s="35"/>
    </row>
    <row r="10" spans="1:8" ht="24" x14ac:dyDescent="0.25">
      <c r="A10" s="51" t="s">
        <v>9</v>
      </c>
      <c r="B10" s="51" t="s">
        <v>37</v>
      </c>
      <c r="C10" s="141" t="s">
        <v>374</v>
      </c>
      <c r="D10" s="57" t="s">
        <v>38</v>
      </c>
      <c r="E10" s="51" t="s">
        <v>39</v>
      </c>
      <c r="F10" s="53" t="s">
        <v>40</v>
      </c>
      <c r="G10" s="53" t="s">
        <v>26</v>
      </c>
    </row>
    <row r="11" spans="1:8" ht="30" customHeight="1" x14ac:dyDescent="0.25">
      <c r="A11" s="164">
        <v>1230</v>
      </c>
      <c r="B11" s="165" t="s">
        <v>359</v>
      </c>
      <c r="C11" s="166">
        <f>SUM(C12:C18)</f>
        <v>3483593.33</v>
      </c>
      <c r="D11" s="167"/>
      <c r="E11" s="122"/>
      <c r="F11" s="145"/>
      <c r="G11" s="122"/>
    </row>
    <row r="12" spans="1:8" x14ac:dyDescent="0.25">
      <c r="A12" s="115">
        <v>1231</v>
      </c>
      <c r="B12" s="143" t="s">
        <v>107</v>
      </c>
      <c r="C12" s="144">
        <v>1031800</v>
      </c>
      <c r="D12" s="145"/>
      <c r="E12" s="122"/>
      <c r="F12" s="145"/>
      <c r="G12" s="122"/>
    </row>
    <row r="13" spans="1:8" x14ac:dyDescent="0.25">
      <c r="A13" s="146">
        <v>1232</v>
      </c>
      <c r="B13" s="147" t="s">
        <v>360</v>
      </c>
      <c r="C13" s="144">
        <v>0</v>
      </c>
      <c r="D13" s="144"/>
      <c r="E13" s="148"/>
      <c r="F13" s="148"/>
      <c r="G13" s="148"/>
    </row>
    <row r="14" spans="1:8" x14ac:dyDescent="0.25">
      <c r="A14" s="115">
        <v>1233</v>
      </c>
      <c r="B14" s="143" t="s">
        <v>108</v>
      </c>
      <c r="C14" s="144">
        <v>1023462.65</v>
      </c>
      <c r="D14" s="145"/>
      <c r="E14" s="122"/>
      <c r="F14" s="145"/>
      <c r="G14" s="122"/>
    </row>
    <row r="15" spans="1:8" x14ac:dyDescent="0.25">
      <c r="A15" s="115">
        <v>1234</v>
      </c>
      <c r="B15" s="143" t="s">
        <v>361</v>
      </c>
      <c r="C15" s="144">
        <v>0</v>
      </c>
      <c r="D15" s="149"/>
      <c r="E15" s="150"/>
      <c r="F15" s="145"/>
      <c r="G15" s="122"/>
    </row>
    <row r="16" spans="1:8" x14ac:dyDescent="0.25">
      <c r="A16" s="115">
        <v>1235</v>
      </c>
      <c r="B16" s="143" t="s">
        <v>362</v>
      </c>
      <c r="C16" s="144">
        <v>0</v>
      </c>
      <c r="D16" s="149"/>
      <c r="E16" s="150"/>
      <c r="F16" s="145"/>
      <c r="G16" s="122"/>
    </row>
    <row r="17" spans="1:7" x14ac:dyDescent="0.25">
      <c r="A17" s="115">
        <v>1236</v>
      </c>
      <c r="B17" s="143" t="s">
        <v>363</v>
      </c>
      <c r="C17" s="144">
        <v>1428330.68</v>
      </c>
      <c r="D17" s="149"/>
      <c r="E17" s="150"/>
      <c r="F17" s="145"/>
      <c r="G17" s="122"/>
    </row>
    <row r="18" spans="1:7" x14ac:dyDescent="0.25">
      <c r="A18" s="115">
        <v>1239</v>
      </c>
      <c r="B18" s="143" t="s">
        <v>364</v>
      </c>
      <c r="C18" s="144">
        <v>0</v>
      </c>
      <c r="D18" s="149"/>
      <c r="E18" s="150"/>
      <c r="F18" s="145"/>
      <c r="G18" s="122"/>
    </row>
    <row r="19" spans="1:7" x14ac:dyDescent="0.25">
      <c r="A19" s="164">
        <v>1240</v>
      </c>
      <c r="B19" s="165" t="s">
        <v>365</v>
      </c>
      <c r="C19" s="166">
        <f>SUM(C20:C27)</f>
        <v>24791812.830000002</v>
      </c>
      <c r="D19" s="149"/>
      <c r="E19" s="150"/>
      <c r="F19" s="145"/>
      <c r="G19" s="122"/>
    </row>
    <row r="20" spans="1:7" x14ac:dyDescent="0.25">
      <c r="A20" s="115">
        <v>1241</v>
      </c>
      <c r="B20" s="143" t="s">
        <v>366</v>
      </c>
      <c r="C20" s="144">
        <v>1294816.3</v>
      </c>
      <c r="D20" s="149"/>
      <c r="E20" s="150"/>
      <c r="F20" s="145"/>
      <c r="G20" s="122"/>
    </row>
    <row r="21" spans="1:7" x14ac:dyDescent="0.25">
      <c r="A21" s="115">
        <v>1242</v>
      </c>
      <c r="B21" s="143" t="s">
        <v>367</v>
      </c>
      <c r="C21" s="144">
        <v>0</v>
      </c>
      <c r="D21" s="149"/>
      <c r="E21" s="150"/>
      <c r="F21" s="145"/>
      <c r="G21" s="122"/>
    </row>
    <row r="22" spans="1:7" x14ac:dyDescent="0.25">
      <c r="A22" s="115">
        <v>1243</v>
      </c>
      <c r="B22" s="143" t="s">
        <v>368</v>
      </c>
      <c r="C22" s="144">
        <v>0</v>
      </c>
      <c r="D22" s="149"/>
      <c r="E22" s="150"/>
      <c r="F22" s="145"/>
      <c r="G22" s="122"/>
    </row>
    <row r="23" spans="1:7" x14ac:dyDescent="0.25">
      <c r="A23" s="115">
        <v>1244</v>
      </c>
      <c r="B23" s="143" t="s">
        <v>369</v>
      </c>
      <c r="C23" s="144">
        <v>4091529.58</v>
      </c>
      <c r="D23" s="149"/>
      <c r="E23" s="150"/>
      <c r="F23" s="145"/>
      <c r="G23" s="122"/>
    </row>
    <row r="24" spans="1:7" x14ac:dyDescent="0.25">
      <c r="A24" s="115">
        <v>1245</v>
      </c>
      <c r="B24" s="143" t="s">
        <v>370</v>
      </c>
      <c r="C24" s="144">
        <v>107981.03</v>
      </c>
      <c r="D24" s="149"/>
      <c r="E24" s="150"/>
      <c r="F24" s="145"/>
      <c r="G24" s="122"/>
    </row>
    <row r="25" spans="1:7" x14ac:dyDescent="0.25">
      <c r="A25" s="115">
        <v>1246</v>
      </c>
      <c r="B25" s="143" t="s">
        <v>371</v>
      </c>
      <c r="C25" s="144">
        <v>19297485.920000002</v>
      </c>
      <c r="D25" s="149"/>
      <c r="E25" s="150"/>
      <c r="F25" s="145"/>
      <c r="G25" s="122"/>
    </row>
    <row r="26" spans="1:7" x14ac:dyDescent="0.25">
      <c r="A26" s="115">
        <v>1247</v>
      </c>
      <c r="B26" s="143" t="s">
        <v>372</v>
      </c>
      <c r="C26" s="144">
        <v>0</v>
      </c>
      <c r="D26" s="149"/>
      <c r="E26" s="150"/>
      <c r="F26" s="145"/>
      <c r="G26" s="122"/>
    </row>
    <row r="27" spans="1:7" x14ac:dyDescent="0.25">
      <c r="A27" s="115">
        <v>1248</v>
      </c>
      <c r="B27" s="143" t="s">
        <v>373</v>
      </c>
      <c r="C27" s="144">
        <v>0</v>
      </c>
      <c r="D27" s="149"/>
      <c r="E27" s="150"/>
      <c r="F27" s="145"/>
      <c r="G27" s="122"/>
    </row>
    <row r="28" spans="1:7" x14ac:dyDescent="0.25">
      <c r="A28" s="142"/>
      <c r="B28" s="35"/>
      <c r="C28" s="76"/>
      <c r="D28" s="35"/>
      <c r="E28" s="42"/>
      <c r="F28" s="35"/>
    </row>
    <row r="29" spans="1:7" x14ac:dyDescent="0.25">
      <c r="A29" s="142"/>
      <c r="B29" s="35"/>
      <c r="C29" s="76"/>
      <c r="D29" s="35"/>
      <c r="E29" s="42"/>
      <c r="F29" s="35"/>
    </row>
    <row r="30" spans="1:7" x14ac:dyDescent="0.25">
      <c r="A30" s="142"/>
      <c r="B30" s="35"/>
      <c r="C30" s="76"/>
      <c r="D30" s="35"/>
      <c r="E30" s="42"/>
      <c r="F30" s="35"/>
    </row>
    <row r="31" spans="1:7" x14ac:dyDescent="0.25">
      <c r="A31" s="142"/>
      <c r="B31" s="35"/>
      <c r="C31" s="76"/>
      <c r="D31" s="35"/>
      <c r="E31" s="42"/>
      <c r="F31" s="35"/>
    </row>
    <row r="32" spans="1:7" x14ac:dyDescent="0.25">
      <c r="A32" s="142"/>
      <c r="B32" s="35"/>
      <c r="C32" s="76"/>
      <c r="D32" s="35"/>
      <c r="E32" s="42"/>
      <c r="F32" s="35"/>
    </row>
    <row r="33" spans="1:6" x14ac:dyDescent="0.25">
      <c r="A33" s="142"/>
      <c r="B33" s="35"/>
      <c r="C33" s="76"/>
      <c r="D33" s="35"/>
      <c r="E33" s="42"/>
      <c r="F33" s="35"/>
    </row>
    <row r="34" spans="1:6" x14ac:dyDescent="0.25">
      <c r="A34" s="142"/>
      <c r="B34" s="35"/>
      <c r="C34" s="76"/>
      <c r="D34" s="35"/>
      <c r="E34" s="42"/>
      <c r="F34" s="35"/>
    </row>
    <row r="35" spans="1:6" ht="26.25" customHeight="1" x14ac:dyDescent="0.25">
      <c r="A35" s="228" t="s">
        <v>2</v>
      </c>
      <c r="B35" s="228"/>
      <c r="C35" s="228"/>
      <c r="D35" s="228"/>
      <c r="E35" s="228"/>
      <c r="F35" s="228"/>
    </row>
    <row r="36" spans="1:6" ht="24" x14ac:dyDescent="0.25">
      <c r="A36" s="51" t="s">
        <v>9</v>
      </c>
      <c r="B36" s="51" t="s">
        <v>37</v>
      </c>
      <c r="C36" s="53" t="s">
        <v>41</v>
      </c>
      <c r="D36" s="53" t="s">
        <v>42</v>
      </c>
      <c r="E36" s="53" t="s">
        <v>43</v>
      </c>
      <c r="F36" s="53" t="s">
        <v>44</v>
      </c>
    </row>
    <row r="37" spans="1:6" x14ac:dyDescent="0.25">
      <c r="A37" s="168">
        <v>1250</v>
      </c>
      <c r="B37" s="169" t="s">
        <v>109</v>
      </c>
      <c r="C37" s="170">
        <f>SUM(C38:C42)</f>
        <v>14977664.41</v>
      </c>
      <c r="D37" s="170">
        <f>SUM(D38:D42)</f>
        <v>14977664.41</v>
      </c>
      <c r="E37" s="170">
        <f>SUM(E38:E42)</f>
        <v>0</v>
      </c>
      <c r="F37" s="152" t="s">
        <v>115</v>
      </c>
    </row>
    <row r="38" spans="1:6" x14ac:dyDescent="0.25">
      <c r="A38" s="127">
        <v>1251</v>
      </c>
      <c r="B38" s="119" t="s">
        <v>110</v>
      </c>
      <c r="C38" s="151">
        <v>1333620.7</v>
      </c>
      <c r="D38" s="151">
        <v>1333620.7</v>
      </c>
      <c r="E38" s="151">
        <f t="shared" ref="E38:E42" si="0">+D38-C38</f>
        <v>0</v>
      </c>
      <c r="F38" s="152" t="s">
        <v>115</v>
      </c>
    </row>
    <row r="39" spans="1:6" x14ac:dyDescent="0.25">
      <c r="A39" s="127">
        <v>1252</v>
      </c>
      <c r="B39" s="119" t="s">
        <v>111</v>
      </c>
      <c r="C39" s="151">
        <v>13536485</v>
      </c>
      <c r="D39" s="151">
        <v>13536485</v>
      </c>
      <c r="E39" s="151">
        <f t="shared" si="0"/>
        <v>0</v>
      </c>
      <c r="F39" s="152" t="s">
        <v>115</v>
      </c>
    </row>
    <row r="40" spans="1:6" x14ac:dyDescent="0.25">
      <c r="A40" s="153">
        <v>1253</v>
      </c>
      <c r="B40" s="154" t="s">
        <v>376</v>
      </c>
      <c r="C40" s="151">
        <v>0</v>
      </c>
      <c r="D40" s="151">
        <v>0</v>
      </c>
      <c r="E40" s="151">
        <f t="shared" si="0"/>
        <v>0</v>
      </c>
      <c r="F40" s="155" t="s">
        <v>377</v>
      </c>
    </row>
    <row r="41" spans="1:6" x14ac:dyDescent="0.25">
      <c r="A41" s="153">
        <v>1254</v>
      </c>
      <c r="B41" s="154" t="s">
        <v>112</v>
      </c>
      <c r="C41" s="151">
        <v>107558.71</v>
      </c>
      <c r="D41" s="151">
        <v>107558.71</v>
      </c>
      <c r="E41" s="151">
        <f t="shared" si="0"/>
        <v>0</v>
      </c>
      <c r="F41" s="152" t="s">
        <v>115</v>
      </c>
    </row>
    <row r="42" spans="1:6" ht="24.75" customHeight="1" x14ac:dyDescent="0.25">
      <c r="A42" s="153">
        <v>1259</v>
      </c>
      <c r="B42" s="154" t="s">
        <v>375</v>
      </c>
      <c r="C42" s="156">
        <v>0</v>
      </c>
      <c r="D42" s="156">
        <v>0</v>
      </c>
      <c r="E42" s="156">
        <f t="shared" si="0"/>
        <v>0</v>
      </c>
      <c r="F42" s="155" t="s">
        <v>377</v>
      </c>
    </row>
    <row r="43" spans="1:6" x14ac:dyDescent="0.25">
      <c r="A43" s="225" t="s">
        <v>3</v>
      </c>
      <c r="B43" s="226"/>
      <c r="C43" s="226"/>
      <c r="D43" s="226"/>
      <c r="E43" s="226"/>
      <c r="F43" s="227"/>
    </row>
    <row r="44" spans="1:6" x14ac:dyDescent="0.25">
      <c r="A44" s="164">
        <v>1270</v>
      </c>
      <c r="B44" s="169" t="s">
        <v>113</v>
      </c>
      <c r="C44" s="170">
        <f>SUM(C45:C50)</f>
        <v>59480</v>
      </c>
      <c r="D44" s="170">
        <f>SUM(D45:D50)</f>
        <v>85283</v>
      </c>
      <c r="E44" s="170">
        <f>SUM(E45:E50)</f>
        <v>25803</v>
      </c>
      <c r="F44" s="152"/>
    </row>
    <row r="45" spans="1:6" x14ac:dyDescent="0.25">
      <c r="A45" s="115">
        <v>1271</v>
      </c>
      <c r="B45" s="119" t="s">
        <v>378</v>
      </c>
      <c r="C45" s="151">
        <v>0</v>
      </c>
      <c r="D45" s="151">
        <v>0</v>
      </c>
      <c r="E45" s="151">
        <f>+D45-C45</f>
        <v>0</v>
      </c>
      <c r="F45" s="152"/>
    </row>
    <row r="46" spans="1:6" ht="22.5" x14ac:dyDescent="0.25">
      <c r="A46" s="115">
        <v>1272</v>
      </c>
      <c r="B46" s="119" t="s">
        <v>379</v>
      </c>
      <c r="C46" s="151">
        <v>0</v>
      </c>
      <c r="D46" s="151">
        <v>0</v>
      </c>
      <c r="E46" s="151">
        <f t="shared" ref="E46:E49" si="1">+D46-C46</f>
        <v>0</v>
      </c>
      <c r="F46" s="152"/>
    </row>
    <row r="47" spans="1:6" x14ac:dyDescent="0.25">
      <c r="A47" s="115">
        <v>1273</v>
      </c>
      <c r="B47" s="119" t="s">
        <v>380</v>
      </c>
      <c r="C47" s="151">
        <v>0</v>
      </c>
      <c r="D47" s="151">
        <v>0</v>
      </c>
      <c r="E47" s="151">
        <f t="shared" si="1"/>
        <v>0</v>
      </c>
      <c r="F47" s="152"/>
    </row>
    <row r="48" spans="1:6" ht="17.25" customHeight="1" x14ac:dyDescent="0.25">
      <c r="A48" s="115">
        <v>1274</v>
      </c>
      <c r="B48" s="119" t="s">
        <v>381</v>
      </c>
      <c r="C48" s="151">
        <v>0</v>
      </c>
      <c r="D48" s="151">
        <v>0</v>
      </c>
      <c r="E48" s="151">
        <f t="shared" si="1"/>
        <v>0</v>
      </c>
      <c r="F48" s="152"/>
    </row>
    <row r="49" spans="1:6" ht="22.5" x14ac:dyDescent="0.25">
      <c r="A49" s="115">
        <v>1275</v>
      </c>
      <c r="B49" s="119" t="s">
        <v>382</v>
      </c>
      <c r="C49" s="151">
        <v>0</v>
      </c>
      <c r="D49" s="151">
        <v>0</v>
      </c>
      <c r="E49" s="151">
        <f t="shared" si="1"/>
        <v>0</v>
      </c>
      <c r="F49" s="152"/>
    </row>
    <row r="50" spans="1:6" x14ac:dyDescent="0.25">
      <c r="A50" s="115">
        <v>1279</v>
      </c>
      <c r="B50" s="119" t="s">
        <v>114</v>
      </c>
      <c r="C50" s="151">
        <v>59480</v>
      </c>
      <c r="D50" s="151">
        <v>85283</v>
      </c>
      <c r="E50" s="151">
        <f>+D50-C50</f>
        <v>25803</v>
      </c>
      <c r="F50" s="152"/>
    </row>
    <row r="51" spans="1:6" x14ac:dyDescent="0.25">
      <c r="A51" s="122"/>
      <c r="B51" s="119"/>
      <c r="C51" s="151"/>
      <c r="D51" s="151"/>
      <c r="E51" s="151"/>
      <c r="F51" s="152"/>
    </row>
    <row r="52" spans="1:6" x14ac:dyDescent="0.25">
      <c r="A52" s="16"/>
      <c r="B52" s="160"/>
      <c r="C52" s="162"/>
      <c r="D52" s="162"/>
      <c r="E52" s="162"/>
      <c r="F52" s="163"/>
    </row>
    <row r="53" spans="1:6" x14ac:dyDescent="0.25">
      <c r="A53" s="16"/>
      <c r="B53" s="160"/>
      <c r="C53" s="162"/>
      <c r="D53" s="162"/>
      <c r="E53" s="162"/>
      <c r="F53" s="163"/>
    </row>
    <row r="54" spans="1:6" x14ac:dyDescent="0.25">
      <c r="A54" s="16"/>
      <c r="B54" s="160"/>
      <c r="C54" s="162"/>
      <c r="D54" s="162"/>
      <c r="E54" s="162"/>
      <c r="F54" s="163"/>
    </row>
    <row r="55" spans="1:6" x14ac:dyDescent="0.25">
      <c r="A55" s="16"/>
      <c r="B55" s="160"/>
      <c r="C55" s="162"/>
      <c r="D55" s="162"/>
      <c r="E55" s="162"/>
      <c r="F55" s="163"/>
    </row>
    <row r="56" spans="1:6" x14ac:dyDescent="0.25">
      <c r="A56" s="16"/>
      <c r="B56" s="160"/>
      <c r="C56" s="162"/>
      <c r="D56" s="162"/>
      <c r="E56" s="162"/>
      <c r="F56" s="163"/>
    </row>
    <row r="57" spans="1:6" x14ac:dyDescent="0.25">
      <c r="A57" s="16"/>
      <c r="B57" s="160"/>
      <c r="C57" s="162"/>
      <c r="D57" s="162"/>
      <c r="E57" s="162"/>
      <c r="F57" s="163"/>
    </row>
    <row r="58" spans="1:6" x14ac:dyDescent="0.25">
      <c r="A58" s="16"/>
      <c r="B58" s="160"/>
      <c r="C58" s="162"/>
      <c r="D58" s="162"/>
      <c r="E58" s="162"/>
      <c r="F58" s="163"/>
    </row>
    <row r="59" spans="1:6" x14ac:dyDescent="0.25">
      <c r="A59" s="228" t="s">
        <v>45</v>
      </c>
      <c r="B59" s="228"/>
      <c r="C59" s="228"/>
      <c r="D59" s="228"/>
      <c r="E59" s="228"/>
      <c r="F59" s="228"/>
    </row>
    <row r="60" spans="1:6" ht="24" x14ac:dyDescent="0.25">
      <c r="A60" s="51" t="s">
        <v>9</v>
      </c>
      <c r="B60" s="51" t="s">
        <v>37</v>
      </c>
      <c r="C60" s="53" t="s">
        <v>41</v>
      </c>
      <c r="D60" s="53" t="s">
        <v>42</v>
      </c>
      <c r="E60" s="53" t="s">
        <v>43</v>
      </c>
      <c r="F60" s="53" t="s">
        <v>44</v>
      </c>
    </row>
    <row r="61" spans="1:6" ht="29.25" customHeight="1" x14ac:dyDescent="0.25">
      <c r="A61" s="194">
        <v>1260</v>
      </c>
      <c r="B61" s="193" t="s">
        <v>383</v>
      </c>
      <c r="C61" s="192">
        <v>2879749</v>
      </c>
      <c r="D61" s="158">
        <v>2834641.18</v>
      </c>
      <c r="E61" s="170">
        <f>+D61-C61</f>
        <v>-45107.819999999832</v>
      </c>
      <c r="F61" s="159"/>
    </row>
    <row r="62" spans="1:6" x14ac:dyDescent="0.25">
      <c r="A62" s="179">
        <v>1261</v>
      </c>
      <c r="B62" s="157" t="s">
        <v>384</v>
      </c>
      <c r="C62" s="192">
        <v>0</v>
      </c>
      <c r="D62" s="158">
        <v>0</v>
      </c>
      <c r="E62" s="151">
        <f t="shared" ref="E62:E66" si="2">+D62-C62</f>
        <v>0</v>
      </c>
      <c r="F62" s="159"/>
    </row>
    <row r="63" spans="1:6" x14ac:dyDescent="0.25">
      <c r="A63" s="179">
        <v>1262</v>
      </c>
      <c r="B63" s="157" t="s">
        <v>385</v>
      </c>
      <c r="C63" s="192">
        <v>0</v>
      </c>
      <c r="D63" s="158">
        <v>0</v>
      </c>
      <c r="E63" s="151">
        <f t="shared" si="2"/>
        <v>0</v>
      </c>
      <c r="F63" s="159"/>
    </row>
    <row r="64" spans="1:6" x14ac:dyDescent="0.25">
      <c r="A64" s="127">
        <v>1263</v>
      </c>
      <c r="B64" s="154" t="s">
        <v>386</v>
      </c>
      <c r="C64" s="138">
        <v>2879749</v>
      </c>
      <c r="D64" s="190">
        <v>2834641.18</v>
      </c>
      <c r="E64" s="151">
        <f t="shared" si="2"/>
        <v>-45107.819999999832</v>
      </c>
      <c r="F64" s="152"/>
    </row>
    <row r="65" spans="1:6" x14ac:dyDescent="0.25">
      <c r="A65" s="127">
        <v>1264</v>
      </c>
      <c r="B65" s="154" t="s">
        <v>387</v>
      </c>
      <c r="C65" s="138">
        <v>0</v>
      </c>
      <c r="D65" s="190">
        <v>0</v>
      </c>
      <c r="E65" s="151">
        <f t="shared" si="2"/>
        <v>0</v>
      </c>
      <c r="F65" s="152"/>
    </row>
    <row r="66" spans="1:6" x14ac:dyDescent="0.25">
      <c r="A66" s="127">
        <v>1265</v>
      </c>
      <c r="B66" s="154" t="s">
        <v>388</v>
      </c>
      <c r="C66" s="138">
        <v>0</v>
      </c>
      <c r="D66" s="190">
        <v>0</v>
      </c>
      <c r="E66" s="151">
        <f t="shared" si="2"/>
        <v>0</v>
      </c>
      <c r="F66" s="152"/>
    </row>
    <row r="67" spans="1:6" x14ac:dyDescent="0.25">
      <c r="A67" s="127"/>
      <c r="B67" s="160"/>
      <c r="C67" s="151"/>
      <c r="D67" s="191"/>
      <c r="E67" s="151"/>
      <c r="F67" s="152"/>
    </row>
    <row r="68" spans="1:6" x14ac:dyDescent="0.25">
      <c r="A68" s="122"/>
      <c r="B68" s="189" t="s">
        <v>29</v>
      </c>
      <c r="C68" s="161">
        <f>+C11+C19+C37+C44+C61</f>
        <v>46192299.570000008</v>
      </c>
      <c r="D68" s="161">
        <f>+D11+D19+D37+D44+D61</f>
        <v>17897588.59</v>
      </c>
      <c r="E68" s="161">
        <f>+E11+E19+E37+E44+E61</f>
        <v>-19304.819999999832</v>
      </c>
      <c r="F68" s="122"/>
    </row>
    <row r="69" spans="1:6" ht="15" customHeight="1" x14ac:dyDescent="0.25">
      <c r="A69" s="62"/>
      <c r="B69" s="62"/>
      <c r="C69" s="62"/>
      <c r="D69" s="62"/>
      <c r="E69" s="62"/>
      <c r="F69" s="62"/>
    </row>
    <row r="70" spans="1:6" x14ac:dyDescent="0.25">
      <c r="A70" s="195" t="s">
        <v>341</v>
      </c>
      <c r="B70" s="195"/>
      <c r="C70" s="195"/>
      <c r="D70" s="195"/>
      <c r="E70" s="195"/>
      <c r="F70" s="195"/>
    </row>
    <row r="71" spans="1:6" x14ac:dyDescent="0.25">
      <c r="A71" s="1"/>
      <c r="B71" s="1"/>
      <c r="C71" s="1"/>
      <c r="D71" s="17"/>
      <c r="E71" s="17"/>
      <c r="F71" s="1"/>
    </row>
  </sheetData>
  <protectedRanges>
    <protectedRange sqref="E35:F35 C44:D50 C37:D42 B64:D68 B51:D58 E61:F68 E37:F59" name="Rango1"/>
    <protectedRange sqref="B37:B42" name="Rango1_2"/>
    <protectedRange sqref="B44:B50" name="Rango1_4"/>
  </protectedRanges>
  <mergeCells count="10">
    <mergeCell ref="A70:F70"/>
    <mergeCell ref="A43:F43"/>
    <mergeCell ref="A59:F59"/>
    <mergeCell ref="A35:F35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11.28515625" style="4" customWidth="1"/>
    <col min="2" max="2" width="51" style="4" customWidth="1"/>
    <col min="3" max="3" width="46.28515625" style="4" customWidth="1"/>
    <col min="4" max="4" width="17.42578125" style="4" customWidth="1"/>
    <col min="5" max="5" width="15.5703125" style="4" customWidth="1"/>
    <col min="6" max="6" width="11.42578125" style="4" customWidth="1"/>
    <col min="7" max="16384" width="11.42578125" style="4"/>
  </cols>
  <sheetData>
    <row r="1" spans="1:9" x14ac:dyDescent="0.25">
      <c r="A1" s="1"/>
      <c r="B1" s="1"/>
      <c r="C1" s="1"/>
      <c r="D1" s="3" t="s">
        <v>46</v>
      </c>
      <c r="E1" s="2"/>
      <c r="F1" s="2"/>
      <c r="G1" s="1"/>
    </row>
    <row r="2" spans="1:9" s="30" customFormat="1" x14ac:dyDescent="0.25">
      <c r="A2" s="229" t="s">
        <v>98</v>
      </c>
      <c r="B2" s="218"/>
      <c r="C2" s="218"/>
      <c r="D2" s="230"/>
      <c r="E2" s="32"/>
      <c r="F2" s="32"/>
      <c r="G2" s="32"/>
      <c r="H2" s="28"/>
      <c r="I2" s="28"/>
    </row>
    <row r="3" spans="1:9" ht="15.75" customHeight="1" x14ac:dyDescent="0.25">
      <c r="A3" s="208" t="s">
        <v>7</v>
      </c>
      <c r="B3" s="209"/>
      <c r="C3" s="209"/>
      <c r="D3" s="210"/>
      <c r="E3" s="55"/>
      <c r="F3" s="55"/>
      <c r="G3" s="1"/>
      <c r="H3" s="1"/>
    </row>
    <row r="4" spans="1:9" x14ac:dyDescent="0.25">
      <c r="A4" s="208" t="s">
        <v>412</v>
      </c>
      <c r="B4" s="209"/>
      <c r="C4" s="209"/>
      <c r="D4" s="210"/>
      <c r="E4" s="55"/>
      <c r="F4" s="55"/>
      <c r="G4" s="1"/>
      <c r="H4" s="1"/>
    </row>
    <row r="5" spans="1:9" x14ac:dyDescent="0.25">
      <c r="A5" s="211" t="s">
        <v>8</v>
      </c>
      <c r="B5" s="212"/>
      <c r="C5" s="212"/>
      <c r="D5" s="213"/>
      <c r="E5" s="56"/>
      <c r="F5" s="56"/>
      <c r="G5" s="1"/>
      <c r="H5" s="1"/>
    </row>
    <row r="6" spans="1:9" x14ac:dyDescent="0.25">
      <c r="A6" s="211" t="s">
        <v>35</v>
      </c>
      <c r="B6" s="212"/>
      <c r="C6" s="212"/>
      <c r="D6" s="213"/>
      <c r="E6" s="56"/>
      <c r="F6" s="56"/>
      <c r="G6" s="1"/>
      <c r="H6" s="1"/>
    </row>
    <row r="7" spans="1:9" x14ac:dyDescent="0.25">
      <c r="A7" s="232" t="s">
        <v>47</v>
      </c>
      <c r="B7" s="233"/>
      <c r="C7" s="233"/>
      <c r="D7" s="234"/>
      <c r="E7" s="17"/>
      <c r="F7" s="1"/>
      <c r="G7" s="1"/>
      <c r="H7" s="1"/>
    </row>
    <row r="8" spans="1:9" ht="8.25" customHeight="1" x14ac:dyDescent="0.25">
      <c r="A8" s="35"/>
      <c r="B8" s="35"/>
      <c r="C8" s="44"/>
      <c r="D8" s="44"/>
      <c r="E8" s="18"/>
      <c r="F8" s="1"/>
      <c r="G8" s="1"/>
      <c r="H8" s="1"/>
    </row>
    <row r="9" spans="1:9" x14ac:dyDescent="0.25">
      <c r="A9" s="41" t="s">
        <v>48</v>
      </c>
      <c r="B9" s="41"/>
      <c r="C9" s="35"/>
      <c r="D9" s="35"/>
      <c r="E9" s="1"/>
      <c r="F9" s="1"/>
      <c r="G9" s="1"/>
      <c r="H9" s="1"/>
    </row>
    <row r="10" spans="1:9" ht="24.95" customHeight="1" x14ac:dyDescent="0.25">
      <c r="A10" s="51" t="s">
        <v>9</v>
      </c>
      <c r="B10" s="51"/>
      <c r="C10" s="51" t="s">
        <v>49</v>
      </c>
      <c r="D10" s="51" t="s">
        <v>50</v>
      </c>
    </row>
    <row r="11" spans="1:9" s="78" customFormat="1" ht="27" customHeight="1" x14ac:dyDescent="0.25">
      <c r="A11" s="115">
        <v>1161</v>
      </c>
      <c r="B11" s="176" t="s">
        <v>389</v>
      </c>
      <c r="C11" s="116" t="s">
        <v>397</v>
      </c>
      <c r="D11" s="171"/>
    </row>
    <row r="12" spans="1:9" x14ac:dyDescent="0.25">
      <c r="A12" s="115">
        <v>1162</v>
      </c>
      <c r="B12" s="172" t="s">
        <v>390</v>
      </c>
      <c r="C12" s="164"/>
      <c r="D12" s="164"/>
    </row>
    <row r="13" spans="1:9" ht="24.95" customHeight="1" x14ac:dyDescent="0.25">
      <c r="A13" s="115">
        <v>1261</v>
      </c>
      <c r="B13" s="172" t="s">
        <v>384</v>
      </c>
      <c r="C13" s="116" t="s">
        <v>398</v>
      </c>
      <c r="D13" s="164"/>
    </row>
    <row r="14" spans="1:9" x14ac:dyDescent="0.25">
      <c r="A14" s="115">
        <v>1262</v>
      </c>
      <c r="B14" s="172" t="s">
        <v>385</v>
      </c>
      <c r="C14" s="164"/>
      <c r="D14" s="164"/>
    </row>
    <row r="15" spans="1:9" ht="45" x14ac:dyDescent="0.25">
      <c r="A15" s="115">
        <v>1263</v>
      </c>
      <c r="B15" s="172" t="s">
        <v>386</v>
      </c>
      <c r="C15" s="116" t="s">
        <v>399</v>
      </c>
      <c r="D15" s="164"/>
    </row>
    <row r="16" spans="1:9" x14ac:dyDescent="0.25">
      <c r="A16" s="115">
        <v>1264</v>
      </c>
      <c r="B16" s="172" t="s">
        <v>391</v>
      </c>
      <c r="C16" s="164"/>
      <c r="D16" s="164"/>
    </row>
    <row r="17" spans="1:9" ht="33.75" x14ac:dyDescent="0.25">
      <c r="A17" s="173">
        <v>1281</v>
      </c>
      <c r="B17" s="177" t="s">
        <v>392</v>
      </c>
      <c r="C17" s="122"/>
      <c r="D17" s="164"/>
    </row>
    <row r="18" spans="1:9" ht="33.75" x14ac:dyDescent="0.25">
      <c r="A18" s="173">
        <v>1282</v>
      </c>
      <c r="B18" s="177" t="s">
        <v>393</v>
      </c>
      <c r="C18" s="148"/>
      <c r="D18" s="164"/>
    </row>
    <row r="19" spans="1:9" ht="33.75" x14ac:dyDescent="0.25">
      <c r="A19" s="173">
        <v>1283</v>
      </c>
      <c r="B19" s="177" t="s">
        <v>394</v>
      </c>
      <c r="C19" s="122"/>
      <c r="D19" s="164"/>
    </row>
    <row r="20" spans="1:9" ht="33.75" x14ac:dyDescent="0.25">
      <c r="A20" s="173">
        <v>1284</v>
      </c>
      <c r="B20" s="177" t="s">
        <v>395</v>
      </c>
      <c r="C20" s="122"/>
      <c r="D20" s="164"/>
    </row>
    <row r="21" spans="1:9" x14ac:dyDescent="0.25">
      <c r="A21" s="174">
        <v>1289</v>
      </c>
      <c r="B21" s="178" t="s">
        <v>396</v>
      </c>
      <c r="C21" s="175"/>
      <c r="D21" s="164"/>
    </row>
    <row r="22" spans="1:9" x14ac:dyDescent="0.25">
      <c r="A22" s="164"/>
      <c r="B22" s="164"/>
      <c r="C22" s="164"/>
      <c r="D22" s="164"/>
    </row>
    <row r="23" spans="1:9" x14ac:dyDescent="0.25">
      <c r="A23" s="62"/>
      <c r="B23" s="62"/>
      <c r="C23" s="62"/>
      <c r="D23" s="62"/>
      <c r="E23" s="62"/>
      <c r="F23" s="62"/>
      <c r="G23" s="62"/>
      <c r="H23" s="1"/>
    </row>
    <row r="24" spans="1:9" ht="15" customHeight="1" x14ac:dyDescent="0.25">
      <c r="A24" s="195" t="s">
        <v>341</v>
      </c>
      <c r="B24" s="195"/>
      <c r="C24" s="195"/>
      <c r="D24" s="195"/>
      <c r="E24" s="111"/>
      <c r="F24" s="111"/>
      <c r="G24" s="111"/>
      <c r="H24" s="1"/>
    </row>
    <row r="25" spans="1:9" ht="31.5" customHeight="1" x14ac:dyDescent="0.25">
      <c r="A25" s="231"/>
      <c r="B25" s="231"/>
      <c r="C25" s="231"/>
      <c r="D25" s="231"/>
      <c r="E25" s="19"/>
      <c r="F25" s="19"/>
      <c r="G25" s="19"/>
      <c r="H25" s="19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2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2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2"/>
    </row>
  </sheetData>
  <protectedRanges>
    <protectedRange sqref="A9:H9" name="Rango1_1"/>
  </protectedRanges>
  <mergeCells count="8">
    <mergeCell ref="A2:D2"/>
    <mergeCell ref="A3:D3"/>
    <mergeCell ref="A25:D25"/>
    <mergeCell ref="A7:D7"/>
    <mergeCell ref="A4:D4"/>
    <mergeCell ref="A5:D5"/>
    <mergeCell ref="A6:D6"/>
    <mergeCell ref="A24:D24"/>
  </mergeCells>
  <pageMargins left="1.299212598425197" right="0.51181102362204722" top="0.35433070866141736" bottom="0.35433070866141736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workbookViewId="0">
      <selection activeCell="B23" sqref="B23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8" x14ac:dyDescent="0.25">
      <c r="A1" s="1"/>
      <c r="B1" s="1"/>
      <c r="C1" s="1"/>
      <c r="D1" s="3" t="s">
        <v>51</v>
      </c>
    </row>
    <row r="2" spans="1:8" s="30" customFormat="1" x14ac:dyDescent="0.25">
      <c r="A2" s="235"/>
      <c r="B2" s="236"/>
      <c r="C2" s="236"/>
      <c r="D2" s="237"/>
      <c r="E2" s="70"/>
      <c r="F2" s="70"/>
      <c r="G2" s="28"/>
    </row>
    <row r="3" spans="1:8" s="30" customFormat="1" x14ac:dyDescent="0.25">
      <c r="A3" s="229" t="s">
        <v>98</v>
      </c>
      <c r="B3" s="218"/>
      <c r="C3" s="218"/>
      <c r="D3" s="230"/>
      <c r="E3" s="32"/>
      <c r="F3" s="32"/>
      <c r="G3" s="28"/>
      <c r="H3" s="28"/>
    </row>
    <row r="4" spans="1:8" ht="15.75" customHeight="1" x14ac:dyDescent="0.25">
      <c r="A4" s="208" t="s">
        <v>7</v>
      </c>
      <c r="B4" s="209"/>
      <c r="C4" s="209"/>
      <c r="D4" s="210"/>
    </row>
    <row r="5" spans="1:8" x14ac:dyDescent="0.25">
      <c r="A5" s="208" t="s">
        <v>412</v>
      </c>
      <c r="B5" s="209"/>
      <c r="C5" s="209"/>
      <c r="D5" s="210"/>
    </row>
    <row r="6" spans="1:8" x14ac:dyDescent="0.25">
      <c r="A6" s="211" t="s">
        <v>8</v>
      </c>
      <c r="B6" s="212"/>
      <c r="C6" s="212"/>
      <c r="D6" s="213"/>
    </row>
    <row r="7" spans="1:8" x14ac:dyDescent="0.25">
      <c r="A7" s="214" t="s">
        <v>52</v>
      </c>
      <c r="B7" s="215"/>
      <c r="C7" s="215"/>
      <c r="D7" s="216"/>
    </row>
    <row r="8" spans="1:8" x14ac:dyDescent="0.25">
      <c r="A8" s="239"/>
      <c r="B8" s="239"/>
      <c r="C8" s="239"/>
      <c r="D8" s="239"/>
      <c r="E8" s="16"/>
    </row>
    <row r="9" spans="1:8" ht="24" customHeight="1" x14ac:dyDescent="0.25">
      <c r="A9" s="51" t="s">
        <v>9</v>
      </c>
      <c r="B9" s="51" t="s">
        <v>10</v>
      </c>
      <c r="C9" s="53" t="s">
        <v>12</v>
      </c>
      <c r="D9" s="53" t="s">
        <v>26</v>
      </c>
      <c r="E9" s="12"/>
    </row>
    <row r="10" spans="1:8" ht="18" customHeight="1" x14ac:dyDescent="0.25">
      <c r="A10" s="127">
        <v>1290</v>
      </c>
      <c r="B10" s="119" t="s">
        <v>116</v>
      </c>
      <c r="C10" s="151">
        <f>SUM(C11:C13)</f>
        <v>0</v>
      </c>
      <c r="D10" s="151"/>
      <c r="E10" s="20"/>
    </row>
    <row r="11" spans="1:8" x14ac:dyDescent="0.25">
      <c r="A11" s="127">
        <v>1291</v>
      </c>
      <c r="B11" s="119" t="s">
        <v>117</v>
      </c>
      <c r="C11" s="151">
        <v>0</v>
      </c>
      <c r="D11" s="151"/>
    </row>
    <row r="12" spans="1:8" x14ac:dyDescent="0.25">
      <c r="A12" s="179">
        <v>1292</v>
      </c>
      <c r="B12" s="180" t="s">
        <v>118</v>
      </c>
      <c r="C12" s="151">
        <v>0</v>
      </c>
      <c r="D12" s="151"/>
    </row>
    <row r="13" spans="1:8" x14ac:dyDescent="0.25">
      <c r="A13" s="127">
        <v>1293</v>
      </c>
      <c r="B13" s="119" t="s">
        <v>119</v>
      </c>
      <c r="C13" s="151">
        <v>0</v>
      </c>
      <c r="D13" s="151"/>
    </row>
    <row r="14" spans="1:8" x14ac:dyDescent="0.25">
      <c r="A14" s="127"/>
      <c r="B14" s="160"/>
      <c r="C14" s="151"/>
      <c r="D14" s="151"/>
    </row>
    <row r="15" spans="1:8" x14ac:dyDescent="0.25">
      <c r="A15" s="122"/>
      <c r="B15" s="181" t="s">
        <v>29</v>
      </c>
      <c r="C15" s="135">
        <f>+C10</f>
        <v>0</v>
      </c>
      <c r="D15" s="138"/>
    </row>
    <row r="16" spans="1:8" x14ac:dyDescent="0.25">
      <c r="A16" s="238"/>
      <c r="B16" s="238"/>
      <c r="C16" s="238"/>
      <c r="D16" s="238"/>
    </row>
    <row r="17" spans="1:4" ht="31.5" customHeight="1" x14ac:dyDescent="0.25">
      <c r="A17" s="195" t="s">
        <v>341</v>
      </c>
      <c r="B17" s="195"/>
      <c r="C17" s="195"/>
      <c r="D17" s="195"/>
    </row>
    <row r="18" spans="1:4" x14ac:dyDescent="0.25">
      <c r="A18" s="1"/>
      <c r="B18" s="9"/>
      <c r="C18" s="7"/>
      <c r="D18" s="10"/>
    </row>
    <row r="19" spans="1:4" x14ac:dyDescent="0.25">
      <c r="A19" s="1"/>
      <c r="B19" s="9"/>
      <c r="C19" s="7"/>
      <c r="D19" s="10"/>
    </row>
    <row r="20" spans="1:4" x14ac:dyDescent="0.25">
      <c r="A20" s="1"/>
      <c r="B20" s="9"/>
      <c r="C20" s="7"/>
      <c r="D20" s="10"/>
    </row>
    <row r="25" spans="1:4" ht="15.75" customHeight="1" x14ac:dyDescent="0.25"/>
    <row r="28" spans="1:4" ht="15" customHeight="1" x14ac:dyDescent="0.25"/>
  </sheetData>
  <protectedRanges>
    <protectedRange sqref="E9" name="Rango1_1"/>
    <protectedRange sqref="C10:D11 B15:D15 C12:D12 B18:D20 C13:D14 D17" name="Rango1"/>
    <protectedRange sqref="B10:B11 B13:B14" name="Rango1_3"/>
    <protectedRange sqref="B12" name="Rango1_2_1"/>
  </protectedRanges>
  <mergeCells count="9">
    <mergeCell ref="A17:D17"/>
    <mergeCell ref="A2:D2"/>
    <mergeCell ref="A3:D3"/>
    <mergeCell ref="A16:D16"/>
    <mergeCell ref="A8:D8"/>
    <mergeCell ref="A4:D4"/>
    <mergeCell ref="A5:D5"/>
    <mergeCell ref="A6:D6"/>
    <mergeCell ref="A7:D7"/>
  </mergeCells>
  <pageMargins left="1.6929133858267718" right="0.7086614173228347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B29" sqref="B29"/>
    </sheetView>
  </sheetViews>
  <sheetFormatPr baseColWidth="10" defaultColWidth="11.42578125" defaultRowHeight="15" x14ac:dyDescent="0.25"/>
  <cols>
    <col min="1" max="1" width="12.7109375" style="4" customWidth="1"/>
    <col min="2" max="2" width="54.42578125" style="4" customWidth="1"/>
    <col min="3" max="3" width="9.28515625" style="4" customWidth="1"/>
    <col min="4" max="4" width="9.7109375" style="4" bestFit="1" customWidth="1"/>
    <col min="5" max="5" width="13.5703125" style="4" bestFit="1" customWidth="1"/>
    <col min="6" max="7" width="14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40" t="s">
        <v>53</v>
      </c>
      <c r="G1" s="240"/>
    </row>
    <row r="2" spans="1:8" s="30" customFormat="1" ht="7.5" customHeight="1" x14ac:dyDescent="0.25">
      <c r="A2" s="196"/>
      <c r="B2" s="197"/>
      <c r="C2" s="197"/>
      <c r="D2" s="197"/>
      <c r="E2" s="197"/>
      <c r="F2" s="197"/>
      <c r="G2" s="198"/>
    </row>
    <row r="3" spans="1:8" s="30" customFormat="1" x14ac:dyDescent="0.25">
      <c r="A3" s="199" t="s">
        <v>98</v>
      </c>
      <c r="B3" s="200"/>
      <c r="C3" s="200"/>
      <c r="D3" s="200"/>
      <c r="E3" s="200"/>
      <c r="F3" s="200"/>
      <c r="G3" s="201"/>
      <c r="H3" s="28"/>
    </row>
    <row r="4" spans="1:8" ht="15.75" customHeight="1" x14ac:dyDescent="0.25">
      <c r="A4" s="208" t="s">
        <v>7</v>
      </c>
      <c r="B4" s="209"/>
      <c r="C4" s="209"/>
      <c r="D4" s="209"/>
      <c r="E4" s="209"/>
      <c r="F4" s="209"/>
      <c r="G4" s="210"/>
    </row>
    <row r="5" spans="1:8" x14ac:dyDescent="0.25">
      <c r="A5" s="208" t="s">
        <v>412</v>
      </c>
      <c r="B5" s="209"/>
      <c r="C5" s="209"/>
      <c r="D5" s="209"/>
      <c r="E5" s="209"/>
      <c r="F5" s="209"/>
      <c r="G5" s="210"/>
    </row>
    <row r="6" spans="1:8" x14ac:dyDescent="0.25">
      <c r="A6" s="214" t="s">
        <v>54</v>
      </c>
      <c r="B6" s="215"/>
      <c r="C6" s="215"/>
      <c r="D6" s="215"/>
      <c r="E6" s="215"/>
      <c r="F6" s="215"/>
      <c r="G6" s="216"/>
    </row>
    <row r="7" spans="1:8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37" t="s">
        <v>55</v>
      </c>
      <c r="B8" s="37"/>
      <c r="C8" s="45"/>
      <c r="D8" s="46"/>
      <c r="E8" s="46"/>
      <c r="F8" s="35"/>
      <c r="G8" s="35"/>
    </row>
    <row r="9" spans="1:8" x14ac:dyDescent="0.25">
      <c r="A9" s="202" t="s">
        <v>9</v>
      </c>
      <c r="B9" s="202" t="s">
        <v>10</v>
      </c>
      <c r="C9" s="204" t="s">
        <v>12</v>
      </c>
      <c r="D9" s="204" t="s">
        <v>56</v>
      </c>
      <c r="E9" s="204" t="s">
        <v>26</v>
      </c>
      <c r="F9" s="206" t="s">
        <v>57</v>
      </c>
      <c r="G9" s="206"/>
    </row>
    <row r="10" spans="1:8" x14ac:dyDescent="0.25">
      <c r="A10" s="203"/>
      <c r="B10" s="241"/>
      <c r="C10" s="205"/>
      <c r="D10" s="205"/>
      <c r="E10" s="205"/>
      <c r="F10" s="54" t="s">
        <v>58</v>
      </c>
      <c r="G10" s="54" t="s">
        <v>59</v>
      </c>
    </row>
    <row r="11" spans="1:8" ht="22.5" x14ac:dyDescent="0.25">
      <c r="A11" s="182">
        <v>2160</v>
      </c>
      <c r="B11" s="183" t="s">
        <v>120</v>
      </c>
      <c r="C11" s="161">
        <f>SUM(C12:C17)</f>
        <v>0</v>
      </c>
      <c r="D11" s="138"/>
      <c r="E11" s="138"/>
      <c r="F11" s="122"/>
      <c r="G11" s="122"/>
    </row>
    <row r="12" spans="1:8" x14ac:dyDescent="0.25">
      <c r="A12" s="79">
        <v>2161</v>
      </c>
      <c r="B12" s="80" t="s">
        <v>121</v>
      </c>
      <c r="C12" s="135">
        <v>0</v>
      </c>
      <c r="D12" s="138"/>
      <c r="E12" s="138"/>
      <c r="F12" s="122"/>
      <c r="G12" s="122"/>
    </row>
    <row r="13" spans="1:8" x14ac:dyDescent="0.25">
      <c r="A13" s="79">
        <v>2162</v>
      </c>
      <c r="B13" s="80" t="s">
        <v>122</v>
      </c>
      <c r="C13" s="135">
        <v>0</v>
      </c>
      <c r="D13" s="138"/>
      <c r="E13" s="138"/>
      <c r="F13" s="122"/>
      <c r="G13" s="122"/>
    </row>
    <row r="14" spans="1:8" x14ac:dyDescent="0.25">
      <c r="A14" s="79">
        <v>2163</v>
      </c>
      <c r="B14" s="80" t="s">
        <v>123</v>
      </c>
      <c r="C14" s="135">
        <v>0</v>
      </c>
      <c r="D14" s="138"/>
      <c r="E14" s="138"/>
      <c r="F14" s="122"/>
      <c r="G14" s="122"/>
    </row>
    <row r="15" spans="1:8" ht="22.5" x14ac:dyDescent="0.25">
      <c r="A15" s="82">
        <v>2164</v>
      </c>
      <c r="B15" s="80" t="s">
        <v>124</v>
      </c>
      <c r="C15" s="135">
        <v>0</v>
      </c>
      <c r="D15" s="138"/>
      <c r="E15" s="138"/>
      <c r="F15" s="122"/>
      <c r="G15" s="122"/>
    </row>
    <row r="16" spans="1:8" ht="22.5" x14ac:dyDescent="0.25">
      <c r="A16" s="82">
        <v>2165</v>
      </c>
      <c r="B16" s="80" t="s">
        <v>125</v>
      </c>
      <c r="C16" s="135">
        <v>0</v>
      </c>
      <c r="D16" s="138"/>
      <c r="E16" s="138"/>
      <c r="F16" s="122"/>
      <c r="G16" s="122"/>
    </row>
    <row r="17" spans="1:7" x14ac:dyDescent="0.25">
      <c r="A17" s="79">
        <v>2166</v>
      </c>
      <c r="B17" s="80" t="s">
        <v>126</v>
      </c>
      <c r="C17" s="135">
        <v>0</v>
      </c>
      <c r="D17" s="138"/>
      <c r="E17" s="138"/>
      <c r="F17" s="122"/>
      <c r="G17" s="122"/>
    </row>
    <row r="18" spans="1:7" ht="22.5" x14ac:dyDescent="0.25">
      <c r="A18" s="182">
        <v>2250</v>
      </c>
      <c r="B18" s="183" t="s">
        <v>127</v>
      </c>
      <c r="C18" s="161">
        <f>SUM(C19:C24)</f>
        <v>0</v>
      </c>
      <c r="D18" s="138"/>
      <c r="E18" s="138"/>
      <c r="F18" s="122"/>
      <c r="G18" s="122"/>
    </row>
    <row r="19" spans="1:7" x14ac:dyDescent="0.25">
      <c r="A19" s="79">
        <v>2251</v>
      </c>
      <c r="B19" s="80" t="s">
        <v>128</v>
      </c>
      <c r="C19" s="135">
        <v>0</v>
      </c>
      <c r="D19" s="138"/>
      <c r="E19" s="138"/>
      <c r="F19" s="122"/>
      <c r="G19" s="122"/>
    </row>
    <row r="20" spans="1:7" x14ac:dyDescent="0.25">
      <c r="A20" s="79">
        <v>2252</v>
      </c>
      <c r="B20" s="80" t="s">
        <v>129</v>
      </c>
      <c r="C20" s="135">
        <v>0</v>
      </c>
      <c r="D20" s="138"/>
      <c r="E20" s="138"/>
      <c r="F20" s="122"/>
      <c r="G20" s="122"/>
    </row>
    <row r="21" spans="1:7" x14ac:dyDescent="0.25">
      <c r="A21" s="79">
        <v>2253</v>
      </c>
      <c r="B21" s="80" t="s">
        <v>130</v>
      </c>
      <c r="C21" s="135">
        <v>0</v>
      </c>
      <c r="D21" s="138"/>
      <c r="E21" s="138"/>
      <c r="F21" s="122"/>
      <c r="G21" s="122"/>
    </row>
    <row r="22" spans="1:7" ht="22.5" x14ac:dyDescent="0.25">
      <c r="A22" s="82">
        <v>2254</v>
      </c>
      <c r="B22" s="80" t="s">
        <v>131</v>
      </c>
      <c r="C22" s="135">
        <v>0</v>
      </c>
      <c r="D22" s="138"/>
      <c r="E22" s="138"/>
      <c r="F22" s="122"/>
      <c r="G22" s="122"/>
    </row>
    <row r="23" spans="1:7" ht="22.5" x14ac:dyDescent="0.25">
      <c r="A23" s="82">
        <v>2255</v>
      </c>
      <c r="B23" s="80" t="s">
        <v>132</v>
      </c>
      <c r="C23" s="135">
        <v>0</v>
      </c>
      <c r="D23" s="138"/>
      <c r="E23" s="138"/>
      <c r="F23" s="122"/>
      <c r="G23" s="122"/>
    </row>
    <row r="24" spans="1:7" x14ac:dyDescent="0.25">
      <c r="A24" s="79">
        <v>2256</v>
      </c>
      <c r="B24" s="80" t="s">
        <v>133</v>
      </c>
      <c r="C24" s="135">
        <v>0</v>
      </c>
      <c r="D24" s="138"/>
      <c r="E24" s="138"/>
      <c r="F24" s="122"/>
      <c r="G24" s="122"/>
    </row>
    <row r="25" spans="1:7" x14ac:dyDescent="0.25">
      <c r="A25" s="122"/>
      <c r="B25" s="128"/>
      <c r="C25" s="135"/>
      <c r="D25" s="138"/>
      <c r="E25" s="138"/>
      <c r="F25" s="122"/>
      <c r="G25" s="122"/>
    </row>
    <row r="26" spans="1:7" x14ac:dyDescent="0.25">
      <c r="A26" s="122"/>
      <c r="B26" s="139" t="s">
        <v>6</v>
      </c>
      <c r="C26" s="135">
        <f>+C11+C18</f>
        <v>0</v>
      </c>
      <c r="D26" s="138"/>
      <c r="E26" s="138"/>
      <c r="F26" s="122"/>
      <c r="G26" s="122"/>
    </row>
    <row r="27" spans="1:7" x14ac:dyDescent="0.25">
      <c r="A27" s="62"/>
      <c r="B27" s="62"/>
      <c r="C27" s="62"/>
      <c r="D27" s="62"/>
      <c r="G27" s="1"/>
    </row>
    <row r="28" spans="1:7" ht="15" customHeight="1" x14ac:dyDescent="0.25">
      <c r="A28" s="195" t="s">
        <v>341</v>
      </c>
      <c r="B28" s="195"/>
      <c r="C28" s="195"/>
      <c r="D28" s="195"/>
      <c r="E28" s="195"/>
      <c r="F28" s="195"/>
      <c r="G28" s="195"/>
    </row>
  </sheetData>
  <protectedRanges>
    <protectedRange sqref="C8:D8 B10:D10 C11:D24 B25:D26" name="Rango1_1"/>
    <protectedRange sqref="F10" name="Rango1_1_1"/>
    <protectedRange sqref="B11:B24" name="Rango1_1_3"/>
    <protectedRange sqref="D28" name="Rango1"/>
  </protectedRanges>
  <mergeCells count="13">
    <mergeCell ref="A28:G28"/>
    <mergeCell ref="A2:G2"/>
    <mergeCell ref="A3:G3"/>
    <mergeCell ref="F1:G1"/>
    <mergeCell ref="F9:G9"/>
    <mergeCell ref="A9:A10"/>
    <mergeCell ref="B9:B10"/>
    <mergeCell ref="C9:C10"/>
    <mergeCell ref="D9:D10"/>
    <mergeCell ref="E9:E10"/>
    <mergeCell ref="A4:G4"/>
    <mergeCell ref="A5:G5"/>
    <mergeCell ref="A6:G6"/>
  </mergeCells>
  <pageMargins left="1.6929133858267718" right="0.70866141732283472" top="0.74803149606299213" bottom="0.74803149606299213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"/>
  <sheetViews>
    <sheetView workbookViewId="0">
      <selection activeCell="E19" sqref="E19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60</v>
      </c>
    </row>
    <row r="2" spans="1:8" s="30" customFormat="1" ht="4.5" customHeight="1" x14ac:dyDescent="0.25">
      <c r="A2" s="196"/>
      <c r="B2" s="197"/>
      <c r="C2" s="197"/>
      <c r="D2" s="197"/>
      <c r="E2" s="197"/>
      <c r="F2" s="198"/>
      <c r="G2" s="28"/>
    </row>
    <row r="3" spans="1:8" s="30" customFormat="1" x14ac:dyDescent="0.25">
      <c r="A3" s="199" t="s">
        <v>98</v>
      </c>
      <c r="B3" s="200"/>
      <c r="C3" s="200"/>
      <c r="D3" s="200"/>
      <c r="E3" s="200"/>
      <c r="F3" s="201"/>
      <c r="G3" s="28"/>
      <c r="H3" s="28"/>
    </row>
    <row r="4" spans="1:8" ht="15.75" customHeight="1" x14ac:dyDescent="0.25">
      <c r="A4" s="208" t="s">
        <v>7</v>
      </c>
      <c r="B4" s="209"/>
      <c r="C4" s="209"/>
      <c r="D4" s="209"/>
      <c r="E4" s="209"/>
      <c r="F4" s="210"/>
    </row>
    <row r="5" spans="1:8" x14ac:dyDescent="0.25">
      <c r="A5" s="208" t="s">
        <v>412</v>
      </c>
      <c r="B5" s="209"/>
      <c r="C5" s="209"/>
      <c r="D5" s="209"/>
      <c r="E5" s="209"/>
      <c r="F5" s="210"/>
    </row>
    <row r="6" spans="1:8" x14ac:dyDescent="0.25">
      <c r="A6" s="214" t="s">
        <v>54</v>
      </c>
      <c r="B6" s="215"/>
      <c r="C6" s="215"/>
      <c r="D6" s="215"/>
      <c r="E6" s="215"/>
      <c r="F6" s="216"/>
    </row>
    <row r="7" spans="1:8" x14ac:dyDescent="0.25">
      <c r="A7" s="217" t="s">
        <v>77</v>
      </c>
      <c r="B7" s="217"/>
      <c r="C7" s="47"/>
      <c r="D7" s="37"/>
      <c r="E7" s="37"/>
      <c r="F7" s="37"/>
    </row>
    <row r="8" spans="1:8" ht="21.75" customHeight="1" x14ac:dyDescent="0.25">
      <c r="A8" s="51" t="s">
        <v>9</v>
      </c>
      <c r="B8" s="52" t="s">
        <v>10</v>
      </c>
      <c r="C8" s="53" t="s">
        <v>11</v>
      </c>
      <c r="D8" s="53" t="s">
        <v>12</v>
      </c>
      <c r="E8" s="53" t="s">
        <v>56</v>
      </c>
      <c r="F8" s="53" t="s">
        <v>26</v>
      </c>
    </row>
    <row r="9" spans="1:8" x14ac:dyDescent="0.25">
      <c r="A9" s="77">
        <v>2150</v>
      </c>
      <c r="B9" s="184" t="s">
        <v>134</v>
      </c>
      <c r="C9" s="39"/>
      <c r="D9" s="43">
        <f>SUM(D10:D12)</f>
        <v>0</v>
      </c>
      <c r="E9" s="39"/>
      <c r="F9" s="39"/>
    </row>
    <row r="10" spans="1:8" ht="24" x14ac:dyDescent="0.25">
      <c r="A10" s="75">
        <v>2151</v>
      </c>
      <c r="B10" s="34" t="s">
        <v>400</v>
      </c>
      <c r="C10" s="39"/>
      <c r="D10" s="36">
        <v>0</v>
      </c>
      <c r="E10" s="39"/>
      <c r="F10" s="39"/>
    </row>
    <row r="11" spans="1:8" ht="24" x14ac:dyDescent="0.25">
      <c r="A11" s="75">
        <v>2152</v>
      </c>
      <c r="B11" s="34" t="s">
        <v>401</v>
      </c>
      <c r="C11" s="39"/>
      <c r="D11" s="36">
        <v>0</v>
      </c>
      <c r="E11" s="39"/>
      <c r="F11" s="39"/>
    </row>
    <row r="12" spans="1:8" x14ac:dyDescent="0.25">
      <c r="A12" s="75">
        <v>2159</v>
      </c>
      <c r="B12" s="34" t="s">
        <v>135</v>
      </c>
      <c r="C12" s="39"/>
      <c r="D12" s="36">
        <v>0</v>
      </c>
      <c r="E12" s="39"/>
      <c r="F12" s="39"/>
    </row>
    <row r="13" spans="1:8" x14ac:dyDescent="0.25">
      <c r="A13" s="77">
        <v>2190</v>
      </c>
      <c r="B13" s="184" t="s">
        <v>402</v>
      </c>
      <c r="C13" s="39"/>
      <c r="D13" s="43">
        <f>SUM(D14:D16)</f>
        <v>28190.84</v>
      </c>
      <c r="E13" s="39"/>
      <c r="F13" s="39"/>
    </row>
    <row r="14" spans="1:8" x14ac:dyDescent="0.25">
      <c r="A14" s="75">
        <v>2191</v>
      </c>
      <c r="B14" s="34" t="s">
        <v>403</v>
      </c>
      <c r="C14" s="39"/>
      <c r="D14" s="36">
        <v>28190.84</v>
      </c>
      <c r="E14" s="39" t="s">
        <v>184</v>
      </c>
      <c r="F14" s="39"/>
    </row>
    <row r="15" spans="1:8" x14ac:dyDescent="0.25">
      <c r="A15" s="75">
        <v>2192</v>
      </c>
      <c r="B15" s="34" t="s">
        <v>404</v>
      </c>
      <c r="C15" s="39"/>
      <c r="D15" s="36">
        <v>0</v>
      </c>
      <c r="E15" s="39"/>
      <c r="F15" s="39"/>
    </row>
    <row r="16" spans="1:8" x14ac:dyDescent="0.25">
      <c r="A16" s="74">
        <v>2199</v>
      </c>
      <c r="B16" s="34" t="s">
        <v>405</v>
      </c>
      <c r="C16" s="39"/>
      <c r="D16" s="36">
        <v>0</v>
      </c>
      <c r="E16" s="39"/>
      <c r="F16" s="39"/>
    </row>
    <row r="17" spans="1:7" x14ac:dyDescent="0.25">
      <c r="A17" s="185">
        <v>2240</v>
      </c>
      <c r="B17" s="184" t="s">
        <v>406</v>
      </c>
      <c r="C17" s="39"/>
      <c r="D17" s="43">
        <f>SUM(D18:D20)</f>
        <v>0</v>
      </c>
      <c r="E17" s="39"/>
      <c r="F17" s="39"/>
    </row>
    <row r="18" spans="1:7" x14ac:dyDescent="0.25">
      <c r="A18" s="74">
        <v>2241</v>
      </c>
      <c r="B18" s="34" t="s">
        <v>407</v>
      </c>
      <c r="C18" s="39"/>
      <c r="D18" s="36">
        <v>0</v>
      </c>
      <c r="E18" s="39"/>
      <c r="F18" s="39"/>
    </row>
    <row r="19" spans="1:7" ht="24" x14ac:dyDescent="0.25">
      <c r="A19" s="74">
        <v>2242</v>
      </c>
      <c r="B19" s="34" t="s">
        <v>408</v>
      </c>
      <c r="C19" s="39"/>
      <c r="D19" s="36">
        <v>0</v>
      </c>
      <c r="E19" s="39"/>
      <c r="F19" s="39"/>
    </row>
    <row r="20" spans="1:7" x14ac:dyDescent="0.25">
      <c r="A20" s="74">
        <v>2249</v>
      </c>
      <c r="B20" s="34" t="s">
        <v>409</v>
      </c>
      <c r="C20" s="39"/>
      <c r="D20" s="36">
        <v>0</v>
      </c>
      <c r="E20" s="39"/>
      <c r="F20" s="39"/>
    </row>
    <row r="21" spans="1:7" x14ac:dyDescent="0.25">
      <c r="A21" s="33"/>
      <c r="B21" s="34"/>
      <c r="C21" s="39"/>
      <c r="D21" s="36"/>
      <c r="E21" s="39"/>
      <c r="F21" s="39"/>
    </row>
    <row r="22" spans="1:7" x14ac:dyDescent="0.25">
      <c r="A22" s="33"/>
      <c r="B22" s="40" t="s">
        <v>6</v>
      </c>
      <c r="C22" s="39"/>
      <c r="D22" s="36">
        <f>+D9+D13+D17</f>
        <v>28190.84</v>
      </c>
      <c r="E22" s="39"/>
      <c r="F22" s="39"/>
    </row>
    <row r="23" spans="1:7" x14ac:dyDescent="0.25">
      <c r="A23" s="62"/>
      <c r="B23" s="62"/>
      <c r="C23" s="62"/>
      <c r="D23" s="62"/>
      <c r="G23" s="1"/>
    </row>
    <row r="24" spans="1:7" ht="15" customHeight="1" x14ac:dyDescent="0.25">
      <c r="A24" s="195" t="s">
        <v>341</v>
      </c>
      <c r="B24" s="195"/>
      <c r="C24" s="195"/>
      <c r="D24" s="195"/>
      <c r="E24" s="195"/>
      <c r="F24" s="195"/>
      <c r="G24" s="111"/>
    </row>
    <row r="25" spans="1:7" x14ac:dyDescent="0.25">
      <c r="A25" s="1"/>
      <c r="B25" s="9"/>
      <c r="C25" s="9"/>
      <c r="D25" s="7"/>
      <c r="E25" s="10"/>
      <c r="F25" s="10"/>
    </row>
    <row r="26" spans="1:7" x14ac:dyDescent="0.25">
      <c r="A26" s="1"/>
      <c r="B26" s="9"/>
      <c r="C26" s="9"/>
      <c r="D26" s="7"/>
      <c r="E26" s="10"/>
      <c r="F26" s="10"/>
    </row>
    <row r="27" spans="1:7" x14ac:dyDescent="0.25">
      <c r="A27" s="1"/>
      <c r="B27" s="9"/>
      <c r="C27" s="9"/>
      <c r="D27" s="7"/>
      <c r="E27" s="10"/>
      <c r="F27" s="10"/>
    </row>
    <row r="28" spans="1:7" x14ac:dyDescent="0.25">
      <c r="A28" s="1"/>
      <c r="B28" s="27"/>
      <c r="C28" s="27"/>
      <c r="D28" s="26"/>
      <c r="E28" s="25"/>
      <c r="F28" s="25"/>
    </row>
  </sheetData>
  <protectedRanges>
    <protectedRange sqref="B16:E22 B25:E28 C9:E15" name="Rango1_1"/>
    <protectedRange sqref="B9:B15" name="Rango1_1_2"/>
    <protectedRange sqref="D24" name="Rango1"/>
  </protectedRanges>
  <mergeCells count="7">
    <mergeCell ref="A24:F24"/>
    <mergeCell ref="A7:B7"/>
    <mergeCell ref="A2:F2"/>
    <mergeCell ref="A3:F3"/>
    <mergeCell ref="A4:F4"/>
    <mergeCell ref="A5:F5"/>
    <mergeCell ref="A6:F6"/>
  </mergeCells>
  <printOptions horizontalCentered="1"/>
  <pageMargins left="0.31496062992125984" right="0.31496062992125984" top="0.55118110236220474" bottom="0.55118110236220474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'IC-12'!Títulos_a_imprimir</vt:lpstr>
      <vt:lpstr>'IC-17'!Títulos_a_imprimir</vt:lpstr>
      <vt:lpstr>'IC-18'!Títulos_a_imprimir</vt:lpstr>
      <vt:lpstr>'IC-19'!Títulos_a_imprimir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2023-07-12T16:13:31Z</cp:lastPrinted>
  <dcterms:created xsi:type="dcterms:W3CDTF">2018-10-31T19:27:45Z</dcterms:created>
  <dcterms:modified xsi:type="dcterms:W3CDTF">2023-07-13T18:27:34Z</dcterms:modified>
</cp:coreProperties>
</file>