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 PUBLICA\Desktop\CUENTA PUBLICA 2025\EXCELEL BUENAS\4.3. INFORMACION PRESUPUESTARIA\EGRESOS\"/>
    </mc:Choice>
  </mc:AlternateContent>
  <xr:revisionPtr revIDLastSave="0" documentId="13_ncr:1_{67337A08-6990-42EF-9A0D-69E13CC55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O18" i="1"/>
  <c r="M16" i="1"/>
  <c r="M14" i="1"/>
  <c r="M12" i="1"/>
  <c r="M20" i="1" s="1"/>
  <c r="M10" i="1"/>
  <c r="L10" i="1"/>
  <c r="O10" i="1" s="1"/>
  <c r="L12" i="1"/>
  <c r="O12" i="1" s="1"/>
  <c r="L16" i="1"/>
  <c r="K16" i="1" s="1"/>
  <c r="L14" i="1"/>
  <c r="K14" i="1" s="1"/>
  <c r="N20" i="1"/>
  <c r="J10" i="1"/>
  <c r="K10" i="1" s="1"/>
  <c r="J12" i="1"/>
  <c r="K12" i="1" s="1"/>
  <c r="J14" i="1"/>
  <c r="J16" i="1"/>
  <c r="J20" i="1" l="1"/>
  <c r="O16" i="1"/>
  <c r="O14" i="1"/>
  <c r="O20" i="1" s="1"/>
  <c r="L20" i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<sst xmlns="http://schemas.openxmlformats.org/spreadsheetml/2006/main" count="21" uniqueCount="21">
  <si>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</si>
  <si>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(Cifras en Pesos)</t>
  </si>
  <si>
    <t>Concepto</t>
  </si>
  <si>
    <t>Egresos</t>
  </si>
  <si>
    <t>Subejercicio</t>
  </si>
  <si>
    <t>Aprobado</t>
  </si>
  <si>
    <t>Ampliaciones /(Reducciones)</t>
  </si>
  <si>
    <t>Modificado</t>
  </si>
  <si>
    <t>Devengado</t>
  </si>
  <si>
    <t>Pagado</t>
  </si>
  <si>
    <t>Total del Egreso</t>
  </si>
  <si>
    <t>COMISION DE AGUA POTABLE Y ALCANTARILLADO DEL MUNICIPIO DE IGUALA</t>
  </si>
  <si>
    <t>“Bajo protesta de decir verdad declaramos que los Estados Financieros y sus notas, son razonablemente correctos y son responsabilidad del emisor”.</t>
  </si>
  <si>
    <t>DIRECCION GENERAL</t>
  </si>
  <si>
    <t>DIRECCION DE ADMINISTRACION</t>
  </si>
  <si>
    <t>DIRECCION COMERCIAL</t>
  </si>
  <si>
    <t>DIRECCION TECNICA OPERATIVA</t>
  </si>
  <si>
    <t>AUDITORIA INTERNA</t>
  </si>
  <si>
    <t>Clasificación Administrativa</t>
  </si>
  <si>
    <t xml:space="preserve">Del 01/ene./2025 Al 31/dic/2025 </t>
  </si>
  <si>
    <t>CUENTA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</si>
</sst>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14" x14ac:knownFonts="1">
    <font>
      <sz val="8"/>
      <color rgb="FF000000"/>
      <name val="Tahoma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8.25"/>
      <color rgb="FF000000"/>
      <name val="Arial"/>
      <family val="2"/>
    </font>
    <font>
      <b/>
      <sz val="8.25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2" fillId="7" borderId="2" xfId="0" applyFont="1" applyFill="1" applyBorder="1" applyAlignment="1">
      <alignment horizontal="center" vertical="center" wrapText="1"/>
    </xf>
    <xf numFmtId="7" fontId="6" fillId="11" borderId="6" xfId="0" applyNumberFormat="1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0" fontId="2" fillId="7" borderId="2" xfId="0" applyFont="1" applyFill="1" applyBorder="1" applyAlignment="1">
      <alignment vertical="center" wrapText="1"/>
    </xf>
    <xf numFmtId="7" fontId="6" fillId="11" borderId="6" xfId="0" applyNumberFormat="1" applyFont="1" applyFill="1" applyBorder="1" applyAlignment="1">
      <alignment vertical="top" wrapText="1"/>
    </xf>
    <xf numFmtId="7" fontId="8" fillId="13" borderId="8" xfId="0" applyNumberFormat="1" applyFont="1" applyFill="1" applyBorder="1" applyAlignment="1">
      <alignment vertical="top" wrapText="1"/>
    </xf>
    <xf numFmtId="0" fontId="3" fillId="8" borderId="3" xfId="0" applyFont="1" applyFill="1" applyBorder="1" applyAlignment="1">
      <alignment vertical="top" wrapText="1"/>
    </xf>
    <xf numFmtId="7" fontId="8" fillId="0" borderId="8" xfId="0" applyNumberFormat="1" applyFont="1" applyBorder="1" applyAlignment="1">
      <alignment vertical="top" wrapText="1"/>
    </xf>
    <xf numFmtId="43" fontId="0" fillId="0" borderId="0" xfId="1" applyFont="1"/>
    <xf numFmtId="7" fontId="0" fillId="0" borderId="0" xfId="0" applyNumberFormat="1"/>
    <xf numFmtId="43" fontId="0" fillId="0" borderId="0" xfId="0" applyNumberFormat="1"/>
    <xf numFmtId="7" fontId="6" fillId="0" borderId="6" xfId="0" applyNumberFormat="1" applyFont="1" applyBorder="1" applyAlignment="1">
      <alignment horizontal="right" vertical="top" wrapText="1"/>
    </xf>
    <xf numFmtId="0" fontId="11" fillId="0" borderId="0" xfId="0" applyFont="1"/>
    <xf numFmtId="7" fontId="8" fillId="13" borderId="8" xfId="0" applyNumberFormat="1" applyFont="1" applyFill="1" applyBorder="1" applyAlignment="1">
      <alignment horizontal="right" vertical="top" wrapText="1"/>
    </xf>
    <xf numFmtId="0" fontId="9" fillId="14" borderId="9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horizontal="center" vertical="top" wrapText="1"/>
    </xf>
    <xf numFmtId="0" fontId="13" fillId="6" borderId="9" xfId="0" applyFont="1" applyFill="1" applyBorder="1" applyAlignment="1">
      <alignment horizontal="center" wrapText="1"/>
    </xf>
    <xf numFmtId="0" fontId="13" fillId="8" borderId="10" xfId="0" applyFont="1" applyFill="1" applyBorder="1" applyAlignment="1">
      <alignment horizontal="center" vertical="top" wrapText="1"/>
    </xf>
    <xf numFmtId="0" fontId="7" fillId="12" borderId="7" xfId="0" applyFont="1" applyFill="1" applyBorder="1" applyAlignment="1">
      <alignment horizontal="left" vertical="top" wrapText="1"/>
    </xf>
    <xf numFmtId="7" fontId="8" fillId="0" borderId="8" xfId="0" applyNumberFormat="1" applyFont="1" applyBorder="1" applyAlignment="1">
      <alignment horizontal="right" vertical="top" wrapText="1"/>
    </xf>
    <xf numFmtId="0" fontId="4" fillId="10" borderId="5" xfId="0" applyFont="1" applyFill="1" applyBorder="1" applyAlignment="1">
      <alignment horizontal="left" vertical="top" wrapText="1"/>
    </xf>
    <xf numFmtId="0" fontId="5" fillId="10" borderId="5" xfId="0" applyFont="1" applyFill="1" applyBorder="1" applyAlignment="1">
      <alignment horizontal="left" vertical="top" wrapText="1"/>
    </xf>
    <xf numFmtId="7" fontId="6" fillId="11" borderId="6" xfId="0" applyNumberFormat="1" applyFont="1" applyFill="1" applyBorder="1" applyAlignment="1">
      <alignment horizontal="right" vertical="top" wrapText="1"/>
    </xf>
    <xf numFmtId="0" fontId="4" fillId="9" borderId="4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466726</xdr:colOff>
      <xdr:row>2</xdr:row>
      <xdr:rowOff>9525</xdr:rowOff>
    </xdr:from>
    <xdr:to>
      <xdr:col>18</xdr:col>
      <xdr:colOff>257177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CF4C2A-29E1-4CF7-9C44-1328D3EC6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305801" y="219075"/>
          <a:ext cx="1724026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</xdr:row>
      <xdr:rowOff>38099</xdr:rowOff>
    </xdr:from>
    <xdr:to>
      <xdr:col>7</xdr:col>
      <xdr:colOff>495299</xdr:colOff>
      <xdr:row>5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0C3721-370A-4EA5-93B0-A883A8134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1000124" y="247649"/>
          <a:ext cx="1895475" cy="676276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114300</xdr:rowOff>
    </xdr:from>
    <xdr:to>
      <xdr:col>19</xdr:col>
      <xdr:colOff>161925</xdr:colOff>
      <xdr:row>46</xdr:row>
      <xdr:rowOff>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E2162290-DB2F-48BE-8693-11BE938EBE5A}"/>
            </a:ext>
          </a:extLst>
        </xdr:cNvPr>
        <xdr:cNvGrpSpPr>
          <a:grpSpLocks/>
        </xdr:cNvGrpSpPr>
      </xdr:nvGrpSpPr>
      <xdr:grpSpPr bwMode="auto">
        <a:xfrm flipV="1">
          <a:off x="466725" y="5410200"/>
          <a:ext cx="9344025" cy="685800"/>
          <a:chOff x="984" y="2857"/>
          <a:chExt cx="13271" cy="264"/>
        </a:xfrm>
      </xdr:grpSpPr>
      <xdr:sp macro="" textlink="">
        <xdr:nvSpPr>
          <xdr:cNvPr id="7" name="Text Box 2">
            <a:extLst>
              <a:ext uri="{FF2B5EF4-FFF2-40B4-BE49-F238E27FC236}">
                <a16:creationId xmlns:a16="http://schemas.microsoft.com/office/drawing/2014/main" id="{F551D758-7B70-D550-E289-70744B04D5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ADMINISTRACION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F64F8D13-0A79-0936-0BB4-7DE9A80B11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9" name="Text Box 4">
            <a:extLst>
              <a:ext uri="{FF2B5EF4-FFF2-40B4-BE49-F238E27FC236}">
                <a16:creationId xmlns:a16="http://schemas.microsoft.com/office/drawing/2014/main" id="{26392D55-2564-0B1F-C60C-CE741676A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14" workbookViewId="0">
      <selection activeCell="K32" sqref="K32"/>
    </sheetView>
  </sheetViews>
  <sheetFormatPr baseColWidth="10" defaultColWidth="9.33203125" defaultRowHeight="10.5" x14ac:dyDescent="0.15"/>
  <cols>
    <col min="1" max="1" width="7" customWidth="1"/>
    <col min="2" max="3" width="1.5" customWidth="1"/>
    <col min="4" max="4" width="3.1640625" customWidth="1"/>
    <col min="5" max="5" width="4.6640625" customWidth="1"/>
    <col min="6" max="6" width="1.5" customWidth="1"/>
    <col min="7" max="7" width="14.1640625" customWidth="1"/>
    <col min="8" max="8" width="9.5" customWidth="1"/>
    <col min="9" max="9" width="9" customWidth="1"/>
    <col min="10" max="10" width="21.6640625" customWidth="1"/>
    <col min="11" max="11" width="17.33203125" customWidth="1"/>
    <col min="12" max="12" width="18.5" customWidth="1"/>
    <col min="13" max="13" width="19.1640625" customWidth="1"/>
    <col min="14" max="14" width="17.1640625" customWidth="1"/>
    <col min="15" max="15" width="5.83203125" customWidth="1"/>
    <col min="16" max="16" width="3.1640625" customWidth="1"/>
    <col min="17" max="17" width="4.5" customWidth="1"/>
    <col min="18" max="18" width="3.1640625" customWidth="1"/>
    <col min="19" max="19" width="6.33203125" customWidth="1"/>
    <col min="20" max="20" width="9" customWidth="1"/>
    <col min="21" max="21" width="7.83203125" customWidth="1"/>
  </cols>
  <sheetData>
    <row r="1" spans="1:20" ht="12.75" x14ac:dyDescent="0.2">
      <c r="B1" s="27" t="s">
        <v>20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0" ht="16.5" customHeight="1" x14ac:dyDescent="0.15">
      <c r="B2" s="16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0" ht="15" customHeight="1" x14ac:dyDescent="0.15">
      <c r="A3" s="3"/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0" ht="16.5" customHeight="1" x14ac:dyDescent="0.15"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0" ht="18.75" customHeight="1" x14ac:dyDescent="0.2">
      <c r="B5" s="19" t="s">
        <v>19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20" ht="21" customHeight="1" x14ac:dyDescent="0.15">
      <c r="B6" s="20" t="s">
        <v>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7"/>
    </row>
    <row r="7" spans="1:20" ht="21.2" customHeight="1" x14ac:dyDescent="0.15">
      <c r="B7" s="28" t="s">
        <v>2</v>
      </c>
      <c r="C7" s="28"/>
      <c r="D7" s="28"/>
      <c r="E7" s="28"/>
      <c r="F7" s="28"/>
      <c r="G7" s="28"/>
      <c r="H7" s="28"/>
      <c r="I7" s="28"/>
      <c r="J7" s="28" t="s">
        <v>3</v>
      </c>
      <c r="K7" s="28"/>
      <c r="L7" s="28"/>
      <c r="M7" s="28"/>
      <c r="N7" s="28"/>
      <c r="O7" s="28" t="s">
        <v>4</v>
      </c>
      <c r="P7" s="28"/>
      <c r="Q7" s="28"/>
      <c r="R7" s="28"/>
      <c r="S7" s="28"/>
    </row>
    <row r="8" spans="1:20" ht="28.35" customHeight="1" x14ac:dyDescent="0.15">
      <c r="B8" s="28"/>
      <c r="C8" s="28"/>
      <c r="D8" s="28"/>
      <c r="E8" s="28"/>
      <c r="F8" s="28"/>
      <c r="G8" s="28"/>
      <c r="H8" s="28"/>
      <c r="I8" s="28"/>
      <c r="J8" s="1" t="s">
        <v>5</v>
      </c>
      <c r="K8" s="1" t="s">
        <v>6</v>
      </c>
      <c r="L8" s="1" t="s">
        <v>7</v>
      </c>
      <c r="M8" s="4" t="s">
        <v>8</v>
      </c>
      <c r="N8" s="4" t="s">
        <v>9</v>
      </c>
      <c r="O8" s="28"/>
      <c r="P8" s="28"/>
      <c r="Q8" s="28"/>
      <c r="R8" s="28"/>
      <c r="S8" s="28"/>
    </row>
    <row r="9" spans="1:20" ht="0.75" customHeight="1" x14ac:dyDescent="0.15"/>
    <row r="10" spans="1:20" ht="10.9" customHeight="1" x14ac:dyDescent="0.15">
      <c r="B10" s="23" t="s">
        <v>13</v>
      </c>
      <c r="C10" s="24"/>
      <c r="D10" s="24"/>
      <c r="E10" s="24"/>
      <c r="F10" s="24"/>
      <c r="G10" s="24"/>
      <c r="H10" s="24"/>
      <c r="I10" s="24"/>
      <c r="J10" s="2">
        <f>557961.92+753581.8+12273036.75+513347.06+215000+238958.9+471724.57+836.82</f>
        <v>15024447.820000002</v>
      </c>
      <c r="K10" s="2">
        <f>J10-L10</f>
        <v>-5319298.2499999981</v>
      </c>
      <c r="L10" s="12">
        <f>1345122.89+1326449.11+14861463.95+804201.5+577110+1200+925789.87+502408.75</f>
        <v>20343746.07</v>
      </c>
      <c r="M10" s="5">
        <f>1148986.33+1192607.78+12946340.06+609172.23+441795.16+403030.94+794438.64</f>
        <v>17536371.140000001</v>
      </c>
      <c r="N10" s="5">
        <v>17536371.140000001</v>
      </c>
      <c r="O10" s="25">
        <f>L10-N10</f>
        <v>2807374.9299999997</v>
      </c>
      <c r="P10" s="25"/>
      <c r="Q10" s="25"/>
      <c r="R10" s="25"/>
      <c r="S10" s="25"/>
    </row>
    <row r="11" spans="1:20" ht="0.4" customHeight="1" x14ac:dyDescent="0.15">
      <c r="B11" s="26"/>
      <c r="C11" s="26"/>
      <c r="D11" s="26"/>
    </row>
    <row r="12" spans="1:20" ht="10.9" customHeight="1" x14ac:dyDescent="0.15">
      <c r="B12" s="23" t="s">
        <v>14</v>
      </c>
      <c r="C12" s="24"/>
      <c r="D12" s="24"/>
      <c r="E12" s="24"/>
      <c r="F12" s="24"/>
      <c r="G12" s="24"/>
      <c r="H12" s="24"/>
      <c r="I12" s="24"/>
      <c r="J12" s="2">
        <f>562017.91+648523.93+279920.94+1351274.22+377546.4+2135480.7+39780.1+1333734.57+291525.26</f>
        <v>7019804.0299999993</v>
      </c>
      <c r="K12" s="2">
        <f>J12-L12</f>
        <v>-2008072.3100000024</v>
      </c>
      <c r="L12" s="12">
        <f>514956.28+2088179.25+686081.95+518210.95+1316842.14+3398594.62+505011.15</f>
        <v>9027876.3400000017</v>
      </c>
      <c r="M12" s="5">
        <f>457800.31+1545891.15+457459.45+357159.24+1142864.02+469742.01+3232073.04</f>
        <v>7662989.2200000007</v>
      </c>
      <c r="N12" s="5">
        <v>7662989.2199999997</v>
      </c>
      <c r="O12" s="25">
        <f>L12-N12</f>
        <v>1364887.120000002</v>
      </c>
      <c r="P12" s="25"/>
      <c r="Q12" s="25"/>
      <c r="R12" s="25"/>
      <c r="S12" s="25"/>
    </row>
    <row r="13" spans="1:20" ht="0.4" customHeight="1" x14ac:dyDescent="0.15">
      <c r="B13" s="26"/>
      <c r="C13" s="26"/>
      <c r="D13" s="26"/>
    </row>
    <row r="14" spans="1:20" ht="10.9" customHeight="1" x14ac:dyDescent="0.15">
      <c r="B14" s="23" t="s">
        <v>15</v>
      </c>
      <c r="C14" s="24"/>
      <c r="D14" s="24"/>
      <c r="E14" s="24"/>
      <c r="F14" s="24"/>
      <c r="G14" s="24"/>
      <c r="H14" s="24"/>
      <c r="I14" s="24"/>
      <c r="J14" s="2">
        <f>360796.22+1593+373275.25+361694.22+705022.64+4427359.67+2296540.76+296982.12+974361.45</f>
        <v>9797625.3299999982</v>
      </c>
      <c r="K14" s="2">
        <f>J14-L14</f>
        <v>3256748.1899999985</v>
      </c>
      <c r="L14" s="12">
        <f>132288.05+197181.72+4733282.81+461275.63+18815.77+515565.17+482467.99</f>
        <v>6540877.1399999997</v>
      </c>
      <c r="M14" s="5">
        <f>68379.22+10834.72+454355.18+473952.79+11293.84+3989930.56+354525.23</f>
        <v>5363271.5399999991</v>
      </c>
      <c r="N14" s="5">
        <v>5363271.54</v>
      </c>
      <c r="O14" s="25">
        <f>L14-N14</f>
        <v>1177605.5999999996</v>
      </c>
      <c r="P14" s="25"/>
      <c r="Q14" s="25"/>
      <c r="R14" s="25"/>
      <c r="S14" s="25"/>
    </row>
    <row r="15" spans="1:20" ht="0.4" customHeight="1" x14ac:dyDescent="0.15">
      <c r="B15" s="26"/>
      <c r="C15" s="26"/>
      <c r="D15" s="26"/>
    </row>
    <row r="16" spans="1:20" ht="10.9" customHeight="1" x14ac:dyDescent="0.15">
      <c r="B16" s="23" t="s">
        <v>16</v>
      </c>
      <c r="C16" s="24"/>
      <c r="D16" s="24"/>
      <c r="E16" s="24"/>
      <c r="F16" s="24"/>
      <c r="G16" s="24"/>
      <c r="H16" s="24"/>
      <c r="I16" s="24"/>
      <c r="J16" s="2">
        <f>11282745.72+3148230.86+24089842.65+14673532.6+1310790.83+1044948.56+4582975.02+1168451.49+2872173.96</f>
        <v>64173691.689999998</v>
      </c>
      <c r="K16" s="2">
        <f>J16-L16</f>
        <v>4288113.9099999964</v>
      </c>
      <c r="L16" s="12">
        <f>16429391.74+2579455.54+12208390.93+2359625.69+4122033.1+627821.75+783397.78+12942079.81+3874155.62+3959225.82</f>
        <v>59885577.780000001</v>
      </c>
      <c r="M16" s="5">
        <f>15527857.56+2432027.48+11814554.64+11636473.61+2102894.72+3679795.33+3383776.85+2625428.06+770700.79+364150.18</f>
        <v>54337659.219999999</v>
      </c>
      <c r="N16" s="5">
        <v>54337659.219999999</v>
      </c>
      <c r="O16" s="25">
        <f>L16-N16</f>
        <v>5547918.5600000024</v>
      </c>
      <c r="P16" s="25"/>
      <c r="Q16" s="25"/>
      <c r="R16" s="25"/>
      <c r="S16" s="25"/>
    </row>
    <row r="17" spans="2:21" ht="0.4" customHeight="1" x14ac:dyDescent="0.15">
      <c r="B17" s="26"/>
      <c r="C17" s="26"/>
      <c r="D17" s="26"/>
    </row>
    <row r="18" spans="2:21" ht="10.9" customHeight="1" x14ac:dyDescent="0.15">
      <c r="B18" s="23" t="s">
        <v>17</v>
      </c>
      <c r="C18" s="24"/>
      <c r="D18" s="24"/>
      <c r="E18" s="24"/>
      <c r="F18" s="24"/>
      <c r="G18" s="24"/>
      <c r="H18" s="24"/>
      <c r="I18" s="24"/>
      <c r="J18" s="2">
        <v>594365.98</v>
      </c>
      <c r="K18" s="2">
        <f>J18-L18</f>
        <v>-217491.54000000004</v>
      </c>
      <c r="L18" s="2">
        <v>811857.52</v>
      </c>
      <c r="M18" s="5">
        <v>544651.34</v>
      </c>
      <c r="N18" s="5">
        <v>544651.34</v>
      </c>
      <c r="O18" s="25">
        <f>L18-N18</f>
        <v>267206.18000000005</v>
      </c>
      <c r="P18" s="25"/>
      <c r="Q18" s="25"/>
      <c r="R18" s="25"/>
      <c r="S18" s="25"/>
    </row>
    <row r="19" spans="2:21" ht="0.4" customHeight="1" x14ac:dyDescent="0.15">
      <c r="B19" s="26"/>
      <c r="C19" s="26"/>
      <c r="D19" s="26"/>
    </row>
    <row r="20" spans="2:21" ht="11.25" customHeight="1" x14ac:dyDescent="0.15">
      <c r="B20" s="21" t="s">
        <v>10</v>
      </c>
      <c r="C20" s="21"/>
      <c r="D20" s="21"/>
      <c r="E20" s="21"/>
      <c r="F20" s="21"/>
      <c r="G20" s="21"/>
      <c r="H20" s="21"/>
      <c r="I20" s="21"/>
      <c r="J20" s="22">
        <f>SUM(J10:J19)</f>
        <v>96609934.850000009</v>
      </c>
      <c r="K20" s="22"/>
      <c r="L20" s="22">
        <f>SUM(L10:L18)</f>
        <v>96609934.850000009</v>
      </c>
      <c r="M20" s="8">
        <f>SUM(M10:M18)</f>
        <v>85444942.460000008</v>
      </c>
      <c r="N20" s="6">
        <f>SUM(N10:N18)</f>
        <v>85444942.460000008</v>
      </c>
      <c r="O20" s="14">
        <f>SUM(O10:S18)</f>
        <v>11164992.390000004</v>
      </c>
      <c r="P20" s="14"/>
      <c r="Q20" s="14"/>
      <c r="R20" s="14"/>
      <c r="S20" s="14"/>
    </row>
    <row r="21" spans="2:21" ht="1.1499999999999999" customHeight="1" x14ac:dyDescent="0.15">
      <c r="B21" s="21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8"/>
      <c r="N21" s="6"/>
      <c r="O21" s="14"/>
      <c r="P21" s="14"/>
      <c r="Q21" s="14"/>
      <c r="R21" s="14"/>
      <c r="S21" s="14"/>
    </row>
    <row r="22" spans="2:21" ht="14.1" customHeight="1" x14ac:dyDescent="0.15">
      <c r="B22" s="13" t="s">
        <v>12</v>
      </c>
      <c r="R22" s="15"/>
      <c r="S22" s="15"/>
      <c r="T22" s="15"/>
      <c r="U22" s="15"/>
    </row>
    <row r="24" spans="2:21" x14ac:dyDescent="0.15">
      <c r="L24" s="9"/>
    </row>
    <row r="26" spans="2:21" x14ac:dyDescent="0.15">
      <c r="J26" s="9"/>
      <c r="L26" s="10"/>
      <c r="N26" s="9"/>
    </row>
    <row r="27" spans="2:21" x14ac:dyDescent="0.15">
      <c r="L27" s="10"/>
      <c r="N27" s="11"/>
    </row>
    <row r="28" spans="2:21" x14ac:dyDescent="0.15">
      <c r="J28" s="11"/>
      <c r="K28" s="10"/>
    </row>
  </sheetData>
  <mergeCells count="30">
    <mergeCell ref="O16:S16"/>
    <mergeCell ref="J7:N7"/>
    <mergeCell ref="B7:I8"/>
    <mergeCell ref="O7:S8"/>
    <mergeCell ref="B12:I12"/>
    <mergeCell ref="O12:S12"/>
    <mergeCell ref="B14:I14"/>
    <mergeCell ref="O14:S14"/>
    <mergeCell ref="B15:D15"/>
    <mergeCell ref="B1:S1"/>
    <mergeCell ref="B13:D13"/>
    <mergeCell ref="B10:I10"/>
    <mergeCell ref="O10:S10"/>
    <mergeCell ref="B11:D11"/>
    <mergeCell ref="O20:S21"/>
    <mergeCell ref="R22:U22"/>
    <mergeCell ref="B2:S2"/>
    <mergeCell ref="B3:S3"/>
    <mergeCell ref="B4:S4"/>
    <mergeCell ref="B5:S5"/>
    <mergeCell ref="B6:S6"/>
    <mergeCell ref="B20:I21"/>
    <mergeCell ref="J20:J21"/>
    <mergeCell ref="K20:K21"/>
    <mergeCell ref="L20:L21"/>
    <mergeCell ref="B18:I18"/>
    <mergeCell ref="O18:S18"/>
    <mergeCell ref="B19:D19"/>
    <mergeCell ref="B16:I16"/>
    <mergeCell ref="B17:D17"/>
  </mergeCells>
  <pageMargins left="0.08" right="0.08" top="0.2" bottom="0.2" header="0" footer="0"/>
  <pageSetup paperSize="12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FastReport.NET</dc:creator>
  <cp:lastModifiedBy>CTA PUBLICA</cp:lastModifiedBy>
  <cp:lastPrinted>2026-04-17T17:50:57Z</cp:lastPrinted>
  <dcterms:created xsi:type="dcterms:W3CDTF">2025-10-22T15:22:43Z</dcterms:created>
  <dcterms:modified xsi:type="dcterms:W3CDTF">2026-04-17T17:51:02Z</dcterms:modified>
</cp:coreProperties>
</file>