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d4ewebpub\"/>
    </mc:Choice>
  </mc:AlternateContent>
  <xr:revisionPtr revIDLastSave="0" documentId="13_ncr:1_{B7A09258-5C07-4BB3-B2E7-0554905BDA70}" xr6:coauthVersionLast="47" xr6:coauthVersionMax="47" xr10:uidLastSave="{00000000-0000-0000-0000-000000000000}"/>
  <bookViews>
    <workbookView xWindow="17640" yWindow="1296" windowWidth="29832" windowHeight="15816" tabRatio="787" activeTab="3" xr2:uid="{00000000-000D-0000-FFFF-FFFF00000000}"/>
  </bookViews>
  <sheets>
    <sheet name="docs.README" sheetId="1" r:id="rId1"/>
    <sheet name="menupane" sheetId="4" state="hidden" r:id="rId2"/>
    <sheet name="docs.Examples" sheetId="3" r:id="rId3"/>
    <sheet name="menulog" sheetId="5" r:id="rId4"/>
    <sheet name="menu" sheetId="7" r:id="rId5"/>
    <sheet name="myLambdaLib" sheetId="2" r:id="rId6"/>
    <sheet name="myFormulaLib" sheetId="6" r:id="rId7"/>
  </sheets>
  <definedNames>
    <definedName name="COMM_NET">_xlfn.LAMBDA(_xlpm.premium,_xlpm.commPct, _xlpm.premium*(1-_xlpm.commPct))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" l="1"/>
  <c r="B3" i="3"/>
  <c r="B10" i="3"/>
  <c r="B9" i="3"/>
  <c r="B8" i="3"/>
  <c r="B7" i="3"/>
  <c r="B6" i="3"/>
  <c r="B5" i="3"/>
</calcChain>
</file>

<file path=xl/sharedStrings.xml><?xml version="1.0" encoding="utf-8"?>
<sst xmlns="http://schemas.openxmlformats.org/spreadsheetml/2006/main" count="187" uniqueCount="125">
  <si>
    <t>D4E Pre-Competition Lambda Library (Demo) - V2</t>
  </si>
  <si>
    <t>Richer Lambda library for an insurance finance model challenge.</t>
  </si>
  <si>
    <t>Key Lambdas included in both Data Actions (sheet 'lambda') and Name Manager:</t>
  </si>
  <si>
    <t>- PRICE_FINAL(base, discPct, riskAdj)</t>
  </si>
  <si>
    <t>- COMM_NET(premium, commPct)</t>
  </si>
  <si>
    <t>- LOSS_RATIO(claims, premium)</t>
  </si>
  <si>
    <t>- COMBINED_RATIO(claims, expense, premium)</t>
  </si>
  <si>
    <t>- BROKER_MARGIN(premium, claims, expense, comm)</t>
  </si>
  <si>
    <t>- CAPITAL_CHARGE(premium, capPct)</t>
  </si>
  <si>
    <t>- BENCHMARK_DELTA(actual, benchmark)</t>
  </si>
  <si>
    <t>- KPI_TRAFFICLIGHT(val, green, amber)</t>
  </si>
  <si>
    <t>- PRICE_BAND(price)</t>
  </si>
  <si>
    <t>/* LAMBDA_LIB PRICE_FINAL - final price after discount and risk */</t>
  </si>
  <si>
    <t>/* LAMBDA_LIB COMM_NET - net premium after commission */</t>
  </si>
  <si>
    <t>/* LAMBDA_LIB LOSS_RATIO - claims / premium */</t>
  </si>
  <si>
    <t>/* LAMBDA_LIB COMBINED_RATIO - (claims+expense)/premium */</t>
  </si>
  <si>
    <t>/* LAMBDA_LIB BROKER_MARGIN - premium - claims - expense - commission */</t>
  </si>
  <si>
    <t>/* LAMBDA_LIB CAPITAL_CHARGE - premium * capPct */</t>
  </si>
  <si>
    <t>/* LAMBDA_LIB BENCHMARK_DELTA - actual - benchmark */</t>
  </si>
  <si>
    <t>/* LAMBDA_LIB KPI_TRAFFICLIGHT - GREEN/AMBER/RED */</t>
  </si>
  <si>
    <t>/* LAMBDA_LIB PRICE_BAND - LOW/MED/HIGH */</t>
  </si>
  <si>
    <t>/* Driver:</t>
  </si>
  <si>
    <t>Title: PRICE_FINAL</t>
  </si>
  <si>
    <t>Title: COMM_NET</t>
  </si>
  <si>
    <t>Title: LOSS_RATIO</t>
  </si>
  <si>
    <t>Title: COMBINED_RATIO</t>
  </si>
  <si>
    <t>Title: BROKER_MARGIN</t>
  </si>
  <si>
    <t>Title: CAPITAL_CHARGE</t>
  </si>
  <si>
    <t>Title: BENCHMARK_DELTA</t>
  </si>
  <si>
    <t>Title: KPI_TRAFFICLIGHT</t>
  </si>
  <si>
    <t>Title: PRICE_BAND</t>
  </si>
  <si>
    <t>Desc: base*(1-disc)*(1+risk)</t>
  </si>
  <si>
    <t>Desc: premium*(1-commPct)</t>
  </si>
  <si>
    <t>Desc: claims/premium</t>
  </si>
  <si>
    <t>Desc: (claims+expense)/premium</t>
  </si>
  <si>
    <t>Desc: margin calc</t>
  </si>
  <si>
    <t>Desc: premium*capPct</t>
  </si>
  <si>
    <t>Desc: delta vs benchmark</t>
  </si>
  <si>
    <t>Desc: KPI status</t>
  </si>
  <si>
    <t>Desc: price banding</t>
  </si>
  <si>
    <t>*/</t>
  </si>
  <si>
    <t>definename COMM_NET =LAMBDA(premium,commPct, premium*(1-commPct))</t>
  </si>
  <si>
    <t>definename LOSS_RATIO =LAMBDA(claims,premium, IF(premium=0,"",claims/premium))</t>
  </si>
  <si>
    <t>definename BROKER_MARGIN =LAMBDA(premium,claims,expense,commission, premium-claims-expense-commission)</t>
  </si>
  <si>
    <t>definename CAPITAL_CHARGE =LAMBDA(premium,capPct, premium*capPct)</t>
  </si>
  <si>
    <t>definename BENCHMARK_DELTA =LAMBDA(actual,benchmark, actual-benchmark)</t>
  </si>
  <si>
    <t>definename KPI_TRAFFICLIGHT =LAMBDA(val,green,amber, IF(val&gt;=green,"GREEN", IF(val&gt;=amber,"AMBER","RED")))</t>
  </si>
  <si>
    <t>Example Calls (for narration)</t>
  </si>
  <si>
    <t>Final Price</t>
  </si>
  <si>
    <t>Net Premium after Commission</t>
  </si>
  <si>
    <t>Loss Ratio</t>
  </si>
  <si>
    <t>Combined Ratio</t>
  </si>
  <si>
    <t>Margin</t>
  </si>
  <si>
    <t>Capital Charge</t>
  </si>
  <si>
    <t>KPI Status</t>
  </si>
  <si>
    <t>Price Band</t>
  </si>
  <si>
    <t>About Info</t>
  </si>
  <si>
    <t>_x000D_
www.datamart4excel.com_x000D_
Caratrel Consultants Pty Ltd  (c)2025</t>
  </si>
  <si>
    <t>_x000D_
Recent 20 Log Entries: (menulog)</t>
  </si>
  <si>
    <t>$type=macrolines,</t>
  </si>
  <si>
    <t xml:space="preserve">  */</t>
  </si>
  <si>
    <t>definename L_PRICE_FINAL =LAMBDA(base,discPct,riskAdj, base*(1-discPct)*(1+riskAdj))</t>
  </si>
  <si>
    <t>definename L_PRICE_BAND =LAMBDA(price, IF(price&lt;2000,"LOW", IF(price&lt;5000,"MED","HIGH")))</t>
  </si>
  <si>
    <t>definename L_COMBINED_RATIO =LAMBDA(claims,expense,premium, IF(premium=0,"",(claims+expense)/premium))</t>
  </si>
  <si>
    <t>definename sumnane =sum(&lt;&lt;ctrl1&gt;&gt;)</t>
  </si>
  <si>
    <t>placecell   =sum(&lt;&lt;ctrl1&gt;&gt;)</t>
  </si>
  <si>
    <t>/* SAFE WRAP for IFERROR */</t>
  </si>
  <si>
    <t>placewrap =IFERROR(&lt;&lt;wrap&gt;&gt;,0)</t>
  </si>
  <si>
    <t>/* SAFE WRAP for IFERROR BLANK */</t>
  </si>
  <si>
    <t>placewrap =IFERROR(&lt;&lt;wrap&gt;&gt;,"")</t>
  </si>
  <si>
    <t>/* SAFE WRAP for IFNA */</t>
  </si>
  <si>
    <t>placewrap =IFNA(&lt;&lt;wrap&gt;&gt;,0)</t>
  </si>
  <si>
    <t>/* SAFE WRAP for BLANK SAFE */</t>
  </si>
  <si>
    <t>placewrap =LET(v,IFERROR(&lt;&lt;wrap&gt;&gt;,""),IF(v="", "", v))</t>
  </si>
  <si>
    <t>/* SAFE WRAP for NUMERIC */</t>
  </si>
  <si>
    <t>placewrap =N(IFERROR(&lt;&lt;wrap&gt;&gt;,0))</t>
  </si>
  <si>
    <t>/* SAFE WRAP for ROUND 2DP */</t>
  </si>
  <si>
    <t>placewrap =IFERROR(ROUND(&lt;&lt;wrap&gt;&gt;,2),0)</t>
  </si>
  <si>
    <t>/* SAFE WRAP for TEXT */</t>
  </si>
  <si>
    <t>placewrap =IFERROR(TEXT(&lt;&lt;wrap&gt;&gt;,"@"),"")</t>
  </si>
  <si>
    <t>/* SAFE WRAP for CLEAN TRIM */</t>
  </si>
  <si>
    <t>/* SAFE WRAP for BOOLEAN */</t>
  </si>
  <si>
    <t>placewrap =IFERROR(--(&lt;&lt;wrap&gt;&gt;),0)</t>
  </si>
  <si>
    <t>myLambdaLib</t>
  </si>
  <si>
    <t>LAMBDA_LIB PRICE_FINAL - final price after discount and risk</t>
  </si>
  <si>
    <t>LAMBDA_LIB COMM_NET - net premium after commission</t>
  </si>
  <si>
    <t>LAMBDA_LIB LOSS_RATIO - claims / premium</t>
  </si>
  <si>
    <t>LAMBDA_LIB COMBINED_RATIO - (claims+expense)/premium</t>
  </si>
  <si>
    <t>LAMBDA_LIB BROKER_MARGIN - premium - claims - expense - commission</t>
  </si>
  <si>
    <t>LAMBDA_LIB CAPITAL_CHARGE - premium * capPct</t>
  </si>
  <si>
    <t>LAMBDA_LIB BENCHMARK_DELTA - actual - benchmark</t>
  </si>
  <si>
    <t>LAMBDA_LIB KPI_TRAFFICLIGHT - GREEN/AMBER/RED</t>
  </si>
  <si>
    <t>LAMBDA_LIB PRICE_BAND - LOW/MED/HIGH</t>
  </si>
  <si>
    <t>/* LAMBDA_LIB PRICE_FINAL - final price after discount and risk.02 */</t>
  </si>
  <si>
    <t>myFormulaLib</t>
  </si>
  <si>
    <t>LAMBDA_LIB PRICE_FINAL - final price after discount and risk.02</t>
  </si>
  <si>
    <t>SAFE WRAP for IFERROR</t>
  </si>
  <si>
    <t>SAFE WRAP for IFERROR BLANK</t>
  </si>
  <si>
    <t>SAFE WRAP for IFNA</t>
  </si>
  <si>
    <t>SAFE WRAP for BLANK SAFE</t>
  </si>
  <si>
    <t>SAFE WRAP for NUMERIC</t>
  </si>
  <si>
    <t>SAFE WRAP for ROUND 2DP</t>
  </si>
  <si>
    <t>SAFE WRAP for TEXT</t>
  </si>
  <si>
    <t>SAFE WRAP for CLEAN TRIM</t>
  </si>
  <si>
    <t>SAFE WRAP for BOOLEAN</t>
  </si>
  <si>
    <t xml:space="preserve">MENU LIST </t>
  </si>
  <si>
    <t>Build Date 10/01/2026 10:09:01 PM</t>
  </si>
  <si>
    <t>SQL</t>
  </si>
  <si>
    <t>aelinon@caratrel.com</t>
  </si>
  <si>
    <t>userkey1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</si>
  <si>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</si>
  <si>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</si>
  <si>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</si>
  <si>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</si>
  <si>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</si>
  <si>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</si>
  <si>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</si>
  <si>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</si>
  <si>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</si>
  <si>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</si>
  <si>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A (SQL Versions)</t>
  </si>
  <si>
    <t>placewrap =IFERROR(TRIM(CLEAN(@&lt;&lt;wrap&gt;&gt;)),"")</t>
  </si>
  <si>
    <t>placecomment hello</t>
  </si>
  <si>
    <t>msgbox hello</t>
  </si>
  <si>
    <t>Data Mart for Excel (ADVANCED Version) _x000D_
Your D4E Store (D4E_PreCompetition_LambdaLibrary_v2a) has: _x000D_
2 SQL Groups_x000D_
20 SQL Versions_x000D_
0 Macros_x000D_
0 Scheduler Tasks (menuflow)_x000D_
2 Documents_x000D_
0 Stored Params (NORMAL Prompt Mode)_x000D_
0 Output Sheets (tempdir=)_x000D_
DEBUG MODE IS: &lt;not set&gt;_x000D_
VBAKEEP MODE IS: &lt;not set&gt;_x000D_
_x000D_
No Added SQL files (You are in EDIT SQL Mode).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</si>
</sst>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/>
    <xf numFmtId="0" fontId="2" fillId="0" borderId="0" xfId="0" applyFont="1"/>
    <xf numFmtId="0" fontId="4" fillId="0" borderId="0" xfId="0" applyFont="1"/>
    <xf numFmtId="0" fontId="5" fillId="2" borderId="0" xfId="0" applyFont="1" applyFill="1"/>
    <xf numFmtId="0" fontId="3" fillId="2" borderId="0" xfId="0" applyFont="1" applyFill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4"/>
  <sheetViews>
    <sheetView workbookViewId="0">
      <selection activeCell="A25" sqref="A25"/>
    </sheetView>
  </sheetViews>
  <sheetFormatPr defaultRowHeight="14.4" x14ac:dyDescent="0.3"/>
  <sheetData>
    <row r="1" spans="1:1" x14ac:dyDescent="0.3">
      <c r="A1" t="s">
        <v>0</v>
      </c>
    </row>
    <row r="3" spans="1:1" x14ac:dyDescent="0.3">
      <c r="A3" t="s">
        <v>1</v>
      </c>
    </row>
    <row r="5" spans="1:1" x14ac:dyDescent="0.3">
      <c r="A5" t="s">
        <v>2</v>
      </c>
    </row>
    <row r="6" spans="1:1" x14ac:dyDescent="0.3">
      <c r="A6" t="s">
        <v>3</v>
      </c>
    </row>
    <row r="7" spans="1:1" x14ac:dyDescent="0.3">
      <c r="A7" t="s">
        <v>4</v>
      </c>
    </row>
    <row r="8" spans="1:1" x14ac:dyDescent="0.3">
      <c r="A8" t="s">
        <v>5</v>
      </c>
    </row>
    <row r="9" spans="1:1" x14ac:dyDescent="0.3">
      <c r="A9" t="s">
        <v>6</v>
      </c>
    </row>
    <row r="10" spans="1:1" x14ac:dyDescent="0.3">
      <c r="A10" t="s">
        <v>7</v>
      </c>
    </row>
    <row r="11" spans="1:1" x14ac:dyDescent="0.3">
      <c r="A11" t="s">
        <v>8</v>
      </c>
    </row>
    <row r="12" spans="1:1" x14ac:dyDescent="0.3">
      <c r="A12" t="s">
        <v>9</v>
      </c>
    </row>
    <row r="13" spans="1:1" x14ac:dyDescent="0.3">
      <c r="A13" t="s">
        <v>10</v>
      </c>
    </row>
    <row r="14" spans="1:1" x14ac:dyDescent="0.3">
      <c r="A14" t="s">
        <v>11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15C51-AAAC-414E-93A1-53306637359D}">
  <sheetPr codeName="Sheet2"/>
  <dimension ref="B1:B28"/>
  <sheetViews>
    <sheetView workbookViewId="0"/>
  </sheetViews>
  <sheetFormatPr defaultRowHeight="14.4" x14ac:dyDescent="0.3"/>
  <cols>
    <col min="2" max="2" width="8.88671875" style="7"/>
  </cols>
  <sheetData>
    <row r="1" spans="2:2" x14ac:dyDescent="0.3">
      <c r="B1" s="7" t="s">
        <v>56</v>
      </c>
    </row>
    <row r="2" spans="2:2" x14ac:dyDescent="0.3">
      <c r="B2" s="7" t="s">
        <v>124</v>
      </c>
    </row>
    <row r="3" spans="2:2" x14ac:dyDescent="0.3">
      <c r="B3" s="7" t="s">
        <v>58</v>
      </c>
    </row>
    <row r="28" spans="2:2" x14ac:dyDescent="0.3">
      <c r="B28" s="7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10"/>
  <sheetViews>
    <sheetView workbookViewId="0">
      <pane ySplit="1" topLeftCell="A2" activePane="bottomLeft" state="frozen"/>
      <selection pane="bottomLeft" activeCell="D26" sqref="D26:D27"/>
    </sheetView>
  </sheetViews>
  <sheetFormatPr defaultRowHeight="14.4" x14ac:dyDescent="0.3"/>
  <cols>
    <col min="1" max="1" width="32" customWidth="1"/>
    <col min="2" max="2" width="58" customWidth="1"/>
  </cols>
  <sheetData>
    <row r="1" spans="1:2" x14ac:dyDescent="0.3">
      <c r="A1" t="s">
        <v>47</v>
      </c>
    </row>
    <row r="3" spans="1:2" x14ac:dyDescent="0.3">
      <c r="A3" t="s">
        <v>48</v>
      </c>
      <c r="B3" t="e">
        <f ca="1">PRICE_FINAL(2500,0.08,0.03)</f>
        <v>#NAME?</v>
      </c>
    </row>
    <row r="4" spans="1:2" x14ac:dyDescent="0.3">
      <c r="A4" t="s">
        <v>49</v>
      </c>
      <c r="B4">
        <f>COMM_NET(2500,0.12)</f>
        <v>2200</v>
      </c>
    </row>
    <row r="5" spans="1:2" x14ac:dyDescent="0.3">
      <c r="A5" t="s">
        <v>50</v>
      </c>
      <c r="B5" t="e">
        <f ca="1">TEST_LOSS_RATIO(900,2600)</f>
        <v>#NAME?</v>
      </c>
    </row>
    <row r="6" spans="1:2" x14ac:dyDescent="0.3">
      <c r="A6" t="s">
        <v>51</v>
      </c>
      <c r="B6" t="e">
        <f ca="1">COMBINED_RATIO(900,220,2600)</f>
        <v>#NAME?</v>
      </c>
    </row>
    <row r="7" spans="1:2" x14ac:dyDescent="0.3">
      <c r="A7" t="s">
        <v>52</v>
      </c>
      <c r="B7" t="e">
        <f ca="1">BROKER_MARGIN(2600,900,220,2600*0.12)</f>
        <v>#NAME?</v>
      </c>
    </row>
    <row r="8" spans="1:2" x14ac:dyDescent="0.3">
      <c r="A8" t="s">
        <v>53</v>
      </c>
      <c r="B8" t="e">
        <f ca="1">CAPITAL_CHARGE(2600,0.05)</f>
        <v>#NAME?</v>
      </c>
    </row>
    <row r="9" spans="1:2" x14ac:dyDescent="0.3">
      <c r="A9" t="s">
        <v>54</v>
      </c>
      <c r="B9" t="e">
        <f ca="1">KPI_TRAFFICLIGHT(180,250,50)</f>
        <v>#NAME?</v>
      </c>
    </row>
    <row r="10" spans="1:2" x14ac:dyDescent="0.3">
      <c r="A10" t="s">
        <v>55</v>
      </c>
      <c r="B10" t="e">
        <f ca="1">PRICE_BAND(4200)</f>
        <v>#NAME?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5C283-845E-491C-9A7E-24A8715AFB10}">
  <sheetPr codeName="Sheet4"/>
  <dimension ref="A1"/>
  <sheetViews>
    <sheetView tabSelected="1" workbookViewId="0">
      <selection activeCell="E26" sqref="E26"/>
    </sheetView>
  </sheetViews>
  <sheetFormatPr defaultRowHeight="14.4" x14ac:dyDescent="0.3"/>
  <cols>
    <col min="1" max="1" width="120.77734375" style="3" customWidth="1"/>
  </cols>
  <sheetData>
    <row r="1" spans="1:1" x14ac:dyDescent="0.3">
      <c r="A1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28564-C5EE-4B19-93F9-688304B4BF3D}">
  <sheetPr codeName="Sheet7"/>
  <dimension ref="A1:L4"/>
  <sheetViews>
    <sheetView workbookViewId="0">
      <selection activeCell="B24" sqref="B24"/>
    </sheetView>
  </sheetViews>
  <sheetFormatPr defaultRowHeight="14.4" x14ac:dyDescent="0.3"/>
  <cols>
    <col min="1" max="1" width="12.44140625" bestFit="1" customWidth="1"/>
    <col min="2" max="2" width="51.77734375" bestFit="1" customWidth="1"/>
    <col min="3" max="3" width="54.44140625" bestFit="1" customWidth="1"/>
    <col min="4" max="4" width="38.5546875" bestFit="1" customWidth="1"/>
    <col min="5" max="5" width="52.109375" bestFit="1" customWidth="1"/>
    <col min="6" max="6" width="63.109375" bestFit="1" customWidth="1"/>
    <col min="7" max="7" width="43.6640625" bestFit="1" customWidth="1"/>
    <col min="8" max="8" width="47.109375" bestFit="1" customWidth="1"/>
    <col min="9" max="9" width="46.33203125" bestFit="1" customWidth="1"/>
    <col min="10" max="10" width="38.6640625" bestFit="1" customWidth="1"/>
    <col min="11" max="11" width="24.21875" bestFit="1" customWidth="1"/>
    <col min="12" max="12" width="22.109375" bestFit="1" customWidth="1"/>
  </cols>
  <sheetData>
    <row r="1" spans="1:12" s="4" customFormat="1" ht="10.199999999999999" x14ac:dyDescent="0.2">
      <c r="A1" s="5" t="s">
        <v>105</v>
      </c>
      <c r="B1" s="5" t="s">
        <v>106</v>
      </c>
      <c r="C1" s="5" t="s">
        <v>108</v>
      </c>
      <c r="D1" s="5" t="s">
        <v>109</v>
      </c>
      <c r="E1" s="5"/>
      <c r="F1" s="5"/>
      <c r="G1" s="5"/>
      <c r="H1" s="5"/>
      <c r="I1" s="5"/>
      <c r="J1" s="5"/>
      <c r="K1" s="5"/>
      <c r="L1" s="5"/>
    </row>
    <row r="2" spans="1:12" x14ac:dyDescent="0.3">
      <c r="A2" s="6" t="s">
        <v>107</v>
      </c>
      <c r="B2" s="6" t="s">
        <v>120</v>
      </c>
      <c r="C2" s="6" t="s">
        <v>110</v>
      </c>
      <c r="D2" s="6" t="s">
        <v>111</v>
      </c>
      <c r="E2" s="6" t="s">
        <v>112</v>
      </c>
      <c r="F2" s="6" t="s">
        <v>113</v>
      </c>
      <c r="G2" s="6" t="s">
        <v>114</v>
      </c>
      <c r="H2" s="6" t="s">
        <v>115</v>
      </c>
      <c r="I2" s="6" t="s">
        <v>116</v>
      </c>
      <c r="J2" s="6" t="s">
        <v>117</v>
      </c>
      <c r="K2" s="6" t="s">
        <v>118</v>
      </c>
      <c r="L2" s="6" t="s">
        <v>119</v>
      </c>
    </row>
    <row r="3" spans="1:12" x14ac:dyDescent="0.3">
      <c r="A3" t="s">
        <v>83</v>
      </c>
      <c r="B3" t="s">
        <v>84</v>
      </c>
      <c r="C3" t="s">
        <v>85</v>
      </c>
      <c r="D3" t="s">
        <v>86</v>
      </c>
      <c r="E3" t="s">
        <v>87</v>
      </c>
      <c r="F3" t="s">
        <v>88</v>
      </c>
      <c r="G3" t="s">
        <v>89</v>
      </c>
      <c r="H3" t="s">
        <v>90</v>
      </c>
      <c r="I3" t="s">
        <v>91</v>
      </c>
      <c r="J3" t="s">
        <v>92</v>
      </c>
    </row>
    <row r="4" spans="1:12" x14ac:dyDescent="0.3">
      <c r="A4" t="s">
        <v>94</v>
      </c>
      <c r="B4" t="s">
        <v>84</v>
      </c>
      <c r="C4" t="s">
        <v>95</v>
      </c>
      <c r="D4" t="s">
        <v>96</v>
      </c>
      <c r="E4" t="s">
        <v>97</v>
      </c>
      <c r="F4" t="s">
        <v>98</v>
      </c>
      <c r="G4" t="s">
        <v>99</v>
      </c>
      <c r="H4" t="s">
        <v>100</v>
      </c>
      <c r="I4" t="s">
        <v>101</v>
      </c>
      <c r="J4" t="s">
        <v>102</v>
      </c>
      <c r="K4" t="s">
        <v>103</v>
      </c>
      <c r="L4" t="s">
        <v>104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92D050"/>
  </sheetPr>
  <dimension ref="A1:M7"/>
  <sheetViews>
    <sheetView workbookViewId="0">
      <pane ySplit="1" topLeftCell="A2" activePane="bottomLeft" state="frozen"/>
      <selection pane="bottomLeft" activeCell="D17" sqref="D17"/>
    </sheetView>
  </sheetViews>
  <sheetFormatPr defaultRowHeight="14.4" x14ac:dyDescent="0.3"/>
  <cols>
    <col min="1" max="3" width="18.21875" customWidth="1"/>
    <col min="4" max="4" width="18.21875" style="1" customWidth="1"/>
    <col min="5" max="7" width="18.21875" customWidth="1"/>
    <col min="8" max="9" width="18.21875" style="1" customWidth="1"/>
    <col min="10" max="13" width="8.88671875" style="1"/>
  </cols>
  <sheetData>
    <row r="1" spans="1:9" ht="57.6" x14ac:dyDescent="0.3">
      <c r="A1" t="s">
        <v>12</v>
      </c>
      <c r="B1" t="s">
        <v>13</v>
      </c>
      <c r="C1" t="s">
        <v>14</v>
      </c>
      <c r="D1" s="1" t="s">
        <v>15</v>
      </c>
      <c r="E1" t="s">
        <v>16</v>
      </c>
      <c r="F1" t="s">
        <v>17</v>
      </c>
      <c r="G1" t="s">
        <v>18</v>
      </c>
      <c r="H1" s="1" t="s">
        <v>19</v>
      </c>
      <c r="I1" s="1" t="s">
        <v>20</v>
      </c>
    </row>
    <row r="2" spans="1:9" x14ac:dyDescent="0.3">
      <c r="A2" t="s">
        <v>21</v>
      </c>
      <c r="B2" t="s">
        <v>21</v>
      </c>
      <c r="C2" t="s">
        <v>21</v>
      </c>
      <c r="D2" s="1" t="s">
        <v>21</v>
      </c>
      <c r="E2" t="s">
        <v>21</v>
      </c>
      <c r="F2" t="s">
        <v>21</v>
      </c>
      <c r="G2" t="s">
        <v>21</v>
      </c>
      <c r="H2" s="1" t="s">
        <v>21</v>
      </c>
      <c r="I2" s="1" t="s">
        <v>21</v>
      </c>
    </row>
    <row r="3" spans="1:9" x14ac:dyDescent="0.3">
      <c r="A3" t="s">
        <v>59</v>
      </c>
      <c r="B3" t="s">
        <v>59</v>
      </c>
      <c r="C3" t="s">
        <v>59</v>
      </c>
      <c r="D3" s="1" t="s">
        <v>59</v>
      </c>
      <c r="E3" t="s">
        <v>59</v>
      </c>
      <c r="F3" t="s">
        <v>59</v>
      </c>
      <c r="G3" t="s">
        <v>59</v>
      </c>
      <c r="H3" s="1" t="s">
        <v>59</v>
      </c>
      <c r="I3" s="1" t="s">
        <v>59</v>
      </c>
    </row>
    <row r="4" spans="1:9" ht="28.8" x14ac:dyDescent="0.3">
      <c r="A4" t="s">
        <v>22</v>
      </c>
      <c r="B4" t="s">
        <v>23</v>
      </c>
      <c r="C4" t="s">
        <v>24</v>
      </c>
      <c r="D4" s="1" t="s">
        <v>25</v>
      </c>
      <c r="E4" t="s">
        <v>26</v>
      </c>
      <c r="F4" t="s">
        <v>27</v>
      </c>
      <c r="G4" t="s">
        <v>28</v>
      </c>
      <c r="H4" s="1" t="s">
        <v>29</v>
      </c>
      <c r="I4" s="1" t="s">
        <v>30</v>
      </c>
    </row>
    <row r="5" spans="1:9" ht="43.2" x14ac:dyDescent="0.3">
      <c r="A5" t="s">
        <v>31</v>
      </c>
      <c r="B5" t="s">
        <v>32</v>
      </c>
      <c r="C5" t="s">
        <v>33</v>
      </c>
      <c r="D5" s="1" t="s">
        <v>34</v>
      </c>
      <c r="E5" t="s">
        <v>35</v>
      </c>
      <c r="F5" t="s">
        <v>36</v>
      </c>
      <c r="G5" t="s">
        <v>37</v>
      </c>
      <c r="H5" s="1" t="s">
        <v>38</v>
      </c>
      <c r="I5" s="1" t="s">
        <v>39</v>
      </c>
    </row>
    <row r="6" spans="1:9" x14ac:dyDescent="0.3">
      <c r="A6" t="s">
        <v>60</v>
      </c>
      <c r="B6" t="s">
        <v>60</v>
      </c>
      <c r="C6" t="s">
        <v>60</v>
      </c>
      <c r="D6" s="1" t="s">
        <v>60</v>
      </c>
      <c r="E6" t="s">
        <v>60</v>
      </c>
      <c r="F6" t="s">
        <v>60</v>
      </c>
      <c r="G6" t="s">
        <v>60</v>
      </c>
      <c r="H6" s="1" t="s">
        <v>60</v>
      </c>
      <c r="I6" s="1" t="s">
        <v>60</v>
      </c>
    </row>
    <row r="7" spans="1:9" ht="115.2" x14ac:dyDescent="0.3">
      <c r="A7" t="s">
        <v>61</v>
      </c>
      <c r="B7" t="s">
        <v>41</v>
      </c>
      <c r="C7" t="s">
        <v>42</v>
      </c>
      <c r="D7" s="1" t="s">
        <v>63</v>
      </c>
      <c r="E7" t="s">
        <v>43</v>
      </c>
      <c r="F7" t="s">
        <v>44</v>
      </c>
      <c r="G7" t="s">
        <v>45</v>
      </c>
      <c r="H7" s="1" t="s">
        <v>46</v>
      </c>
      <c r="I7" s="1" t="s">
        <v>62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67DED-15D4-41FA-99F0-E7D9A58E3442}">
  <sheetPr codeName="Sheet6">
    <tabColor rgb="FF00B0F0"/>
  </sheetPr>
  <dimension ref="A1:K13"/>
  <sheetViews>
    <sheetView topLeftCell="G1" workbookViewId="0">
      <selection activeCell="L15" sqref="L15"/>
    </sheetView>
  </sheetViews>
  <sheetFormatPr defaultColWidth="25.77734375" defaultRowHeight="14.4" x14ac:dyDescent="0.3"/>
  <cols>
    <col min="1" max="16384" width="25.77734375" style="1"/>
  </cols>
  <sheetData>
    <row r="1" spans="1:11" ht="43.2" x14ac:dyDescent="0.3">
      <c r="A1" s="1" t="s">
        <v>12</v>
      </c>
      <c r="B1" s="1" t="s">
        <v>93</v>
      </c>
      <c r="C1" s="1" t="s">
        <v>66</v>
      </c>
      <c r="D1" s="1" t="s">
        <v>68</v>
      </c>
      <c r="E1" s="1" t="s">
        <v>70</v>
      </c>
      <c r="F1" s="1" t="s">
        <v>72</v>
      </c>
      <c r="G1" s="1" t="s">
        <v>74</v>
      </c>
      <c r="H1" s="1" t="s">
        <v>76</v>
      </c>
      <c r="I1" s="1" t="s">
        <v>78</v>
      </c>
      <c r="J1" s="1" t="s">
        <v>80</v>
      </c>
      <c r="K1" s="1" t="s">
        <v>81</v>
      </c>
    </row>
    <row r="2" spans="1:11" x14ac:dyDescent="0.3">
      <c r="A2" s="1" t="s">
        <v>21</v>
      </c>
      <c r="B2" s="1" t="s">
        <v>21</v>
      </c>
      <c r="C2" s="1" t="s">
        <v>21</v>
      </c>
      <c r="D2" s="1" t="s">
        <v>21</v>
      </c>
      <c r="E2" s="1" t="s">
        <v>21</v>
      </c>
      <c r="F2" s="1" t="s">
        <v>21</v>
      </c>
      <c r="G2" s="1" t="s">
        <v>21</v>
      </c>
      <c r="H2" s="1" t="s">
        <v>21</v>
      </c>
      <c r="I2" s="1" t="s">
        <v>21</v>
      </c>
      <c r="J2" s="1" t="s">
        <v>21</v>
      </c>
      <c r="K2" s="1" t="s">
        <v>21</v>
      </c>
    </row>
    <row r="3" spans="1:11" x14ac:dyDescent="0.3">
      <c r="A3" s="1" t="s">
        <v>59</v>
      </c>
      <c r="B3" s="1" t="s">
        <v>59</v>
      </c>
      <c r="C3" s="1" t="s">
        <v>59</v>
      </c>
      <c r="D3" s="1" t="s">
        <v>59</v>
      </c>
      <c r="E3" s="1" t="s">
        <v>59</v>
      </c>
      <c r="F3" s="1" t="s">
        <v>59</v>
      </c>
      <c r="G3" s="1" t="s">
        <v>59</v>
      </c>
      <c r="H3" s="1" t="s">
        <v>59</v>
      </c>
      <c r="I3" s="1" t="s">
        <v>59</v>
      </c>
      <c r="J3" s="1" t="s">
        <v>59</v>
      </c>
      <c r="K3" s="1" t="s">
        <v>59</v>
      </c>
    </row>
    <row r="4" spans="1:11" x14ac:dyDescent="0.3">
      <c r="A4" s="1" t="s">
        <v>22</v>
      </c>
      <c r="B4" s="1" t="s">
        <v>22</v>
      </c>
      <c r="C4" s="1" t="s">
        <v>60</v>
      </c>
      <c r="D4" s="1" t="s">
        <v>60</v>
      </c>
      <c r="E4" s="1" t="s">
        <v>60</v>
      </c>
      <c r="F4" s="1" t="s">
        <v>60</v>
      </c>
      <c r="G4" s="1" t="s">
        <v>60</v>
      </c>
      <c r="H4" s="1" t="s">
        <v>60</v>
      </c>
      <c r="I4" s="1" t="s">
        <v>60</v>
      </c>
      <c r="J4" s="1" t="s">
        <v>60</v>
      </c>
      <c r="K4" s="1" t="s">
        <v>60</v>
      </c>
    </row>
    <row r="5" spans="1:11" ht="43.2" x14ac:dyDescent="0.3">
      <c r="A5" s="1" t="s">
        <v>31</v>
      </c>
      <c r="B5" s="1" t="s">
        <v>31</v>
      </c>
      <c r="C5" s="1" t="s">
        <v>67</v>
      </c>
      <c r="D5" s="1" t="s">
        <v>69</v>
      </c>
      <c r="E5" s="1" t="s">
        <v>71</v>
      </c>
      <c r="F5" s="1" t="s">
        <v>73</v>
      </c>
      <c r="G5" s="1" t="s">
        <v>75</v>
      </c>
      <c r="H5" s="1" t="s">
        <v>77</v>
      </c>
      <c r="I5" s="1" t="s">
        <v>79</v>
      </c>
      <c r="J5" s="1" t="s">
        <v>121</v>
      </c>
      <c r="K5" s="1" t="s">
        <v>82</v>
      </c>
    </row>
    <row r="6" spans="1:11" x14ac:dyDescent="0.3">
      <c r="A6" s="1" t="s">
        <v>40</v>
      </c>
      <c r="B6" s="1" t="s">
        <v>40</v>
      </c>
      <c r="G6" s="1" t="s">
        <v>122</v>
      </c>
    </row>
    <row r="7" spans="1:11" ht="28.8" x14ac:dyDescent="0.3">
      <c r="A7" s="1" t="s">
        <v>65</v>
      </c>
      <c r="B7" s="1" t="s">
        <v>64</v>
      </c>
      <c r="G7" s="1" t="s">
        <v>123</v>
      </c>
    </row>
    <row r="13" spans="1:11" x14ac:dyDescent="0.3">
      <c r="E13" s="1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docs.README</vt:lpstr>
      <vt:lpstr>menupane</vt:lpstr>
      <vt:lpstr>docs.Examples</vt:lpstr>
      <vt:lpstr>menulog</vt:lpstr>
      <vt:lpstr>menu</vt:lpstr>
      <vt:lpstr>myLambdaLib</vt:lpstr>
      <vt:lpstr>myFormulaLib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Antonio Elinon</cp:lastModifiedBy>
  <dcterms:created xsi:type="dcterms:W3CDTF">2026-01-09T04:35:22Z</dcterms:created>
  <dcterms:modified xsi:type="dcterms:W3CDTF">2026-01-11T12:31:47Z</dcterms:modified>
</cp:coreProperties>
</file>