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statedistributors-my.sharepoint.com/personal/margoh_gemstatedist_com/Documents/Vendors/Gehls/"/>
    </mc:Choice>
  </mc:AlternateContent>
  <xr:revisionPtr revIDLastSave="0" documentId="8_{7CB91392-41BB-4B5E-9FF2-1219798B8F2E}" xr6:coauthVersionLast="45" xr6:coauthVersionMax="45" xr10:uidLastSave="{00000000-0000-0000-0000-000000000000}"/>
  <bookViews>
    <workbookView xWindow="-120" yWindow="-120" windowWidth="29040" windowHeight="15840" xr2:uid="{731A9809-FE02-43DD-8410-AB53941C3F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20" i="1"/>
  <c r="D21" i="1" s="1"/>
  <c r="C19" i="1"/>
  <c r="C20" i="1" s="1"/>
  <c r="C21" i="1" s="1"/>
  <c r="D19" i="1"/>
  <c r="B19" i="1"/>
  <c r="B20" i="1" s="1"/>
  <c r="B21" i="1" s="1"/>
  <c r="C6" i="1"/>
  <c r="C8" i="1" s="1"/>
  <c r="C10" i="1" s="1"/>
  <c r="D6" i="1"/>
  <c r="D8" i="1" s="1"/>
  <c r="D10" i="1" s="1"/>
  <c r="C4" i="1"/>
  <c r="D3" i="1"/>
  <c r="C3" i="1"/>
  <c r="B3" i="1"/>
  <c r="B6" i="1"/>
  <c r="B8" i="1" s="1"/>
  <c r="B10" i="1" s="1"/>
</calcChain>
</file>

<file path=xl/sharedStrings.xml><?xml version="1.0" encoding="utf-8"?>
<sst xmlns="http://schemas.openxmlformats.org/spreadsheetml/2006/main" count="31" uniqueCount="30">
  <si>
    <t xml:space="preserve">2.0 w/ 6/60oz. Sauce </t>
  </si>
  <si>
    <t>28x52=1456</t>
  </si>
  <si>
    <t>AVG COST per 3oz</t>
  </si>
  <si>
    <t>EST. Cost Chips w/ Tray</t>
  </si>
  <si>
    <t xml:space="preserve">Total Cost- Food &amp; Packing </t>
  </si>
  <si>
    <t>AVG. Nacho Sell Price</t>
  </si>
  <si>
    <t xml:space="preserve">Pofit per Serving </t>
  </si>
  <si>
    <t xml:space="preserve">Annual Servings (Based on minimum recommended servings per week) </t>
  </si>
  <si>
    <t xml:space="preserve">Annual Profit </t>
  </si>
  <si>
    <t>Single w/ 4/140oz Sauce</t>
  </si>
  <si>
    <t>Dual w/ 4/80oz Sauce</t>
  </si>
  <si>
    <t>Ounce Per Case</t>
  </si>
  <si>
    <t>67x52=3484</t>
  </si>
  <si>
    <t>37x52=1924</t>
  </si>
  <si>
    <t>Gehl's Profit Projections</t>
  </si>
  <si>
    <t>Turn 2 feet of counter space into profitable snacking destination with Gehl's Dispensers, Sauces and Chips!</t>
  </si>
  <si>
    <t>Lease Fee</t>
  </si>
  <si>
    <t>Gelh's 2.0</t>
  </si>
  <si>
    <t>HT2 Single</t>
  </si>
  <si>
    <t xml:space="preserve">HT2 Dual </t>
  </si>
  <si>
    <t>Number of 3oz Servings</t>
  </si>
  <si>
    <t>Average Nacho Sell Price</t>
  </si>
  <si>
    <t xml:space="preserve">Profit Per Serving </t>
  </si>
  <si>
    <t xml:space="preserve">Profit on FREE Servings </t>
  </si>
  <si>
    <t>Profit After Lease Fee</t>
  </si>
  <si>
    <r>
      <t xml:space="preserve">Gehl's Provides                                                                                    </t>
    </r>
    <r>
      <rPr>
        <b/>
        <sz val="14"/>
        <color rgb="FFFF0000"/>
        <rFont val="Calibri"/>
        <family val="2"/>
        <scheme val="minor"/>
      </rPr>
      <t>1 FREE CASE OF PRODUCT</t>
    </r>
    <r>
      <rPr>
        <b/>
        <sz val="14"/>
        <color theme="1"/>
        <rFont val="Calibri"/>
        <family val="2"/>
        <scheme val="minor"/>
      </rPr>
      <t xml:space="preserve"> with a 2.0 or HT2 single and        </t>
    </r>
    <r>
      <rPr>
        <b/>
        <sz val="14"/>
        <color rgb="FFFF0000"/>
        <rFont val="Calibri"/>
        <family val="2"/>
        <scheme val="minor"/>
      </rPr>
      <t>2 FREE CASES OF PRODUCT</t>
    </r>
    <r>
      <rPr>
        <b/>
        <sz val="14"/>
        <color theme="1"/>
        <rFont val="Calibri"/>
        <family val="2"/>
        <scheme val="minor"/>
      </rPr>
      <t xml:space="preserve"> with HT2 Dual Dispenser.</t>
    </r>
  </si>
  <si>
    <t xml:space="preserve">YOUR FREE PRODUCT </t>
  </si>
  <si>
    <t>1 case 6/60</t>
  </si>
  <si>
    <t>1 case 4/140</t>
  </si>
  <si>
    <t xml:space="preserve">2 cases 4/80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</si>
</sst>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6" borderId="1" xfId="0" applyFont="1" applyFill="1" applyBorder="1" applyAlignment="1">
      <alignment wrapText="1"/>
    </xf>
    <xf numFmtId="6" fontId="0" fillId="6" borderId="1" xfId="0" applyNumberFormat="1" applyFill="1" applyBorder="1" applyAlignment="1">
      <alignment horizontal="center" vertical="center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8" fontId="6" fillId="7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4E6D7-7E5C-43C7-B1FD-E0F8D8E899DB}">
  <dimension ref="A1:D21"/>
  <sheetViews>
    <sheetView tabSelected="1" workbookViewId="0">
      <selection activeCell="G9" sqref="G9"/>
    </sheetView>
  </sheetViews>
  <sheetFormatPr defaultRowHeight="15" x14ac:dyDescent="0.25"/>
  <cols>
    <col min="1" max="1" width="24.85546875" style="1" bestFit="1" customWidth="1"/>
    <col min="2" max="4" width="13.7109375" style="2" bestFit="1" customWidth="1"/>
  </cols>
  <sheetData>
    <row r="1" spans="1:4" ht="43.5" customHeight="1" x14ac:dyDescent="0.3">
      <c r="A1" s="12" t="s">
        <v>15</v>
      </c>
      <c r="B1" s="13"/>
      <c r="C1" s="13"/>
      <c r="D1" s="13"/>
    </row>
    <row r="2" spans="1:4" s="1" customFormat="1" ht="30" x14ac:dyDescent="0.25">
      <c r="A2" s="3" t="s">
        <v>14</v>
      </c>
      <c r="B2" s="4" t="s">
        <v>0</v>
      </c>
      <c r="C2" s="4" t="s">
        <v>9</v>
      </c>
      <c r="D2" s="4" t="s">
        <v>10</v>
      </c>
    </row>
    <row r="3" spans="1:4" s="1" customFormat="1" x14ac:dyDescent="0.25">
      <c r="A3" s="5" t="s">
        <v>11</v>
      </c>
      <c r="B3" s="6">
        <f>6*60</f>
        <v>360</v>
      </c>
      <c r="C3" s="6">
        <f>4*140</f>
        <v>560</v>
      </c>
      <c r="D3" s="6">
        <f>4*80</f>
        <v>320</v>
      </c>
    </row>
    <row r="4" spans="1:4" x14ac:dyDescent="0.25">
      <c r="A4" s="5" t="s">
        <v>2</v>
      </c>
      <c r="B4" s="21">
        <v>0.43</v>
      </c>
      <c r="C4" s="21">
        <f>(65.46/C3)*3</f>
        <v>0.3506785714285714</v>
      </c>
      <c r="D4" s="21">
        <f>(43.86/D3)*3</f>
        <v>0.41118750000000004</v>
      </c>
    </row>
    <row r="5" spans="1:4" x14ac:dyDescent="0.25">
      <c r="A5" s="5" t="s">
        <v>3</v>
      </c>
      <c r="B5" s="22">
        <v>0.96</v>
      </c>
      <c r="C5" s="22">
        <v>0.96</v>
      </c>
      <c r="D5" s="22">
        <v>0.96</v>
      </c>
    </row>
    <row r="6" spans="1:4" ht="30" x14ac:dyDescent="0.25">
      <c r="A6" s="5" t="s">
        <v>4</v>
      </c>
      <c r="B6" s="7">
        <f>SUM(B4:B5)</f>
        <v>1.39</v>
      </c>
      <c r="C6" s="7">
        <f t="shared" ref="C6:D6" si="0">SUM(C4:C5)</f>
        <v>1.3106785714285714</v>
      </c>
      <c r="D6" s="7">
        <f t="shared" si="0"/>
        <v>1.3711875</v>
      </c>
    </row>
    <row r="7" spans="1:4" ht="30" x14ac:dyDescent="0.25">
      <c r="A7" s="5" t="s">
        <v>5</v>
      </c>
      <c r="B7" s="8">
        <v>2.99</v>
      </c>
      <c r="C7" s="8">
        <v>2.99</v>
      </c>
      <c r="D7" s="8">
        <v>2.99</v>
      </c>
    </row>
    <row r="8" spans="1:4" ht="18.75" x14ac:dyDescent="0.25">
      <c r="A8" s="9" t="s">
        <v>6</v>
      </c>
      <c r="B8" s="11">
        <f>B7-B6</f>
        <v>1.6000000000000003</v>
      </c>
      <c r="C8" s="11">
        <f t="shared" ref="C8:D8" si="1">C7-C6</f>
        <v>1.6793214285714289</v>
      </c>
      <c r="D8" s="11">
        <f t="shared" si="1"/>
        <v>1.6188125000000002</v>
      </c>
    </row>
    <row r="9" spans="1:4" ht="60" x14ac:dyDescent="0.25">
      <c r="A9" s="5" t="s">
        <v>7</v>
      </c>
      <c r="B9" s="10" t="s">
        <v>1</v>
      </c>
      <c r="C9" s="10" t="s">
        <v>12</v>
      </c>
      <c r="D9" s="10" t="s">
        <v>13</v>
      </c>
    </row>
    <row r="10" spans="1:4" ht="18.75" x14ac:dyDescent="0.25">
      <c r="A10" s="9" t="s">
        <v>8</v>
      </c>
      <c r="B10" s="11">
        <f>1456*B8</f>
        <v>2329.6000000000004</v>
      </c>
      <c r="C10" s="11">
        <f>3484*C8</f>
        <v>5850.7558571428581</v>
      </c>
      <c r="D10" s="11">
        <f>1924*D8</f>
        <v>3114.5952500000003</v>
      </c>
    </row>
    <row r="12" spans="1:4" ht="63" customHeight="1" x14ac:dyDescent="0.25">
      <c r="A12" s="14" t="s">
        <v>25</v>
      </c>
      <c r="B12" s="14"/>
      <c r="C12" s="14"/>
      <c r="D12" s="14"/>
    </row>
    <row r="13" spans="1:4" x14ac:dyDescent="0.25">
      <c r="A13" s="15"/>
      <c r="B13" s="16" t="s">
        <v>17</v>
      </c>
      <c r="C13" s="16" t="s">
        <v>18</v>
      </c>
      <c r="D13" s="16" t="s">
        <v>19</v>
      </c>
    </row>
    <row r="14" spans="1:4" x14ac:dyDescent="0.25">
      <c r="A14" s="5" t="s">
        <v>16</v>
      </c>
      <c r="B14" s="17">
        <v>149</v>
      </c>
      <c r="C14" s="17">
        <v>200</v>
      </c>
      <c r="D14" s="17">
        <v>250</v>
      </c>
    </row>
    <row r="15" spans="1:4" x14ac:dyDescent="0.25">
      <c r="A15" s="19" t="s">
        <v>26</v>
      </c>
      <c r="B15" s="20" t="s">
        <v>27</v>
      </c>
      <c r="C15" s="20" t="s">
        <v>28</v>
      </c>
      <c r="D15" s="20" t="s">
        <v>29</v>
      </c>
    </row>
    <row r="16" spans="1:4" x14ac:dyDescent="0.25">
      <c r="A16" s="5" t="s">
        <v>20</v>
      </c>
      <c r="B16" s="18">
        <v>120</v>
      </c>
      <c r="C16" s="18">
        <v>187</v>
      </c>
      <c r="D16" s="18">
        <v>213</v>
      </c>
    </row>
    <row r="17" spans="1:4" x14ac:dyDescent="0.25">
      <c r="A17" s="5" t="s">
        <v>3</v>
      </c>
      <c r="B17" s="21">
        <v>0.96</v>
      </c>
      <c r="C17" s="21">
        <v>0.96</v>
      </c>
      <c r="D17" s="21">
        <v>0.96</v>
      </c>
    </row>
    <row r="18" spans="1:4" x14ac:dyDescent="0.25">
      <c r="A18" s="5" t="s">
        <v>21</v>
      </c>
      <c r="B18" s="8">
        <v>2.99</v>
      </c>
      <c r="C18" s="8">
        <v>2.99</v>
      </c>
      <c r="D18" s="8">
        <v>2.99</v>
      </c>
    </row>
    <row r="19" spans="1:4" ht="18.75" x14ac:dyDescent="0.25">
      <c r="A19" s="9" t="s">
        <v>22</v>
      </c>
      <c r="B19" s="11">
        <f>B18-B17</f>
        <v>2.0300000000000002</v>
      </c>
      <c r="C19" s="11">
        <f t="shared" ref="C19:D19" si="2">C18-C17</f>
        <v>2.0300000000000002</v>
      </c>
      <c r="D19" s="11">
        <f t="shared" si="2"/>
        <v>2.0300000000000002</v>
      </c>
    </row>
    <row r="20" spans="1:4" x14ac:dyDescent="0.25">
      <c r="A20" s="5" t="s">
        <v>23</v>
      </c>
      <c r="B20" s="8">
        <f>B19*B16</f>
        <v>243.60000000000002</v>
      </c>
      <c r="C20" s="8">
        <f t="shared" ref="C20:D20" si="3">C19*C16</f>
        <v>379.61000000000007</v>
      </c>
      <c r="D20" s="8">
        <f t="shared" si="3"/>
        <v>432.39000000000004</v>
      </c>
    </row>
    <row r="21" spans="1:4" ht="18.75" x14ac:dyDescent="0.25">
      <c r="A21" s="9" t="s">
        <v>24</v>
      </c>
      <c r="B21" s="11">
        <f>B20-B14</f>
        <v>94.600000000000023</v>
      </c>
      <c r="C21" s="11">
        <f t="shared" ref="C21:D21" si="4">C20-C14</f>
        <v>179.61000000000007</v>
      </c>
      <c r="D21" s="11">
        <f t="shared" si="4"/>
        <v>182.39000000000004</v>
      </c>
    </row>
  </sheetData>
  <sheetProtection algorithmName="SHA-512" hashValue="pydzJ26N2UsxUa/VluxD0HaR99ZQb/x7wRQgRlSezRZcT7a2zyZtHzf6OvgWeEHkayVfhBYnhL+Xu1G+YWwBzg==" saltValue="euTAQV8PBRvr4IFoiVkwbA==" spinCount="100000" sheet="1" objects="1" scenarios="1"/>
  <mergeCells count="2">
    <mergeCell ref="A1:D1"/>
    <mergeCell ref="A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Margo</dc:creator>
  <cp:lastModifiedBy>Margo Harumi</cp:lastModifiedBy>
  <dcterms:created xsi:type="dcterms:W3CDTF">2020-10-09T16:35:19Z</dcterms:created>
  <dcterms:modified xsi:type="dcterms:W3CDTF">2020-10-09T19:11:35Z</dcterms:modified>
</cp:coreProperties>
</file>