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ci\Desktop\"/>
    </mc:Choice>
  </mc:AlternateContent>
  <xr:revisionPtr revIDLastSave="0" documentId="8_{9CE36F5C-767F-4125-BD2E-D4994FDAF261}" xr6:coauthVersionLast="46" xr6:coauthVersionMax="46" xr10:uidLastSave="{00000000-0000-0000-0000-000000000000}"/>
  <bookViews>
    <workbookView xWindow="-110" yWindow="-110" windowWidth="19420" windowHeight="11620" xr2:uid="{77B85ACF-CC88-4B7C-82A0-7E1771C65659}"/>
  </bookViews>
  <sheets>
    <sheet name="analysis-ish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8" i="1" l="1"/>
  <c r="D77" i="1"/>
  <c r="D72" i="1"/>
  <c r="D79" i="1" s="1"/>
  <c r="S71" i="1"/>
  <c r="L71" i="1"/>
  <c r="E71" i="1"/>
  <c r="S70" i="1"/>
  <c r="L70" i="1"/>
  <c r="E70" i="1"/>
  <c r="S69" i="1"/>
  <c r="L69" i="1"/>
  <c r="E69" i="1"/>
  <c r="S68" i="1"/>
  <c r="L68" i="1"/>
  <c r="E68" i="1"/>
  <c r="S67" i="1"/>
  <c r="L67" i="1"/>
  <c r="E67" i="1"/>
  <c r="S66" i="1"/>
  <c r="L66" i="1"/>
  <c r="E66" i="1"/>
  <c r="S65" i="1"/>
  <c r="L65" i="1"/>
  <c r="E65" i="1"/>
  <c r="S64" i="1"/>
  <c r="L64" i="1"/>
  <c r="E64" i="1"/>
  <c r="S63" i="1"/>
  <c r="L63" i="1"/>
  <c r="E63" i="1"/>
  <c r="S62" i="1"/>
  <c r="L62" i="1"/>
  <c r="E62" i="1"/>
  <c r="S61" i="1"/>
  <c r="L61" i="1"/>
  <c r="E61" i="1"/>
  <c r="S60" i="1"/>
  <c r="L60" i="1"/>
  <c r="E60" i="1"/>
  <c r="S59" i="1"/>
  <c r="L59" i="1"/>
  <c r="E59" i="1"/>
  <c r="S58" i="1"/>
  <c r="L58" i="1"/>
  <c r="E58" i="1"/>
  <c r="S57" i="1"/>
  <c r="L57" i="1"/>
  <c r="E57" i="1"/>
  <c r="S56" i="1"/>
  <c r="L56" i="1"/>
  <c r="E56" i="1"/>
  <c r="S55" i="1"/>
  <c r="L55" i="1"/>
  <c r="E55" i="1"/>
  <c r="S54" i="1"/>
  <c r="L54" i="1"/>
  <c r="E54" i="1"/>
  <c r="S53" i="1"/>
  <c r="L53" i="1"/>
  <c r="E53" i="1"/>
  <c r="S52" i="1"/>
  <c r="L52" i="1"/>
  <c r="E52" i="1"/>
  <c r="S51" i="1"/>
  <c r="L51" i="1"/>
  <c r="E51" i="1"/>
  <c r="S50" i="1"/>
  <c r="L50" i="1"/>
  <c r="E50" i="1"/>
  <c r="X49" i="1"/>
  <c r="Y49" i="1" s="1"/>
  <c r="W49" i="1"/>
  <c r="S49" i="1"/>
  <c r="L49" i="1"/>
  <c r="E49" i="1"/>
  <c r="S48" i="1"/>
  <c r="L48" i="1"/>
  <c r="E48" i="1"/>
  <c r="Y47" i="1"/>
  <c r="S47" i="1"/>
  <c r="L47" i="1"/>
  <c r="E47" i="1"/>
  <c r="Y46" i="1"/>
  <c r="S46" i="1"/>
  <c r="L46" i="1"/>
  <c r="E46" i="1"/>
  <c r="Y45" i="1"/>
  <c r="S45" i="1"/>
  <c r="L45" i="1"/>
  <c r="E45" i="1"/>
  <c r="Y44" i="1"/>
  <c r="S44" i="1"/>
  <c r="L44" i="1"/>
  <c r="E44" i="1"/>
  <c r="Y43" i="1"/>
  <c r="S43" i="1"/>
  <c r="L43" i="1"/>
  <c r="E43" i="1"/>
  <c r="Y42" i="1"/>
  <c r="S42" i="1"/>
  <c r="L42" i="1"/>
  <c r="E42" i="1"/>
  <c r="Y41" i="1"/>
  <c r="S41" i="1"/>
  <c r="L41" i="1"/>
  <c r="E41" i="1"/>
  <c r="Y40" i="1"/>
  <c r="S40" i="1"/>
  <c r="L40" i="1"/>
  <c r="E40" i="1"/>
  <c r="Y39" i="1"/>
  <c r="S39" i="1"/>
  <c r="L39" i="1"/>
  <c r="E39" i="1"/>
  <c r="Y38" i="1"/>
  <c r="S38" i="1"/>
  <c r="L38" i="1"/>
  <c r="E38" i="1"/>
  <c r="Y37" i="1"/>
  <c r="S37" i="1"/>
  <c r="L37" i="1"/>
  <c r="E37" i="1"/>
  <c r="Y36" i="1"/>
  <c r="S36" i="1"/>
  <c r="L36" i="1"/>
  <c r="E36" i="1"/>
  <c r="Y35" i="1"/>
  <c r="S35" i="1"/>
  <c r="L35" i="1"/>
  <c r="E35" i="1"/>
  <c r="Y34" i="1"/>
  <c r="S34" i="1"/>
  <c r="L34" i="1"/>
  <c r="E34" i="1"/>
  <c r="Y33" i="1"/>
  <c r="S33" i="1"/>
  <c r="L33" i="1"/>
  <c r="E33" i="1"/>
  <c r="Y32" i="1"/>
  <c r="S32" i="1"/>
  <c r="L32" i="1"/>
  <c r="E32" i="1"/>
  <c r="Y31" i="1"/>
  <c r="S31" i="1"/>
  <c r="L31" i="1"/>
  <c r="E31" i="1"/>
  <c r="Y30" i="1"/>
  <c r="S30" i="1"/>
  <c r="L30" i="1"/>
  <c r="E30" i="1"/>
  <c r="Y29" i="1"/>
  <c r="S29" i="1"/>
  <c r="L29" i="1"/>
  <c r="E29" i="1"/>
  <c r="Y28" i="1"/>
  <c r="S28" i="1"/>
  <c r="L28" i="1"/>
  <c r="E28" i="1"/>
  <c r="Y27" i="1"/>
  <c r="S27" i="1"/>
  <c r="L27" i="1"/>
  <c r="E27" i="1"/>
  <c r="Y26" i="1"/>
  <c r="S26" i="1"/>
  <c r="L26" i="1"/>
  <c r="E26" i="1"/>
  <c r="Y25" i="1"/>
  <c r="S25" i="1"/>
  <c r="L25" i="1"/>
  <c r="E25" i="1"/>
  <c r="Y24" i="1"/>
  <c r="S24" i="1"/>
  <c r="L24" i="1"/>
  <c r="E24" i="1"/>
  <c r="Y23" i="1"/>
  <c r="S23" i="1"/>
  <c r="L23" i="1"/>
  <c r="E23" i="1"/>
  <c r="S22" i="1"/>
  <c r="L22" i="1"/>
  <c r="E22" i="1"/>
  <c r="Y21" i="1"/>
  <c r="S21" i="1"/>
  <c r="L21" i="1"/>
  <c r="E21" i="1"/>
  <c r="Y20" i="1"/>
  <c r="S20" i="1"/>
  <c r="L20" i="1"/>
  <c r="E20" i="1"/>
  <c r="Y19" i="1"/>
  <c r="S19" i="1"/>
  <c r="L19" i="1"/>
  <c r="E19" i="1"/>
  <c r="Y18" i="1"/>
  <c r="S18" i="1"/>
  <c r="L18" i="1"/>
  <c r="E18" i="1"/>
  <c r="Y17" i="1"/>
  <c r="S17" i="1"/>
  <c r="L17" i="1"/>
  <c r="E17" i="1"/>
  <c r="Y16" i="1"/>
  <c r="S16" i="1"/>
  <c r="L16" i="1"/>
  <c r="E16" i="1"/>
  <c r="Y15" i="1"/>
  <c r="S15" i="1"/>
  <c r="L15" i="1"/>
  <c r="E15" i="1"/>
  <c r="Y14" i="1"/>
  <c r="S14" i="1"/>
  <c r="L14" i="1"/>
  <c r="E14" i="1"/>
  <c r="Y13" i="1"/>
  <c r="S13" i="1"/>
  <c r="L13" i="1"/>
  <c r="E13" i="1"/>
  <c r="Y12" i="1"/>
  <c r="S12" i="1"/>
  <c r="L12" i="1"/>
  <c r="E12" i="1"/>
  <c r="Y11" i="1"/>
  <c r="S11" i="1"/>
  <c r="L11" i="1"/>
  <c r="E11" i="1"/>
  <c r="Y10" i="1"/>
  <c r="S10" i="1"/>
  <c r="L10" i="1"/>
  <c r="E10" i="1"/>
  <c r="Y9" i="1"/>
  <c r="S9" i="1"/>
  <c r="L9" i="1"/>
  <c r="E9" i="1"/>
  <c r="Y8" i="1"/>
  <c r="S8" i="1"/>
  <c r="L8" i="1"/>
  <c r="E8" i="1"/>
  <c r="Y7" i="1"/>
  <c r="S7" i="1"/>
  <c r="L7" i="1"/>
  <c r="E7" i="1"/>
  <c r="Y6" i="1"/>
  <c r="S6" i="1"/>
  <c r="L6" i="1"/>
  <c r="E6" i="1"/>
  <c r="Y5" i="1"/>
  <c r="S5" i="1"/>
  <c r="L5" i="1"/>
  <c r="E5" i="1"/>
  <c r="Y4" i="1"/>
  <c r="S4" i="1"/>
  <c r="L4" i="1"/>
  <c r="E4" i="1"/>
  <c r="Y3" i="1"/>
  <c r="S3" i="1"/>
  <c r="L3" i="1"/>
  <c r="E3" i="1"/>
  <c r="S2" i="1"/>
  <c r="L2" i="1"/>
  <c r="E2" i="1"/>
</calcChain>
</file>

<file path=xl/sharedStrings.xml><?xml version="1.0" encoding="utf-8"?>
<sst xmlns="http://schemas.openxmlformats.org/spreadsheetml/2006/main" count="319" uniqueCount="138">
  <si>
    <t>Item Title</t>
  </si>
  <si>
    <t>Starting Bid</t>
  </si>
  <si>
    <t>Value</t>
  </si>
  <si>
    <t>Winning Bid</t>
  </si>
  <si>
    <t>bid/value</t>
  </si>
  <si>
    <t># bids</t>
  </si>
  <si>
    <t>Winning 
Bid</t>
  </si>
  <si>
    <r>
      <t>bid/value</t>
    </r>
    <r>
      <rPr>
        <b/>
        <sz val="9"/>
        <color theme="1"/>
        <rFont val="Calibri"/>
        <family val="2"/>
        <scheme val="minor"/>
      </rPr>
      <t xml:space="preserve">
(% of value)</t>
    </r>
  </si>
  <si>
    <t>Auction analysis</t>
  </si>
  <si>
    <t>Tiger Lilies - original by Sarah Hellman, Associate</t>
  </si>
  <si>
    <t>Bourbon Tasting Basket</t>
  </si>
  <si>
    <t>Sister-Made Snacks</t>
  </si>
  <si>
    <t>priceless</t>
  </si>
  <si>
    <t>item</t>
  </si>
  <si>
    <t>value</t>
  </si>
  <si>
    <t>winning bid amount</t>
  </si>
  <si>
    <t># of bids</t>
  </si>
  <si>
    <t>winning bidding number</t>
  </si>
  <si>
    <t>Fill Your Basket at Kroger</t>
  </si>
  <si>
    <t>MacBook         #2</t>
  </si>
  <si>
    <t>Handmade "Crazy Cats and Dogs" Quilt</t>
  </si>
  <si>
    <t>Cincinnati Ballet</t>
  </si>
  <si>
    <t>high $ bid</t>
  </si>
  <si>
    <t>Sustainable at Home - Ten Thousand Villages</t>
  </si>
  <si>
    <t>cookin' up a storm kitchen items</t>
  </si>
  <si>
    <t>popular</t>
  </si>
  <si>
    <t>Cracker Barrel - gift card (b)</t>
  </si>
  <si>
    <t>Date Night - Montgomery Inn</t>
  </si>
  <si>
    <t>Hummel figurine - Chick Girl</t>
  </si>
  <si>
    <t>Cincinnati Zoo</t>
  </si>
  <si>
    <t>Watercolor Collection by Fr Jim Van Vurst, OFM</t>
  </si>
  <si>
    <t>Cincinnati Nature Center</t>
  </si>
  <si>
    <t>Artisan Ceramic Necklace</t>
  </si>
  <si>
    <t>Krombholz - designers of fine jewelry</t>
  </si>
  <si>
    <t>Cincinnati Nature Center Admission</t>
  </si>
  <si>
    <t>Ring security</t>
  </si>
  <si>
    <t>Massage &amp; Pampering / Self Care Basket</t>
  </si>
  <si>
    <t xml:space="preserve">African Safari </t>
  </si>
  <si>
    <t>Clean It Up!</t>
  </si>
  <si>
    <t>MacBook Pro       #7</t>
  </si>
  <si>
    <t>Hummel plate - 1982 Annual Plate</t>
  </si>
  <si>
    <t>pressure cooker</t>
  </si>
  <si>
    <t>Cracker Barrel - gift card (a)</t>
  </si>
  <si>
    <t>MacBook Pro       #3</t>
  </si>
  <si>
    <t>Gabby's  Café</t>
  </si>
  <si>
    <t>Great Parks of Hamilton Co.</t>
  </si>
  <si>
    <t>Hummel figurine - Signs of Spring, 1943</t>
  </si>
  <si>
    <t>HTS Fitness Center</t>
  </si>
  <si>
    <t>Just the Two of Us - Picnic Set</t>
  </si>
  <si>
    <t>Antique Eastlake Platform Rocker</t>
  </si>
  <si>
    <t>Netflix and Chill</t>
  </si>
  <si>
    <t>National Corvette Museum</t>
  </si>
  <si>
    <t>Roger Bacon - School Spirit!</t>
  </si>
  <si>
    <t>Dave and  Busters</t>
  </si>
  <si>
    <t>Garage Door Opener Package</t>
  </si>
  <si>
    <t>St Ursula - School Spirit!</t>
  </si>
  <si>
    <t>COSI</t>
  </si>
  <si>
    <t>MacBook         #1</t>
  </si>
  <si>
    <t>Peace on Earth throw</t>
  </si>
  <si>
    <t>TCL Roku TV</t>
  </si>
  <si>
    <t>Go Bengals!</t>
  </si>
  <si>
    <t>Hitchcock Federal Tilt-top Table</t>
  </si>
  <si>
    <t>MacBook Pro</t>
  </si>
  <si>
    <t>Hummel figurine - For Father</t>
  </si>
  <si>
    <t>An Evening Fireside at Centennial Barn</t>
  </si>
  <si>
    <t>Vintage Mixing Bowls</t>
  </si>
  <si>
    <t>Historic Southwest Ohio</t>
  </si>
  <si>
    <t>Hummel figurine - Just Resting</t>
  </si>
  <si>
    <t>Charley Harper</t>
  </si>
  <si>
    <t>Hummel figurine - Max and Moritz, 1939</t>
  </si>
  <si>
    <t>Complimentary Portrait or Engagement Session</t>
  </si>
  <si>
    <t>Cincinnati Reds - with game tickets</t>
  </si>
  <si>
    <t>Imagine Michigan</t>
  </si>
  <si>
    <t>MacBook Air       #4</t>
  </si>
  <si>
    <t>Gardener's Essentials</t>
  </si>
  <si>
    <t>Cincinnati Chamber Orchestra</t>
  </si>
  <si>
    <t>bid sheet lost - no bid info</t>
  </si>
  <si>
    <t xml:space="preserve">One Night Get Away at Rising Star Casino </t>
  </si>
  <si>
    <t>Family Game Night</t>
  </si>
  <si>
    <t>Ladies Lunch</t>
  </si>
  <si>
    <t>Holiday World</t>
  </si>
  <si>
    <t>The Elements - cut glass original piece</t>
  </si>
  <si>
    <t>Comfy Cozy</t>
  </si>
  <si>
    <t>Checkers, Tequila, and Shots</t>
  </si>
  <si>
    <t>afghan</t>
  </si>
  <si>
    <t>Wood Turned Bowl</t>
  </si>
  <si>
    <t>Hummel figurine - Busy Student</t>
  </si>
  <si>
    <t>Tire Discounters</t>
  </si>
  <si>
    <t>Feels Like Fall</t>
  </si>
  <si>
    <t>Tecumseh</t>
  </si>
  <si>
    <t>Cincinnati Museum Center</t>
  </si>
  <si>
    <t>Cincinnati Observatory</t>
  </si>
  <si>
    <t>Cincinnati Reds Hall of Fame &amp; Museum</t>
  </si>
  <si>
    <t>Christmas cheer</t>
  </si>
  <si>
    <t>St Xavier - School Spirit!</t>
  </si>
  <si>
    <t>cat quilt</t>
  </si>
  <si>
    <t>MacBook Air       #5</t>
  </si>
  <si>
    <t>Cincinnati Bengals</t>
  </si>
  <si>
    <t>MacBook Air       #6</t>
  </si>
  <si>
    <t xml:space="preserve">Cincinnati Museum Center </t>
  </si>
  <si>
    <t>Perfect North Slopes</t>
  </si>
  <si>
    <t>For Your Serious Cleaning Needs</t>
  </si>
  <si>
    <t>MacBook Pro 2013</t>
  </si>
  <si>
    <t>Conner Prairie</t>
  </si>
  <si>
    <t>Dollywood</t>
  </si>
  <si>
    <t>Hummel figurine - Chimney Sweep</t>
  </si>
  <si>
    <t>Welcome Home, Baby Girl</t>
  </si>
  <si>
    <t>Krohn Conservatory</t>
  </si>
  <si>
    <t>Hummel figurine - Little Helper, 1957</t>
  </si>
  <si>
    <t>Rising Star Casino</t>
  </si>
  <si>
    <t>Hummel figurine - Little Hiker, 1972-79</t>
  </si>
  <si>
    <t>Thomas More University</t>
  </si>
  <si>
    <t>Build Your Own Fiesta</t>
  </si>
  <si>
    <t>NKU stuff</t>
  </si>
  <si>
    <t>Sail Away</t>
  </si>
  <si>
    <t>Xavier U</t>
  </si>
  <si>
    <t>Serving Up Christmas</t>
  </si>
  <si>
    <t>pet stroller</t>
  </si>
  <si>
    <t>Disney+ Bear Necessities</t>
  </si>
  <si>
    <t>Reminiscent Herb Farm</t>
  </si>
  <si>
    <t>Cincinnati Shakespeare Company</t>
  </si>
  <si>
    <t>Cincinnati Reds</t>
  </si>
  <si>
    <t>Good Morning Wyoming</t>
  </si>
  <si>
    <t>Baby Makes a Mess</t>
  </si>
  <si>
    <t>Hummel figurine - Barnyard Hero, 1948</t>
  </si>
  <si>
    <t>Hummel figurine - Goose Girl</t>
  </si>
  <si>
    <t>Hummel figurine - Wayside Harmony, 1938</t>
  </si>
  <si>
    <t>Mount Notre Dame - School Spirit!</t>
  </si>
  <si>
    <t>Vintage Basket</t>
  </si>
  <si>
    <t>Carved Tribal Drum</t>
  </si>
  <si>
    <t>LaSalle - School Spirit!</t>
  </si>
  <si>
    <t>ITEMS</t>
  </si>
  <si>
    <t>FUND A NEED</t>
  </si>
  <si>
    <t>DONATIONS</t>
  </si>
  <si>
    <t>SPONSORS</t>
  </si>
  <si>
    <t>Auction expenses (filler, etc)</t>
  </si>
  <si>
    <t>CAT charges</t>
  </si>
  <si>
    <t>CC charges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</si>
</sst>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1" fontId="1" fillId="0" borderId="0" xfId="0" applyNumberFormat="1" applyFont="1" applyAlignment="1">
      <alignment horizontal="center"/>
    </xf>
    <xf numFmtId="9" fontId="1" fillId="0" borderId="0" xfId="0" applyNumberFormat="1" applyFont="1" applyAlignment="1">
      <alignment horizontal="center" wrapText="1"/>
    </xf>
    <xf numFmtId="0" fontId="1" fillId="0" borderId="0" xfId="0" applyFont="1" applyAlignment="1">
      <alignment wrapText="1"/>
    </xf>
    <xf numFmtId="8" fontId="0" fillId="0" borderId="0" xfId="0" applyNumberFormat="1"/>
    <xf numFmtId="0" fontId="0" fillId="2" borderId="0" xfId="0" applyFill="1" applyAlignment="1">
      <alignment wrapText="1"/>
    </xf>
    <xf numFmtId="1" fontId="0" fillId="0" borderId="0" xfId="0" applyNumberFormat="1" applyAlignment="1">
      <alignment horizontal="center"/>
    </xf>
    <xf numFmtId="9" fontId="0" fillId="2" borderId="0" xfId="0" applyNumberFormat="1" applyFill="1" applyAlignment="1">
      <alignment horizontal="center" wrapText="1"/>
    </xf>
    <xf numFmtId="0" fontId="0" fillId="3" borderId="0" xfId="0" applyFill="1" applyAlignment="1">
      <alignment wrapText="1"/>
    </xf>
    <xf numFmtId="0" fontId="0" fillId="3" borderId="0" xfId="0" applyFill="1"/>
    <xf numFmtId="0" fontId="0" fillId="2" borderId="0" xfId="0" applyFill="1"/>
    <xf numFmtId="8" fontId="0" fillId="4" borderId="0" xfId="0" applyNumberFormat="1" applyFill="1"/>
    <xf numFmtId="0" fontId="0" fillId="0" borderId="0" xfId="0" applyAlignment="1">
      <alignment wrapText="1"/>
    </xf>
    <xf numFmtId="0" fontId="0" fillId="5" borderId="0" xfId="0" applyFill="1" applyAlignment="1">
      <alignment wrapText="1"/>
    </xf>
    <xf numFmtId="0" fontId="0" fillId="5" borderId="0" xfId="0" applyFill="1"/>
    <xf numFmtId="0" fontId="0" fillId="6" borderId="0" xfId="0" applyFill="1" applyAlignment="1">
      <alignment wrapText="1"/>
    </xf>
    <xf numFmtId="0" fontId="0" fillId="6" borderId="0" xfId="0" applyFill="1"/>
    <xf numFmtId="8" fontId="1" fillId="0" borderId="0" xfId="0" applyNumberFormat="1" applyFont="1"/>
    <xf numFmtId="8" fontId="1" fillId="0" borderId="1" xfId="0" applyNumberFormat="1" applyFont="1" applyBorder="1"/>
    <xf numFmtId="9" fontId="0" fillId="0" borderId="0" xfId="0" applyNumberFormat="1" applyAlignment="1">
      <alignment horizontal="center"/>
    </xf>
    <xf numFmtId="8" fontId="1" fillId="0" borderId="2" xfId="0" applyNumberFormat="1" applyFont="1" applyBorder="1"/>
    <xf numFmtId="8" fontId="1" fillId="0" borderId="3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Development\Events%20and%20Fundraising\Online%20Auction\Auction%202020\$$%20Inf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S"/>
      <sheetName val="analysis-ish"/>
      <sheetName val="items worksheet"/>
      <sheetName val="solicitor.donor.item.address"/>
      <sheetName val="all donors"/>
      <sheetName val="master $$"/>
      <sheetName val="all charges"/>
      <sheetName val="unified_payments"/>
      <sheetName val="balance_history"/>
      <sheetName val="payouts"/>
    </sheetNames>
    <sheetDataSet>
      <sheetData sheetId="0">
        <row r="6">
          <cell r="E6">
            <v>-269.29999999999995</v>
          </cell>
        </row>
        <row r="7">
          <cell r="E7">
            <v>-184.61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290413-7F9A-4830-9DC3-BEA79E29AD02}">
  <sheetPr>
    <pageSetUpPr fitToPage="1"/>
  </sheetPr>
  <dimension ref="A1:AC79"/>
  <sheetViews>
    <sheetView tabSelected="1" topLeftCell="K25" workbookViewId="0">
      <selection activeCell="AF42" sqref="AF42"/>
    </sheetView>
  </sheetViews>
  <sheetFormatPr defaultRowHeight="14" customHeight="1" x14ac:dyDescent="0.35"/>
  <cols>
    <col min="1" max="1" width="41.54296875" bestFit="1" customWidth="1"/>
    <col min="2" max="2" width="10.453125" hidden="1" customWidth="1"/>
    <col min="3" max="3" width="8" hidden="1" customWidth="1"/>
    <col min="4" max="4" width="10.81640625" hidden="1" customWidth="1"/>
    <col min="5" max="5" width="11.36328125" hidden="1" customWidth="1"/>
    <col min="6" max="6" width="5.7265625" style="9" bestFit="1" customWidth="1"/>
    <col min="7" max="7" width="7.7265625" customWidth="1"/>
    <col min="8" max="8" width="41.54296875" bestFit="1" customWidth="1"/>
    <col min="9" max="10" width="0" hidden="1" customWidth="1"/>
    <col min="11" max="11" width="8" bestFit="1" customWidth="1"/>
    <col min="12" max="13" width="0" hidden="1" customWidth="1"/>
    <col min="14" max="14" width="7.7265625" customWidth="1"/>
    <col min="15" max="15" width="41.54296875" bestFit="1" customWidth="1"/>
    <col min="16" max="18" width="0" hidden="1" customWidth="1"/>
    <col min="19" max="19" width="9" style="22" bestFit="1" customWidth="1"/>
    <col min="20" max="20" width="8.7265625" hidden="1" customWidth="1"/>
    <col min="22" max="29" width="0" hidden="1" customWidth="1"/>
  </cols>
  <sheetData>
    <row r="1" spans="1:29" s="1" customFormat="1" ht="29" customHeight="1" x14ac:dyDescent="0.35">
      <c r="A1" s="1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4" t="s">
        <v>5</v>
      </c>
      <c r="H1" s="1" t="s">
        <v>0</v>
      </c>
      <c r="I1" s="2" t="s">
        <v>1</v>
      </c>
      <c r="J1" s="2" t="s">
        <v>2</v>
      </c>
      <c r="K1" s="3" t="s">
        <v>6</v>
      </c>
      <c r="L1" s="3" t="s">
        <v>4</v>
      </c>
      <c r="M1" s="4" t="s">
        <v>5</v>
      </c>
      <c r="O1" s="1" t="s">
        <v>0</v>
      </c>
      <c r="P1" s="2" t="s">
        <v>1</v>
      </c>
      <c r="Q1" s="2" t="s">
        <v>2</v>
      </c>
      <c r="R1" s="2" t="s">
        <v>3</v>
      </c>
      <c r="S1" s="5" t="s">
        <v>7</v>
      </c>
      <c r="T1" s="4" t="s">
        <v>5</v>
      </c>
      <c r="V1" s="6" t="s">
        <v>8</v>
      </c>
    </row>
    <row r="2" spans="1:29" ht="14" customHeight="1" x14ac:dyDescent="0.35">
      <c r="A2" t="s">
        <v>9</v>
      </c>
      <c r="B2" s="7">
        <v>20</v>
      </c>
      <c r="C2" s="7">
        <v>100</v>
      </c>
      <c r="D2" s="7">
        <v>80</v>
      </c>
      <c r="E2" s="8">
        <f t="shared" ref="E2:E10" si="0">SUM(D2/C2)</f>
        <v>0.8</v>
      </c>
      <c r="F2" s="9">
        <v>10</v>
      </c>
      <c r="H2" t="s">
        <v>10</v>
      </c>
      <c r="I2" s="7">
        <v>70</v>
      </c>
      <c r="J2" s="7">
        <v>200</v>
      </c>
      <c r="K2" s="7">
        <v>350</v>
      </c>
      <c r="L2" s="8">
        <f>SUM(K2/J2)</f>
        <v>1.75</v>
      </c>
      <c r="M2" s="9">
        <v>6</v>
      </c>
      <c r="O2" t="s">
        <v>11</v>
      </c>
      <c r="P2" s="7">
        <v>20</v>
      </c>
      <c r="Q2" s="7" t="s">
        <v>12</v>
      </c>
      <c r="R2" s="7">
        <v>60</v>
      </c>
      <c r="S2" s="10">
        <f>SUM(R2/P2)</f>
        <v>3</v>
      </c>
      <c r="T2" s="9">
        <v>6</v>
      </c>
      <c r="V2" s="6" t="s">
        <v>13</v>
      </c>
      <c r="W2" s="1" t="s">
        <v>14</v>
      </c>
      <c r="X2" s="6" t="s">
        <v>15</v>
      </c>
      <c r="Y2" s="6" t="s">
        <v>4</v>
      </c>
      <c r="Z2" s="1" t="s">
        <v>16</v>
      </c>
      <c r="AA2" s="6" t="s">
        <v>17</v>
      </c>
      <c r="AB2" s="1"/>
      <c r="AC2" s="1"/>
    </row>
    <row r="3" spans="1:29" ht="14" customHeight="1" x14ac:dyDescent="0.35">
      <c r="A3" t="s">
        <v>18</v>
      </c>
      <c r="B3" s="7">
        <v>50</v>
      </c>
      <c r="C3" s="7">
        <v>125</v>
      </c>
      <c r="D3" s="7">
        <v>165</v>
      </c>
      <c r="E3" s="8">
        <f t="shared" si="0"/>
        <v>1.32</v>
      </c>
      <c r="F3" s="9">
        <v>9</v>
      </c>
      <c r="H3" t="s">
        <v>19</v>
      </c>
      <c r="I3" s="7">
        <v>125</v>
      </c>
      <c r="J3" s="7">
        <v>400</v>
      </c>
      <c r="K3" s="7">
        <v>225</v>
      </c>
      <c r="L3" s="8">
        <f>SUM(K3/J3)</f>
        <v>0.5625</v>
      </c>
      <c r="M3" s="9">
        <v>1</v>
      </c>
      <c r="O3" t="s">
        <v>20</v>
      </c>
      <c r="P3" s="7">
        <v>75</v>
      </c>
      <c r="Q3" s="7" t="s">
        <v>12</v>
      </c>
      <c r="R3" s="7">
        <v>190</v>
      </c>
      <c r="S3" s="10">
        <f>SUM(R3/P3)</f>
        <v>2.5333333333333332</v>
      </c>
      <c r="T3" s="9">
        <v>6</v>
      </c>
      <c r="V3" s="11" t="s">
        <v>21</v>
      </c>
      <c r="W3" s="12">
        <v>250</v>
      </c>
      <c r="X3" s="12">
        <v>155</v>
      </c>
      <c r="Y3" s="11">
        <f t="shared" ref="Y3:Y21" si="1">SUM(X3/W3)</f>
        <v>0.62</v>
      </c>
      <c r="Z3" s="12">
        <v>4</v>
      </c>
      <c r="AA3" s="12">
        <v>212</v>
      </c>
      <c r="AB3" s="12"/>
      <c r="AC3" s="12" t="s">
        <v>22</v>
      </c>
    </row>
    <row r="4" spans="1:29" ht="14" customHeight="1" x14ac:dyDescent="0.35">
      <c r="A4" t="s">
        <v>23</v>
      </c>
      <c r="B4" s="7">
        <v>40</v>
      </c>
      <c r="C4" s="7">
        <v>340</v>
      </c>
      <c r="D4" s="7">
        <v>105</v>
      </c>
      <c r="E4" s="8">
        <f t="shared" si="0"/>
        <v>0.30882352941176472</v>
      </c>
      <c r="F4" s="9">
        <v>8</v>
      </c>
      <c r="H4" t="s">
        <v>20</v>
      </c>
      <c r="I4" s="7">
        <v>75</v>
      </c>
      <c r="J4" s="7" t="s">
        <v>12</v>
      </c>
      <c r="K4" s="7">
        <v>190</v>
      </c>
      <c r="L4" s="8">
        <f>SUM(K4/I4)</f>
        <v>2.5333333333333332</v>
      </c>
      <c r="M4" s="9">
        <v>6</v>
      </c>
      <c r="O4" t="s">
        <v>10</v>
      </c>
      <c r="P4" s="7">
        <v>70</v>
      </c>
      <c r="Q4" s="7">
        <v>200</v>
      </c>
      <c r="R4" s="7">
        <v>350</v>
      </c>
      <c r="S4" s="10">
        <f t="shared" ref="S4:S67" si="2">SUM(R4/Q4)</f>
        <v>1.75</v>
      </c>
      <c r="T4" s="9">
        <v>6</v>
      </c>
      <c r="V4" s="8" t="s">
        <v>24</v>
      </c>
      <c r="W4" s="13">
        <v>115</v>
      </c>
      <c r="X4" s="13">
        <v>75</v>
      </c>
      <c r="Y4" s="8">
        <f t="shared" si="1"/>
        <v>0.65217391304347827</v>
      </c>
      <c r="Z4" s="13">
        <v>10</v>
      </c>
      <c r="AA4" s="13">
        <v>131</v>
      </c>
      <c r="AB4" s="13" t="s">
        <v>25</v>
      </c>
    </row>
    <row r="5" spans="1:29" ht="14" customHeight="1" x14ac:dyDescent="0.35">
      <c r="A5" t="s">
        <v>26</v>
      </c>
      <c r="B5" s="7">
        <v>40</v>
      </c>
      <c r="C5" s="7">
        <v>125</v>
      </c>
      <c r="D5" s="7">
        <v>105</v>
      </c>
      <c r="E5" s="8">
        <f t="shared" si="0"/>
        <v>0.84</v>
      </c>
      <c r="F5" s="9">
        <v>7</v>
      </c>
      <c r="H5" t="s">
        <v>27</v>
      </c>
      <c r="I5" s="7">
        <v>75</v>
      </c>
      <c r="J5" s="7">
        <v>245</v>
      </c>
      <c r="K5" s="7">
        <v>185</v>
      </c>
      <c r="L5" s="8">
        <f t="shared" ref="L5:L29" si="3">SUM(K5/J5)</f>
        <v>0.75510204081632648</v>
      </c>
      <c r="M5" s="9">
        <v>5</v>
      </c>
      <c r="O5" t="s">
        <v>28</v>
      </c>
      <c r="P5" s="7">
        <v>10</v>
      </c>
      <c r="Q5" s="7">
        <v>20</v>
      </c>
      <c r="R5" s="7">
        <v>28</v>
      </c>
      <c r="S5" s="10">
        <f t="shared" si="2"/>
        <v>1.4</v>
      </c>
      <c r="T5" s="9">
        <v>4</v>
      </c>
      <c r="V5" s="8" t="s">
        <v>29</v>
      </c>
      <c r="W5" s="13">
        <v>85</v>
      </c>
      <c r="X5" s="13">
        <v>70</v>
      </c>
      <c r="Y5" s="8">
        <f t="shared" si="1"/>
        <v>0.82352941176470584</v>
      </c>
      <c r="Z5" s="13">
        <v>5</v>
      </c>
      <c r="AA5" s="13">
        <v>168</v>
      </c>
      <c r="AB5" s="13" t="s">
        <v>25</v>
      </c>
    </row>
    <row r="6" spans="1:29" ht="14" customHeight="1" x14ac:dyDescent="0.35">
      <c r="A6" t="s">
        <v>30</v>
      </c>
      <c r="B6" s="14">
        <v>10</v>
      </c>
      <c r="C6" s="7">
        <v>75</v>
      </c>
      <c r="D6" s="7">
        <v>50</v>
      </c>
      <c r="E6" s="8">
        <f t="shared" si="0"/>
        <v>0.66666666666666663</v>
      </c>
      <c r="F6" s="9">
        <v>7</v>
      </c>
      <c r="H6" t="s">
        <v>18</v>
      </c>
      <c r="I6" s="7">
        <v>50</v>
      </c>
      <c r="J6" s="7">
        <v>125</v>
      </c>
      <c r="K6" s="7">
        <v>165</v>
      </c>
      <c r="L6" s="8">
        <f t="shared" si="3"/>
        <v>1.32</v>
      </c>
      <c r="M6" s="9">
        <v>9</v>
      </c>
      <c r="O6" t="s">
        <v>18</v>
      </c>
      <c r="P6" s="7">
        <v>50</v>
      </c>
      <c r="Q6" s="7">
        <v>125</v>
      </c>
      <c r="R6" s="7">
        <v>165</v>
      </c>
      <c r="S6" s="10">
        <f t="shared" si="2"/>
        <v>1.32</v>
      </c>
      <c r="T6" s="9">
        <v>9</v>
      </c>
      <c r="V6" s="15" t="s">
        <v>31</v>
      </c>
      <c r="W6">
        <v>45</v>
      </c>
      <c r="X6">
        <v>75</v>
      </c>
      <c r="Y6" s="15">
        <f t="shared" si="1"/>
        <v>1.6666666666666667</v>
      </c>
      <c r="Z6">
        <v>3</v>
      </c>
      <c r="AA6">
        <v>173</v>
      </c>
    </row>
    <row r="7" spans="1:29" ht="14" customHeight="1" x14ac:dyDescent="0.35">
      <c r="A7" t="s">
        <v>32</v>
      </c>
      <c r="B7" s="7">
        <v>20</v>
      </c>
      <c r="C7" s="7">
        <v>52</v>
      </c>
      <c r="D7" s="7">
        <v>55</v>
      </c>
      <c r="E7" s="8">
        <f t="shared" si="0"/>
        <v>1.0576923076923077</v>
      </c>
      <c r="F7" s="9">
        <v>6</v>
      </c>
      <c r="H7" t="s">
        <v>33</v>
      </c>
      <c r="I7" s="7">
        <v>75</v>
      </c>
      <c r="J7" s="7">
        <v>250</v>
      </c>
      <c r="K7" s="7">
        <v>155</v>
      </c>
      <c r="L7" s="8">
        <f t="shared" si="3"/>
        <v>0.62</v>
      </c>
      <c r="M7" s="9">
        <v>5</v>
      </c>
      <c r="O7" t="s">
        <v>34</v>
      </c>
      <c r="P7" s="7">
        <v>10</v>
      </c>
      <c r="Q7" s="7">
        <v>26</v>
      </c>
      <c r="R7" s="7">
        <v>30</v>
      </c>
      <c r="S7" s="10">
        <f t="shared" si="2"/>
        <v>1.1538461538461537</v>
      </c>
      <c r="T7" s="9">
        <v>4</v>
      </c>
      <c r="V7" s="11" t="s">
        <v>35</v>
      </c>
      <c r="W7" s="12">
        <v>200</v>
      </c>
      <c r="X7" s="12">
        <v>135</v>
      </c>
      <c r="Y7" s="11">
        <f t="shared" si="1"/>
        <v>0.67500000000000004</v>
      </c>
      <c r="Z7" s="12">
        <v>4</v>
      </c>
      <c r="AA7" s="12">
        <v>225</v>
      </c>
      <c r="AB7" s="12"/>
      <c r="AC7" s="12" t="s">
        <v>22</v>
      </c>
    </row>
    <row r="8" spans="1:29" ht="14" customHeight="1" x14ac:dyDescent="0.35">
      <c r="A8" t="s">
        <v>10</v>
      </c>
      <c r="B8" s="7">
        <v>70</v>
      </c>
      <c r="C8" s="7">
        <v>200</v>
      </c>
      <c r="D8" s="7">
        <v>350</v>
      </c>
      <c r="E8" s="8">
        <f t="shared" si="0"/>
        <v>1.75</v>
      </c>
      <c r="F8" s="9">
        <v>6</v>
      </c>
      <c r="H8" t="s">
        <v>36</v>
      </c>
      <c r="I8" s="7">
        <v>75</v>
      </c>
      <c r="J8" s="7">
        <v>213</v>
      </c>
      <c r="K8" s="7">
        <v>135</v>
      </c>
      <c r="L8" s="8">
        <f t="shared" si="3"/>
        <v>0.63380281690140849</v>
      </c>
      <c r="M8" s="9">
        <v>4</v>
      </c>
      <c r="O8" t="s">
        <v>32</v>
      </c>
      <c r="P8" s="7">
        <v>20</v>
      </c>
      <c r="Q8" s="7">
        <v>52</v>
      </c>
      <c r="R8" s="7">
        <v>55</v>
      </c>
      <c r="S8" s="10">
        <f t="shared" si="2"/>
        <v>1.0576923076923077</v>
      </c>
      <c r="T8" s="9">
        <v>6</v>
      </c>
      <c r="V8" s="11" t="s">
        <v>37</v>
      </c>
      <c r="W8" s="12">
        <v>215</v>
      </c>
      <c r="X8" s="11">
        <v>125</v>
      </c>
      <c r="Y8" s="11">
        <f t="shared" si="1"/>
        <v>0.58139534883720934</v>
      </c>
      <c r="Z8" s="12">
        <v>1</v>
      </c>
      <c r="AA8" s="11">
        <v>143</v>
      </c>
      <c r="AB8" s="12"/>
      <c r="AC8" s="12" t="s">
        <v>22</v>
      </c>
    </row>
    <row r="9" spans="1:29" ht="14" customHeight="1" x14ac:dyDescent="0.35">
      <c r="A9" t="s">
        <v>38</v>
      </c>
      <c r="B9" s="7">
        <v>25</v>
      </c>
      <c r="C9" s="7">
        <v>100</v>
      </c>
      <c r="D9" s="7">
        <v>65</v>
      </c>
      <c r="E9" s="8">
        <f t="shared" si="0"/>
        <v>0.65</v>
      </c>
      <c r="F9" s="9">
        <v>6</v>
      </c>
      <c r="H9" t="s">
        <v>39</v>
      </c>
      <c r="I9" s="7">
        <v>75</v>
      </c>
      <c r="J9" s="7">
        <v>300</v>
      </c>
      <c r="K9" s="7">
        <v>110</v>
      </c>
      <c r="L9" s="8">
        <f t="shared" si="3"/>
        <v>0.36666666666666664</v>
      </c>
      <c r="M9" s="9">
        <v>2</v>
      </c>
      <c r="O9" t="s">
        <v>40</v>
      </c>
      <c r="P9" s="7">
        <v>10</v>
      </c>
      <c r="Q9" s="7">
        <v>10</v>
      </c>
      <c r="R9" s="7">
        <v>10</v>
      </c>
      <c r="S9" s="10">
        <f t="shared" si="2"/>
        <v>1</v>
      </c>
      <c r="T9" s="9">
        <v>1</v>
      </c>
      <c r="V9" s="15" t="s">
        <v>41</v>
      </c>
      <c r="W9">
        <v>130</v>
      </c>
      <c r="X9" s="15">
        <v>35</v>
      </c>
      <c r="Y9" s="15">
        <f t="shared" si="1"/>
        <v>0.26923076923076922</v>
      </c>
      <c r="Z9">
        <v>1</v>
      </c>
      <c r="AA9" s="15">
        <v>223</v>
      </c>
    </row>
    <row r="10" spans="1:29" ht="14" customHeight="1" x14ac:dyDescent="0.35">
      <c r="A10" t="s">
        <v>42</v>
      </c>
      <c r="B10" s="7">
        <v>40</v>
      </c>
      <c r="C10" s="7">
        <v>125</v>
      </c>
      <c r="D10" s="7">
        <v>100</v>
      </c>
      <c r="E10" s="8">
        <f t="shared" si="0"/>
        <v>0.8</v>
      </c>
      <c r="F10" s="9">
        <v>6</v>
      </c>
      <c r="H10" t="s">
        <v>43</v>
      </c>
      <c r="I10" s="7">
        <v>75</v>
      </c>
      <c r="J10" s="7">
        <v>300</v>
      </c>
      <c r="K10" s="7">
        <v>110</v>
      </c>
      <c r="L10" s="8">
        <f t="shared" si="3"/>
        <v>0.36666666666666664</v>
      </c>
      <c r="M10" s="9">
        <v>3</v>
      </c>
      <c r="O10" t="s">
        <v>26</v>
      </c>
      <c r="P10" s="7">
        <v>40</v>
      </c>
      <c r="Q10" s="7">
        <v>125</v>
      </c>
      <c r="R10" s="7">
        <v>105</v>
      </c>
      <c r="S10" s="10">
        <f t="shared" si="2"/>
        <v>0.84</v>
      </c>
      <c r="T10" s="9">
        <v>7</v>
      </c>
      <c r="V10" s="15" t="s">
        <v>44</v>
      </c>
      <c r="W10">
        <v>75</v>
      </c>
      <c r="X10">
        <v>55</v>
      </c>
      <c r="Y10" s="15">
        <f t="shared" si="1"/>
        <v>0.73333333333333328</v>
      </c>
      <c r="Z10">
        <v>4</v>
      </c>
      <c r="AA10">
        <v>161</v>
      </c>
    </row>
    <row r="11" spans="1:29" ht="14" customHeight="1" x14ac:dyDescent="0.35">
      <c r="A11" t="s">
        <v>20</v>
      </c>
      <c r="B11" s="7">
        <v>75</v>
      </c>
      <c r="C11" s="7" t="s">
        <v>12</v>
      </c>
      <c r="D11" s="7">
        <v>190</v>
      </c>
      <c r="E11" s="8">
        <f>SUM(D11/B11)</f>
        <v>2.5333333333333332</v>
      </c>
      <c r="F11" s="9">
        <v>6</v>
      </c>
      <c r="H11" t="s">
        <v>26</v>
      </c>
      <c r="I11" s="7">
        <v>40</v>
      </c>
      <c r="J11" s="7">
        <v>125</v>
      </c>
      <c r="K11" s="7">
        <v>105</v>
      </c>
      <c r="L11" s="8">
        <f t="shared" si="3"/>
        <v>0.84</v>
      </c>
      <c r="M11" s="9">
        <v>7</v>
      </c>
      <c r="O11" t="s">
        <v>42</v>
      </c>
      <c r="P11" s="7">
        <v>40</v>
      </c>
      <c r="Q11" s="7">
        <v>125</v>
      </c>
      <c r="R11" s="7">
        <v>100</v>
      </c>
      <c r="S11" s="10">
        <f t="shared" si="2"/>
        <v>0.8</v>
      </c>
      <c r="T11" s="9">
        <v>6</v>
      </c>
      <c r="V11" s="8" t="s">
        <v>45</v>
      </c>
      <c r="W11" s="13">
        <v>65</v>
      </c>
      <c r="X11" s="13">
        <v>60</v>
      </c>
      <c r="Y11" s="8">
        <f t="shared" si="1"/>
        <v>0.92307692307692313</v>
      </c>
      <c r="Z11" s="13">
        <v>8</v>
      </c>
      <c r="AA11" s="13">
        <v>169</v>
      </c>
      <c r="AB11" s="13" t="s">
        <v>25</v>
      </c>
    </row>
    <row r="12" spans="1:29" ht="14" customHeight="1" x14ac:dyDescent="0.35">
      <c r="A12" t="s">
        <v>46</v>
      </c>
      <c r="B12" s="7">
        <v>10</v>
      </c>
      <c r="C12" s="7">
        <v>80</v>
      </c>
      <c r="D12" s="7">
        <v>45</v>
      </c>
      <c r="E12" s="8">
        <f>SUM(D12/C12)</f>
        <v>0.5625</v>
      </c>
      <c r="F12" s="9">
        <v>6</v>
      </c>
      <c r="H12" t="s">
        <v>23</v>
      </c>
      <c r="I12" s="7">
        <v>40</v>
      </c>
      <c r="J12" s="7">
        <v>340</v>
      </c>
      <c r="K12" s="7">
        <v>105</v>
      </c>
      <c r="L12" s="8">
        <f t="shared" si="3"/>
        <v>0.30882352941176472</v>
      </c>
      <c r="M12" s="9">
        <v>8</v>
      </c>
      <c r="O12" t="s">
        <v>9</v>
      </c>
      <c r="P12" s="7">
        <v>20</v>
      </c>
      <c r="Q12" s="7">
        <v>100</v>
      </c>
      <c r="R12" s="7">
        <v>80</v>
      </c>
      <c r="S12" s="10">
        <f t="shared" si="2"/>
        <v>0.8</v>
      </c>
      <c r="T12" s="9">
        <v>10</v>
      </c>
      <c r="V12" s="11" t="s">
        <v>47</v>
      </c>
      <c r="W12" s="12">
        <v>900</v>
      </c>
      <c r="X12" s="12">
        <v>150</v>
      </c>
      <c r="Y12" s="11">
        <f t="shared" si="1"/>
        <v>0.16666666666666666</v>
      </c>
      <c r="Z12" s="12">
        <v>1</v>
      </c>
      <c r="AA12" s="12">
        <v>213</v>
      </c>
      <c r="AB12" s="12"/>
      <c r="AC12" s="12" t="s">
        <v>22</v>
      </c>
    </row>
    <row r="13" spans="1:29" ht="14" customHeight="1" x14ac:dyDescent="0.35">
      <c r="A13" t="s">
        <v>48</v>
      </c>
      <c r="B13" s="7">
        <v>25</v>
      </c>
      <c r="C13" s="7">
        <v>143</v>
      </c>
      <c r="D13" s="7">
        <v>75</v>
      </c>
      <c r="E13" s="8">
        <f>SUM(D13/C13)</f>
        <v>0.52447552447552448</v>
      </c>
      <c r="F13" s="9">
        <v>6</v>
      </c>
      <c r="H13" t="s">
        <v>49</v>
      </c>
      <c r="I13" s="7">
        <v>100</v>
      </c>
      <c r="J13" s="7">
        <v>275</v>
      </c>
      <c r="K13" s="7">
        <v>100</v>
      </c>
      <c r="L13" s="8">
        <f t="shared" si="3"/>
        <v>0.36363636363636365</v>
      </c>
      <c r="M13" s="9">
        <v>1</v>
      </c>
      <c r="O13" t="s">
        <v>50</v>
      </c>
      <c r="P13" s="7">
        <v>25</v>
      </c>
      <c r="Q13" s="7">
        <v>96</v>
      </c>
      <c r="R13" s="7">
        <v>75</v>
      </c>
      <c r="S13" s="10">
        <f t="shared" si="2"/>
        <v>0.78125</v>
      </c>
      <c r="T13" s="9">
        <v>3</v>
      </c>
      <c r="V13" s="15" t="s">
        <v>51</v>
      </c>
      <c r="W13">
        <v>45</v>
      </c>
      <c r="X13">
        <v>55</v>
      </c>
      <c r="Y13" s="15">
        <f t="shared" si="1"/>
        <v>1.2222222222222223</v>
      </c>
      <c r="Z13">
        <v>3</v>
      </c>
      <c r="AA13">
        <v>188</v>
      </c>
    </row>
    <row r="14" spans="1:29" ht="14" customHeight="1" x14ac:dyDescent="0.35">
      <c r="A14" t="s">
        <v>52</v>
      </c>
      <c r="B14" s="7">
        <v>20</v>
      </c>
      <c r="C14" s="7">
        <v>125</v>
      </c>
      <c r="D14" s="7">
        <v>75</v>
      </c>
      <c r="E14" s="8">
        <f>SUM(D14/C14)</f>
        <v>0.6</v>
      </c>
      <c r="F14" s="9">
        <v>6</v>
      </c>
      <c r="H14" t="s">
        <v>42</v>
      </c>
      <c r="I14" s="7">
        <v>40</v>
      </c>
      <c r="J14" s="7">
        <v>125</v>
      </c>
      <c r="K14" s="7">
        <v>100</v>
      </c>
      <c r="L14" s="8">
        <f t="shared" si="3"/>
        <v>0.8</v>
      </c>
      <c r="M14" s="9">
        <v>6</v>
      </c>
      <c r="O14" t="s">
        <v>27</v>
      </c>
      <c r="P14" s="7">
        <v>75</v>
      </c>
      <c r="Q14" s="7">
        <v>245</v>
      </c>
      <c r="R14" s="7">
        <v>185</v>
      </c>
      <c r="S14" s="10">
        <f t="shared" si="2"/>
        <v>0.75510204081632648</v>
      </c>
      <c r="T14" s="9">
        <v>5</v>
      </c>
      <c r="V14" s="15" t="s">
        <v>53</v>
      </c>
      <c r="W14">
        <v>180</v>
      </c>
      <c r="X14" s="15">
        <v>55</v>
      </c>
      <c r="Y14" s="15">
        <f t="shared" si="1"/>
        <v>0.30555555555555558</v>
      </c>
      <c r="Z14">
        <v>3</v>
      </c>
      <c r="AA14" s="15">
        <v>191</v>
      </c>
    </row>
    <row r="15" spans="1:29" ht="14" customHeight="1" x14ac:dyDescent="0.35">
      <c r="A15" t="s">
        <v>11</v>
      </c>
      <c r="B15" s="7">
        <v>20</v>
      </c>
      <c r="C15" s="7" t="s">
        <v>12</v>
      </c>
      <c r="D15" s="7">
        <v>60</v>
      </c>
      <c r="E15" s="8">
        <f>SUM(D15/B15)</f>
        <v>3</v>
      </c>
      <c r="F15" s="9">
        <v>6</v>
      </c>
      <c r="H15" t="s">
        <v>54</v>
      </c>
      <c r="I15" s="7">
        <v>50</v>
      </c>
      <c r="J15" s="7">
        <v>320</v>
      </c>
      <c r="K15" s="7">
        <v>95</v>
      </c>
      <c r="L15" s="8">
        <f t="shared" si="3"/>
        <v>0.296875</v>
      </c>
      <c r="M15" s="9">
        <v>3</v>
      </c>
      <c r="O15" t="s">
        <v>55</v>
      </c>
      <c r="P15" s="7">
        <v>10</v>
      </c>
      <c r="Q15" s="7">
        <v>50</v>
      </c>
      <c r="R15" s="7">
        <v>35</v>
      </c>
      <c r="S15" s="10">
        <f t="shared" si="2"/>
        <v>0.7</v>
      </c>
      <c r="T15" s="9">
        <v>3</v>
      </c>
      <c r="V15" s="15" t="s">
        <v>56</v>
      </c>
      <c r="W15">
        <v>75</v>
      </c>
      <c r="X15">
        <v>55</v>
      </c>
      <c r="Y15" s="15">
        <f t="shared" si="1"/>
        <v>0.73333333333333328</v>
      </c>
      <c r="Z15">
        <v>4</v>
      </c>
      <c r="AA15">
        <v>177</v>
      </c>
    </row>
    <row r="16" spans="1:29" ht="14" customHeight="1" x14ac:dyDescent="0.35">
      <c r="A16" t="s">
        <v>27</v>
      </c>
      <c r="B16" s="7">
        <v>75</v>
      </c>
      <c r="C16" s="7">
        <v>245</v>
      </c>
      <c r="D16" s="7">
        <v>185</v>
      </c>
      <c r="E16" s="8">
        <f t="shared" ref="E16:E71" si="4">SUM(D16/C16)</f>
        <v>0.75510204081632648</v>
      </c>
      <c r="F16" s="9">
        <v>5</v>
      </c>
      <c r="H16" t="s">
        <v>57</v>
      </c>
      <c r="I16" s="7">
        <v>75</v>
      </c>
      <c r="J16" s="7">
        <v>300</v>
      </c>
      <c r="K16" s="7">
        <v>95</v>
      </c>
      <c r="L16" s="8">
        <f t="shared" si="3"/>
        <v>0.31666666666666665</v>
      </c>
      <c r="M16" s="9">
        <v>3</v>
      </c>
      <c r="O16" t="s">
        <v>58</v>
      </c>
      <c r="P16" s="7">
        <v>10</v>
      </c>
      <c r="Q16" s="7">
        <v>40</v>
      </c>
      <c r="R16" s="7">
        <v>28</v>
      </c>
      <c r="S16" s="10">
        <f t="shared" si="2"/>
        <v>0.7</v>
      </c>
      <c r="T16" s="9">
        <v>5</v>
      </c>
      <c r="V16" s="16" t="s">
        <v>59</v>
      </c>
      <c r="W16" s="17">
        <v>200</v>
      </c>
      <c r="X16" s="17">
        <v>300</v>
      </c>
      <c r="Y16" s="16">
        <f t="shared" si="1"/>
        <v>1.5</v>
      </c>
      <c r="Z16" s="17">
        <v>5</v>
      </c>
      <c r="AA16" s="17">
        <v>173</v>
      </c>
      <c r="AB16" s="17" t="s">
        <v>25</v>
      </c>
      <c r="AC16" s="17" t="s">
        <v>22</v>
      </c>
    </row>
    <row r="17" spans="1:29" ht="14" customHeight="1" x14ac:dyDescent="0.35">
      <c r="A17" t="s">
        <v>60</v>
      </c>
      <c r="B17" s="7">
        <v>10</v>
      </c>
      <c r="C17" s="7">
        <v>50</v>
      </c>
      <c r="D17" s="7">
        <v>28</v>
      </c>
      <c r="E17" s="8">
        <f t="shared" si="4"/>
        <v>0.56000000000000005</v>
      </c>
      <c r="F17" s="9">
        <v>5</v>
      </c>
      <c r="H17" t="s">
        <v>61</v>
      </c>
      <c r="I17" s="7">
        <v>75</v>
      </c>
      <c r="J17" s="7">
        <v>275</v>
      </c>
      <c r="K17" s="7">
        <v>85</v>
      </c>
      <c r="L17" s="8">
        <f t="shared" si="3"/>
        <v>0.30909090909090908</v>
      </c>
      <c r="M17" s="9">
        <v>2</v>
      </c>
      <c r="O17" t="s">
        <v>30</v>
      </c>
      <c r="P17" s="14">
        <v>10</v>
      </c>
      <c r="Q17" s="7">
        <v>75</v>
      </c>
      <c r="R17" s="7">
        <v>50</v>
      </c>
      <c r="S17" s="10">
        <f t="shared" si="2"/>
        <v>0.66666666666666663</v>
      </c>
      <c r="T17" s="9">
        <v>7</v>
      </c>
      <c r="V17" s="16" t="s">
        <v>62</v>
      </c>
      <c r="W17" s="17">
        <v>800</v>
      </c>
      <c r="X17" s="17">
        <v>385</v>
      </c>
      <c r="Y17" s="16">
        <f t="shared" si="1"/>
        <v>0.48125000000000001</v>
      </c>
      <c r="Z17" s="17">
        <v>6</v>
      </c>
      <c r="AA17" s="17">
        <v>128</v>
      </c>
      <c r="AB17" s="17" t="s">
        <v>25</v>
      </c>
      <c r="AC17" s="17" t="s">
        <v>22</v>
      </c>
    </row>
    <row r="18" spans="1:29" ht="14" customHeight="1" x14ac:dyDescent="0.35">
      <c r="A18" t="s">
        <v>63</v>
      </c>
      <c r="B18" s="7">
        <v>5</v>
      </c>
      <c r="C18" s="7">
        <v>75</v>
      </c>
      <c r="D18" s="7">
        <v>21</v>
      </c>
      <c r="E18" s="8">
        <f t="shared" si="4"/>
        <v>0.28000000000000003</v>
      </c>
      <c r="F18" s="9">
        <v>5</v>
      </c>
      <c r="H18" t="s">
        <v>64</v>
      </c>
      <c r="I18" s="7">
        <v>45</v>
      </c>
      <c r="J18" s="7">
        <v>135</v>
      </c>
      <c r="K18" s="7">
        <v>85</v>
      </c>
      <c r="L18" s="8">
        <f t="shared" si="3"/>
        <v>0.62962962962962965</v>
      </c>
      <c r="M18" s="9">
        <v>4</v>
      </c>
      <c r="O18" t="s">
        <v>65</v>
      </c>
      <c r="P18" s="7">
        <v>20</v>
      </c>
      <c r="Q18" s="7">
        <v>60</v>
      </c>
      <c r="R18" s="7">
        <v>40</v>
      </c>
      <c r="S18" s="10">
        <f t="shared" si="2"/>
        <v>0.66666666666666663</v>
      </c>
      <c r="T18" s="9">
        <v>5</v>
      </c>
      <c r="V18" s="15" t="s">
        <v>66</v>
      </c>
      <c r="W18">
        <v>120</v>
      </c>
      <c r="X18">
        <v>38</v>
      </c>
      <c r="Y18">
        <f t="shared" si="1"/>
        <v>0.31666666666666665</v>
      </c>
      <c r="Z18">
        <v>2</v>
      </c>
      <c r="AA18">
        <v>163</v>
      </c>
    </row>
    <row r="19" spans="1:29" ht="14" customHeight="1" x14ac:dyDescent="0.35">
      <c r="A19" t="s">
        <v>67</v>
      </c>
      <c r="B19" s="7">
        <v>10</v>
      </c>
      <c r="C19" s="7">
        <v>60</v>
      </c>
      <c r="D19" s="7">
        <v>38</v>
      </c>
      <c r="E19" s="8">
        <f t="shared" si="4"/>
        <v>0.6333333333333333</v>
      </c>
      <c r="F19" s="9">
        <v>5</v>
      </c>
      <c r="H19" t="s">
        <v>9</v>
      </c>
      <c r="I19" s="7">
        <v>20</v>
      </c>
      <c r="J19" s="7">
        <v>100</v>
      </c>
      <c r="K19" s="7">
        <v>80</v>
      </c>
      <c r="L19" s="8">
        <f t="shared" si="3"/>
        <v>0.8</v>
      </c>
      <c r="M19" s="9">
        <v>10</v>
      </c>
      <c r="O19" t="s">
        <v>38</v>
      </c>
      <c r="P19" s="7">
        <v>25</v>
      </c>
      <c r="Q19" s="7">
        <v>100</v>
      </c>
      <c r="R19" s="7">
        <v>65</v>
      </c>
      <c r="S19" s="10">
        <f t="shared" si="2"/>
        <v>0.65</v>
      </c>
      <c r="T19" s="9">
        <v>6</v>
      </c>
      <c r="V19" s="16" t="s">
        <v>68</v>
      </c>
      <c r="W19" s="17">
        <v>220</v>
      </c>
      <c r="X19" s="17">
        <v>146</v>
      </c>
      <c r="Y19" s="16">
        <f t="shared" si="1"/>
        <v>0.66363636363636369</v>
      </c>
      <c r="Z19" s="17">
        <v>6</v>
      </c>
      <c r="AA19" s="17">
        <v>216</v>
      </c>
      <c r="AB19" s="17" t="s">
        <v>25</v>
      </c>
      <c r="AC19" s="17" t="s">
        <v>22</v>
      </c>
    </row>
    <row r="20" spans="1:29" ht="14" customHeight="1" x14ac:dyDescent="0.35">
      <c r="A20" t="s">
        <v>69</v>
      </c>
      <c r="B20" s="7">
        <v>10</v>
      </c>
      <c r="C20" s="7">
        <v>310</v>
      </c>
      <c r="D20" s="7">
        <v>28</v>
      </c>
      <c r="E20" s="8">
        <f t="shared" si="4"/>
        <v>9.0322580645161285E-2</v>
      </c>
      <c r="F20" s="9">
        <v>5</v>
      </c>
      <c r="H20" t="s">
        <v>70</v>
      </c>
      <c r="I20" s="14">
        <v>75</v>
      </c>
      <c r="J20" s="7">
        <v>500</v>
      </c>
      <c r="K20" s="7">
        <v>75</v>
      </c>
      <c r="L20" s="8">
        <f t="shared" si="3"/>
        <v>0.15</v>
      </c>
      <c r="M20" s="9">
        <v>1</v>
      </c>
      <c r="O20" t="s">
        <v>36</v>
      </c>
      <c r="P20" s="7">
        <v>75</v>
      </c>
      <c r="Q20" s="7">
        <v>213</v>
      </c>
      <c r="R20" s="7">
        <v>135</v>
      </c>
      <c r="S20" s="10">
        <f t="shared" si="2"/>
        <v>0.63380281690140849</v>
      </c>
      <c r="T20" s="9">
        <v>4</v>
      </c>
      <c r="V20" s="15" t="s">
        <v>71</v>
      </c>
      <c r="W20">
        <v>250</v>
      </c>
      <c r="X20">
        <v>90</v>
      </c>
      <c r="Y20" s="15">
        <f t="shared" si="1"/>
        <v>0.36</v>
      </c>
      <c r="Z20">
        <v>4</v>
      </c>
      <c r="AA20">
        <v>160</v>
      </c>
    </row>
    <row r="21" spans="1:29" ht="14" customHeight="1" x14ac:dyDescent="0.35">
      <c r="A21" t="s">
        <v>72</v>
      </c>
      <c r="B21" s="7">
        <v>25</v>
      </c>
      <c r="C21" s="7">
        <v>185</v>
      </c>
      <c r="D21" s="7">
        <v>45</v>
      </c>
      <c r="E21" s="8">
        <f t="shared" si="4"/>
        <v>0.24324324324324326</v>
      </c>
      <c r="F21" s="9">
        <v>5</v>
      </c>
      <c r="H21" t="s">
        <v>73</v>
      </c>
      <c r="I21" s="7">
        <v>75</v>
      </c>
      <c r="J21" s="7">
        <v>300</v>
      </c>
      <c r="K21" s="7">
        <v>75</v>
      </c>
      <c r="L21" s="8">
        <f t="shared" si="3"/>
        <v>0.25</v>
      </c>
      <c r="M21" s="9">
        <v>1</v>
      </c>
      <c r="O21" t="s">
        <v>67</v>
      </c>
      <c r="P21" s="7">
        <v>10</v>
      </c>
      <c r="Q21" s="7">
        <v>60</v>
      </c>
      <c r="R21" s="7">
        <v>38</v>
      </c>
      <c r="S21" s="10">
        <f t="shared" si="2"/>
        <v>0.6333333333333333</v>
      </c>
      <c r="T21" s="9">
        <v>5</v>
      </c>
      <c r="V21" s="11" t="s">
        <v>37</v>
      </c>
      <c r="W21" s="12">
        <v>215</v>
      </c>
      <c r="X21" s="11">
        <v>125</v>
      </c>
      <c r="Y21" s="11">
        <f t="shared" si="1"/>
        <v>0.58139534883720934</v>
      </c>
      <c r="Z21" s="12">
        <v>2</v>
      </c>
      <c r="AA21" s="11">
        <v>144</v>
      </c>
      <c r="AB21" s="12"/>
      <c r="AC21" s="12" t="s">
        <v>22</v>
      </c>
    </row>
    <row r="22" spans="1:29" ht="14" customHeight="1" x14ac:dyDescent="0.35">
      <c r="A22" t="s">
        <v>33</v>
      </c>
      <c r="B22" s="7">
        <v>75</v>
      </c>
      <c r="C22" s="7">
        <v>250</v>
      </c>
      <c r="D22" s="7">
        <v>155</v>
      </c>
      <c r="E22" s="8">
        <f t="shared" si="4"/>
        <v>0.62</v>
      </c>
      <c r="F22" s="9">
        <v>5</v>
      </c>
      <c r="H22" t="s">
        <v>74</v>
      </c>
      <c r="I22" s="7">
        <v>50</v>
      </c>
      <c r="J22" s="7">
        <v>175</v>
      </c>
      <c r="K22" s="7">
        <v>75</v>
      </c>
      <c r="L22" s="8">
        <f t="shared" si="3"/>
        <v>0.42857142857142855</v>
      </c>
      <c r="M22" s="9">
        <v>3</v>
      </c>
      <c r="O22" t="s">
        <v>64</v>
      </c>
      <c r="P22" s="7">
        <v>45</v>
      </c>
      <c r="Q22" s="7">
        <v>135</v>
      </c>
      <c r="R22" s="7">
        <v>85</v>
      </c>
      <c r="S22" s="10">
        <f t="shared" si="2"/>
        <v>0.62962962962962965</v>
      </c>
      <c r="T22" s="9">
        <v>4</v>
      </c>
      <c r="V22" s="18" t="s">
        <v>75</v>
      </c>
      <c r="W22" s="19">
        <v>300</v>
      </c>
      <c r="X22" s="18"/>
      <c r="Y22" s="18"/>
      <c r="Z22" s="19"/>
      <c r="AA22" s="18"/>
      <c r="AB22" s="19"/>
      <c r="AC22" s="18" t="s">
        <v>76</v>
      </c>
    </row>
    <row r="23" spans="1:29" ht="14" customHeight="1" x14ac:dyDescent="0.35">
      <c r="A23" t="s">
        <v>77</v>
      </c>
      <c r="B23" s="14">
        <v>25</v>
      </c>
      <c r="C23" s="7">
        <v>179</v>
      </c>
      <c r="D23" s="7">
        <v>70</v>
      </c>
      <c r="E23" s="8">
        <f t="shared" si="4"/>
        <v>0.39106145251396646</v>
      </c>
      <c r="F23" s="9">
        <v>5</v>
      </c>
      <c r="H23" t="s">
        <v>50</v>
      </c>
      <c r="I23" s="7">
        <v>25</v>
      </c>
      <c r="J23" s="7">
        <v>96</v>
      </c>
      <c r="K23" s="7">
        <v>75</v>
      </c>
      <c r="L23" s="8">
        <f t="shared" si="3"/>
        <v>0.78125</v>
      </c>
      <c r="M23" s="9">
        <v>3</v>
      </c>
      <c r="O23" t="s">
        <v>33</v>
      </c>
      <c r="P23" s="7">
        <v>75</v>
      </c>
      <c r="Q23" s="7">
        <v>250</v>
      </c>
      <c r="R23" s="7">
        <v>155</v>
      </c>
      <c r="S23" s="10">
        <f t="shared" si="2"/>
        <v>0.62</v>
      </c>
      <c r="T23" s="9">
        <v>5</v>
      </c>
      <c r="V23" s="15" t="s">
        <v>53</v>
      </c>
      <c r="W23">
        <v>180</v>
      </c>
      <c r="X23">
        <v>60</v>
      </c>
      <c r="Y23" s="15">
        <f t="shared" ref="Y23:Y47" si="5">SUM(X23/W23)</f>
        <v>0.33333333333333331</v>
      </c>
      <c r="Z23">
        <v>3</v>
      </c>
      <c r="AA23">
        <v>168</v>
      </c>
    </row>
    <row r="24" spans="1:29" ht="14" customHeight="1" x14ac:dyDescent="0.35">
      <c r="A24" t="s">
        <v>58</v>
      </c>
      <c r="B24" s="7">
        <v>10</v>
      </c>
      <c r="C24" s="7">
        <v>40</v>
      </c>
      <c r="D24" s="7">
        <v>28</v>
      </c>
      <c r="E24" s="8">
        <f t="shared" si="4"/>
        <v>0.7</v>
      </c>
      <c r="F24" s="9">
        <v>5</v>
      </c>
      <c r="H24" t="s">
        <v>78</v>
      </c>
      <c r="I24" s="7">
        <v>50</v>
      </c>
      <c r="J24" s="7">
        <v>230</v>
      </c>
      <c r="K24" s="7">
        <v>75</v>
      </c>
      <c r="L24" s="8">
        <f t="shared" si="3"/>
        <v>0.32608695652173914</v>
      </c>
      <c r="M24" s="9">
        <v>4</v>
      </c>
      <c r="O24" t="s">
        <v>79</v>
      </c>
      <c r="P24" s="7">
        <v>25</v>
      </c>
      <c r="Q24" s="7">
        <v>90</v>
      </c>
      <c r="R24" s="7">
        <v>55</v>
      </c>
      <c r="S24" s="10">
        <f t="shared" si="2"/>
        <v>0.61111111111111116</v>
      </c>
      <c r="T24" s="9">
        <v>3</v>
      </c>
      <c r="V24" s="11" t="s">
        <v>80</v>
      </c>
      <c r="W24" s="12">
        <v>200</v>
      </c>
      <c r="X24" s="11">
        <v>100</v>
      </c>
      <c r="Y24" s="11">
        <f t="shared" si="5"/>
        <v>0.5</v>
      </c>
      <c r="Z24" s="12">
        <v>1</v>
      </c>
      <c r="AA24" s="11">
        <v>126</v>
      </c>
      <c r="AB24" s="12"/>
      <c r="AC24" s="12" t="s">
        <v>22</v>
      </c>
    </row>
    <row r="25" spans="1:29" ht="14" customHeight="1" x14ac:dyDescent="0.35">
      <c r="A25" t="s">
        <v>81</v>
      </c>
      <c r="B25" s="7">
        <v>25</v>
      </c>
      <c r="C25" s="7">
        <v>125</v>
      </c>
      <c r="D25" s="7">
        <v>45</v>
      </c>
      <c r="E25" s="8">
        <f t="shared" si="4"/>
        <v>0.36</v>
      </c>
      <c r="F25" s="9">
        <v>5</v>
      </c>
      <c r="H25" t="s">
        <v>48</v>
      </c>
      <c r="I25" s="7">
        <v>25</v>
      </c>
      <c r="J25" s="7">
        <v>143</v>
      </c>
      <c r="K25" s="7">
        <v>75</v>
      </c>
      <c r="L25" s="8">
        <f t="shared" si="3"/>
        <v>0.52447552447552448</v>
      </c>
      <c r="M25" s="9">
        <v>6</v>
      </c>
      <c r="O25" t="s">
        <v>52</v>
      </c>
      <c r="P25" s="7">
        <v>20</v>
      </c>
      <c r="Q25" s="7">
        <v>125</v>
      </c>
      <c r="R25" s="7">
        <v>75</v>
      </c>
      <c r="S25" s="10">
        <f t="shared" si="2"/>
        <v>0.6</v>
      </c>
      <c r="T25" s="9">
        <v>6</v>
      </c>
      <c r="V25" s="15" t="s">
        <v>82</v>
      </c>
      <c r="W25">
        <v>70</v>
      </c>
      <c r="X25" s="15">
        <v>51</v>
      </c>
      <c r="Y25" s="15">
        <f t="shared" si="5"/>
        <v>0.72857142857142854</v>
      </c>
      <c r="Z25">
        <v>3</v>
      </c>
      <c r="AA25" s="15">
        <v>144</v>
      </c>
    </row>
    <row r="26" spans="1:29" ht="14" customHeight="1" x14ac:dyDescent="0.35">
      <c r="A26" t="s">
        <v>65</v>
      </c>
      <c r="B26" s="7">
        <v>20</v>
      </c>
      <c r="C26" s="7">
        <v>60</v>
      </c>
      <c r="D26" s="7">
        <v>40</v>
      </c>
      <c r="E26" s="8">
        <f t="shared" si="4"/>
        <v>0.66666666666666663</v>
      </c>
      <c r="F26" s="9">
        <v>5</v>
      </c>
      <c r="H26" t="s">
        <v>52</v>
      </c>
      <c r="I26" s="7">
        <v>20</v>
      </c>
      <c r="J26" s="7">
        <v>125</v>
      </c>
      <c r="K26" s="7">
        <v>75</v>
      </c>
      <c r="L26" s="8">
        <f t="shared" si="3"/>
        <v>0.6</v>
      </c>
      <c r="M26" s="9">
        <v>6</v>
      </c>
      <c r="O26" t="s">
        <v>83</v>
      </c>
      <c r="P26" s="14">
        <v>15</v>
      </c>
      <c r="Q26" s="7">
        <v>50</v>
      </c>
      <c r="R26" s="7">
        <v>30</v>
      </c>
      <c r="S26" s="10">
        <f t="shared" si="2"/>
        <v>0.6</v>
      </c>
      <c r="T26" s="9">
        <v>4</v>
      </c>
      <c r="V26" s="11" t="s">
        <v>84</v>
      </c>
      <c r="W26" s="12">
        <v>70</v>
      </c>
      <c r="X26" s="12">
        <v>110</v>
      </c>
      <c r="Y26" s="11">
        <f t="shared" si="5"/>
        <v>1.5714285714285714</v>
      </c>
      <c r="Z26" s="12">
        <v>4</v>
      </c>
      <c r="AA26" s="12">
        <v>131</v>
      </c>
      <c r="AB26" s="12"/>
      <c r="AC26" s="12" t="s">
        <v>22</v>
      </c>
    </row>
    <row r="27" spans="1:29" ht="14" customHeight="1" x14ac:dyDescent="0.35">
      <c r="A27" t="s">
        <v>85</v>
      </c>
      <c r="B27" s="7">
        <v>25</v>
      </c>
      <c r="C27" s="7">
        <v>100</v>
      </c>
      <c r="D27" s="7">
        <v>45</v>
      </c>
      <c r="E27" s="8">
        <f t="shared" si="4"/>
        <v>0.45</v>
      </c>
      <c r="F27" s="9">
        <v>5</v>
      </c>
      <c r="H27" t="s">
        <v>77</v>
      </c>
      <c r="I27" s="14">
        <v>25</v>
      </c>
      <c r="J27" s="7">
        <v>179</v>
      </c>
      <c r="K27" s="7">
        <v>70</v>
      </c>
      <c r="L27" s="8">
        <f t="shared" si="3"/>
        <v>0.39106145251396646</v>
      </c>
      <c r="M27" s="9">
        <v>5</v>
      </c>
      <c r="O27" t="s">
        <v>86</v>
      </c>
      <c r="P27" s="7">
        <v>10</v>
      </c>
      <c r="Q27" s="7">
        <v>35</v>
      </c>
      <c r="R27" s="7">
        <v>20</v>
      </c>
      <c r="S27" s="10">
        <f t="shared" si="2"/>
        <v>0.5714285714285714</v>
      </c>
      <c r="T27" s="9">
        <v>3</v>
      </c>
      <c r="V27" s="8" t="s">
        <v>87</v>
      </c>
      <c r="W27" s="13">
        <v>85</v>
      </c>
      <c r="X27" s="8">
        <v>58</v>
      </c>
      <c r="Y27" s="8">
        <f t="shared" si="5"/>
        <v>0.68235294117647061</v>
      </c>
      <c r="Z27" s="13">
        <v>6</v>
      </c>
      <c r="AA27" s="8">
        <v>147</v>
      </c>
      <c r="AB27" s="13" t="s">
        <v>25</v>
      </c>
    </row>
    <row r="28" spans="1:29" ht="14" customHeight="1" x14ac:dyDescent="0.35">
      <c r="A28" t="s">
        <v>64</v>
      </c>
      <c r="B28" s="7">
        <v>45</v>
      </c>
      <c r="C28" s="7">
        <v>135</v>
      </c>
      <c r="D28" s="7">
        <v>85</v>
      </c>
      <c r="E28" s="8">
        <f t="shared" si="4"/>
        <v>0.62962962962962965</v>
      </c>
      <c r="F28" s="9">
        <v>4</v>
      </c>
      <c r="H28" t="s">
        <v>88</v>
      </c>
      <c r="I28" s="7">
        <v>30</v>
      </c>
      <c r="J28" s="7">
        <v>164</v>
      </c>
      <c r="K28" s="7">
        <v>65</v>
      </c>
      <c r="L28" s="8">
        <f t="shared" si="3"/>
        <v>0.39634146341463417</v>
      </c>
      <c r="M28" s="9">
        <v>3</v>
      </c>
      <c r="O28" t="s">
        <v>19</v>
      </c>
      <c r="P28" s="7">
        <v>125</v>
      </c>
      <c r="Q28" s="7">
        <v>400</v>
      </c>
      <c r="R28" s="7">
        <v>225</v>
      </c>
      <c r="S28" s="10">
        <f t="shared" si="2"/>
        <v>0.5625</v>
      </c>
      <c r="T28" s="9">
        <v>1</v>
      </c>
      <c r="V28" s="15" t="s">
        <v>89</v>
      </c>
      <c r="W28">
        <v>75</v>
      </c>
      <c r="X28">
        <v>40</v>
      </c>
      <c r="Y28" s="15">
        <f t="shared" si="5"/>
        <v>0.53333333333333333</v>
      </c>
      <c r="Z28">
        <v>1</v>
      </c>
      <c r="AA28">
        <v>187</v>
      </c>
    </row>
    <row r="29" spans="1:29" ht="14" customHeight="1" x14ac:dyDescent="0.35">
      <c r="A29" t="s">
        <v>83</v>
      </c>
      <c r="B29" s="14">
        <v>15</v>
      </c>
      <c r="C29" s="7">
        <v>50</v>
      </c>
      <c r="D29" s="7">
        <v>30</v>
      </c>
      <c r="E29" s="8">
        <f t="shared" si="4"/>
        <v>0.6</v>
      </c>
      <c r="F29" s="9">
        <v>4</v>
      </c>
      <c r="H29" t="s">
        <v>38</v>
      </c>
      <c r="I29" s="7">
        <v>25</v>
      </c>
      <c r="J29" s="7">
        <v>100</v>
      </c>
      <c r="K29" s="7">
        <v>65</v>
      </c>
      <c r="L29" s="8">
        <f t="shared" si="3"/>
        <v>0.65</v>
      </c>
      <c r="M29" s="9">
        <v>6</v>
      </c>
      <c r="O29" t="s">
        <v>46</v>
      </c>
      <c r="P29" s="7">
        <v>10</v>
      </c>
      <c r="Q29" s="7">
        <v>80</v>
      </c>
      <c r="R29" s="7">
        <v>45</v>
      </c>
      <c r="S29" s="10">
        <f t="shared" si="2"/>
        <v>0.5625</v>
      </c>
      <c r="T29" s="9">
        <v>6</v>
      </c>
      <c r="V29" s="15" t="s">
        <v>90</v>
      </c>
      <c r="W29">
        <v>50</v>
      </c>
      <c r="X29">
        <v>35</v>
      </c>
      <c r="Y29">
        <f t="shared" si="5"/>
        <v>0.7</v>
      </c>
      <c r="Z29">
        <v>1</v>
      </c>
      <c r="AA29">
        <v>210</v>
      </c>
    </row>
    <row r="30" spans="1:29" ht="14" customHeight="1" x14ac:dyDescent="0.35">
      <c r="A30" t="s">
        <v>34</v>
      </c>
      <c r="B30" s="7">
        <v>10</v>
      </c>
      <c r="C30" s="7">
        <v>26</v>
      </c>
      <c r="D30" s="7">
        <v>30</v>
      </c>
      <c r="E30" s="8">
        <f t="shared" si="4"/>
        <v>1.1538461538461537</v>
      </c>
      <c r="F30" s="9">
        <v>4</v>
      </c>
      <c r="H30" t="s">
        <v>11</v>
      </c>
      <c r="I30" s="7">
        <v>20</v>
      </c>
      <c r="J30" s="7" t="s">
        <v>12</v>
      </c>
      <c r="K30" s="7">
        <v>60</v>
      </c>
      <c r="L30" s="8">
        <f>SUM(K30/I30)</f>
        <v>3</v>
      </c>
      <c r="M30" s="9">
        <v>6</v>
      </c>
      <c r="O30" t="s">
        <v>60</v>
      </c>
      <c r="P30" s="7">
        <v>10</v>
      </c>
      <c r="Q30" s="7">
        <v>50</v>
      </c>
      <c r="R30" s="7">
        <v>28</v>
      </c>
      <c r="S30" s="10">
        <f t="shared" si="2"/>
        <v>0.56000000000000005</v>
      </c>
      <c r="T30" s="9">
        <v>5</v>
      </c>
      <c r="V30" s="15" t="s">
        <v>91</v>
      </c>
      <c r="W30">
        <v>115</v>
      </c>
      <c r="X30">
        <v>70</v>
      </c>
      <c r="Y30" s="15">
        <f t="shared" si="5"/>
        <v>0.60869565217391308</v>
      </c>
      <c r="Z30">
        <v>3</v>
      </c>
      <c r="AA30">
        <v>187</v>
      </c>
    </row>
    <row r="31" spans="1:29" ht="14" customHeight="1" x14ac:dyDescent="0.35">
      <c r="A31" t="s">
        <v>78</v>
      </c>
      <c r="B31" s="7">
        <v>50</v>
      </c>
      <c r="C31" s="7">
        <v>230</v>
      </c>
      <c r="D31" s="7">
        <v>75</v>
      </c>
      <c r="E31" s="8">
        <f t="shared" si="4"/>
        <v>0.32608695652173914</v>
      </c>
      <c r="F31" s="9">
        <v>4</v>
      </c>
      <c r="H31" t="s">
        <v>79</v>
      </c>
      <c r="I31" s="7">
        <v>25</v>
      </c>
      <c r="J31" s="7">
        <v>90</v>
      </c>
      <c r="K31" s="7">
        <v>55</v>
      </c>
      <c r="L31" s="8">
        <f t="shared" ref="L31:L71" si="6">SUM(K31/J31)</f>
        <v>0.61111111111111116</v>
      </c>
      <c r="M31" s="9">
        <v>3</v>
      </c>
      <c r="O31" t="s">
        <v>92</v>
      </c>
      <c r="P31" s="7">
        <v>10</v>
      </c>
      <c r="Q31" s="7">
        <v>24</v>
      </c>
      <c r="R31" s="7">
        <v>13</v>
      </c>
      <c r="S31" s="10">
        <f t="shared" si="2"/>
        <v>0.54166666666666663</v>
      </c>
      <c r="T31" s="9">
        <v>2</v>
      </c>
      <c r="V31" s="15" t="s">
        <v>93</v>
      </c>
      <c r="W31">
        <v>50</v>
      </c>
      <c r="X31" s="15">
        <v>35</v>
      </c>
      <c r="Y31" s="15">
        <f t="shared" si="5"/>
        <v>0.7</v>
      </c>
      <c r="Z31">
        <v>1</v>
      </c>
      <c r="AA31" s="15">
        <v>145</v>
      </c>
    </row>
    <row r="32" spans="1:29" ht="14" customHeight="1" x14ac:dyDescent="0.35">
      <c r="A32" t="s">
        <v>28</v>
      </c>
      <c r="B32" s="7">
        <v>10</v>
      </c>
      <c r="C32" s="7">
        <v>20</v>
      </c>
      <c r="D32" s="7">
        <v>28</v>
      </c>
      <c r="E32" s="8">
        <f t="shared" si="4"/>
        <v>1.4</v>
      </c>
      <c r="F32" s="9">
        <v>4</v>
      </c>
      <c r="H32" t="s">
        <v>32</v>
      </c>
      <c r="I32" s="7">
        <v>20</v>
      </c>
      <c r="J32" s="7">
        <v>52</v>
      </c>
      <c r="K32" s="7">
        <v>55</v>
      </c>
      <c r="L32" s="8">
        <f t="shared" si="6"/>
        <v>1.0576923076923077</v>
      </c>
      <c r="M32" s="9">
        <v>6</v>
      </c>
      <c r="O32" t="s">
        <v>94</v>
      </c>
      <c r="P32" s="7">
        <v>20</v>
      </c>
      <c r="Q32" s="7">
        <v>75</v>
      </c>
      <c r="R32" s="7">
        <v>40</v>
      </c>
      <c r="S32" s="10">
        <f t="shared" si="2"/>
        <v>0.53333333333333333</v>
      </c>
      <c r="T32" s="9">
        <v>3</v>
      </c>
      <c r="V32" s="16" t="s">
        <v>95</v>
      </c>
      <c r="W32" s="17">
        <v>85</v>
      </c>
      <c r="X32" s="17">
        <v>275</v>
      </c>
      <c r="Y32" s="16">
        <f t="shared" si="5"/>
        <v>3.2352941176470589</v>
      </c>
      <c r="Z32" s="17">
        <v>17</v>
      </c>
      <c r="AA32" s="17">
        <v>177</v>
      </c>
      <c r="AB32" s="17" t="s">
        <v>25</v>
      </c>
      <c r="AC32" s="17" t="s">
        <v>22</v>
      </c>
    </row>
    <row r="33" spans="1:29" ht="14" customHeight="1" x14ac:dyDescent="0.35">
      <c r="A33" t="s">
        <v>36</v>
      </c>
      <c r="B33" s="7">
        <v>75</v>
      </c>
      <c r="C33" s="7">
        <v>213</v>
      </c>
      <c r="D33" s="7">
        <v>135</v>
      </c>
      <c r="E33" s="8">
        <f t="shared" si="4"/>
        <v>0.63380281690140849</v>
      </c>
      <c r="F33" s="9">
        <v>4</v>
      </c>
      <c r="H33" t="s">
        <v>96</v>
      </c>
      <c r="I33" s="14">
        <v>50</v>
      </c>
      <c r="J33" s="7">
        <v>300</v>
      </c>
      <c r="K33" s="7">
        <v>50</v>
      </c>
      <c r="L33" s="8">
        <f t="shared" si="6"/>
        <v>0.16666666666666666</v>
      </c>
      <c r="M33" s="9">
        <v>1</v>
      </c>
      <c r="O33" t="s">
        <v>48</v>
      </c>
      <c r="P33" s="7">
        <v>25</v>
      </c>
      <c r="Q33" s="7">
        <v>143</v>
      </c>
      <c r="R33" s="7">
        <v>75</v>
      </c>
      <c r="S33" s="10">
        <f t="shared" si="2"/>
        <v>0.52447552447552448</v>
      </c>
      <c r="T33" s="9">
        <v>6</v>
      </c>
      <c r="V33" s="15" t="s">
        <v>97</v>
      </c>
      <c r="W33">
        <v>175</v>
      </c>
      <c r="X33">
        <v>87</v>
      </c>
      <c r="Y33" s="15">
        <f t="shared" si="5"/>
        <v>0.49714285714285716</v>
      </c>
      <c r="Z33">
        <v>1</v>
      </c>
      <c r="AA33">
        <v>170</v>
      </c>
    </row>
    <row r="34" spans="1:29" ht="14" customHeight="1" x14ac:dyDescent="0.35">
      <c r="A34" t="s">
        <v>88</v>
      </c>
      <c r="B34" s="7">
        <v>30</v>
      </c>
      <c r="C34" s="7">
        <v>164</v>
      </c>
      <c r="D34" s="7">
        <v>65</v>
      </c>
      <c r="E34" s="8">
        <f t="shared" si="4"/>
        <v>0.39634146341463417</v>
      </c>
      <c r="F34" s="9">
        <v>3</v>
      </c>
      <c r="H34" t="s">
        <v>98</v>
      </c>
      <c r="I34" s="14">
        <v>50</v>
      </c>
      <c r="J34" s="7">
        <v>300</v>
      </c>
      <c r="K34" s="7">
        <v>50</v>
      </c>
      <c r="L34" s="8">
        <f t="shared" si="6"/>
        <v>0.16666666666666666</v>
      </c>
      <c r="M34" s="9">
        <v>1</v>
      </c>
      <c r="O34" t="s">
        <v>99</v>
      </c>
      <c r="P34" s="7">
        <v>10</v>
      </c>
      <c r="Q34" s="7">
        <v>29</v>
      </c>
      <c r="R34" s="7">
        <v>15</v>
      </c>
      <c r="S34" s="10">
        <f t="shared" si="2"/>
        <v>0.51724137931034486</v>
      </c>
      <c r="T34" s="9">
        <v>2</v>
      </c>
      <c r="V34" s="15" t="s">
        <v>100</v>
      </c>
      <c r="W34">
        <v>120</v>
      </c>
      <c r="X34">
        <v>90</v>
      </c>
      <c r="Y34" s="15">
        <f t="shared" si="5"/>
        <v>0.75</v>
      </c>
      <c r="Z34">
        <v>4</v>
      </c>
      <c r="AA34">
        <v>188</v>
      </c>
    </row>
    <row r="35" spans="1:29" ht="14" customHeight="1" x14ac:dyDescent="0.35">
      <c r="A35" t="s">
        <v>54</v>
      </c>
      <c r="B35" s="7">
        <v>50</v>
      </c>
      <c r="C35" s="7">
        <v>320</v>
      </c>
      <c r="D35" s="7">
        <v>95</v>
      </c>
      <c r="E35" s="8">
        <f t="shared" si="4"/>
        <v>0.296875</v>
      </c>
      <c r="F35" s="9">
        <v>3</v>
      </c>
      <c r="H35" t="s">
        <v>101</v>
      </c>
      <c r="I35" s="7">
        <v>40</v>
      </c>
      <c r="J35" s="7">
        <v>150</v>
      </c>
      <c r="K35" s="7">
        <v>50</v>
      </c>
      <c r="L35" s="8">
        <f t="shared" si="6"/>
        <v>0.33333333333333331</v>
      </c>
      <c r="M35" s="9">
        <v>2</v>
      </c>
      <c r="O35" t="s">
        <v>85</v>
      </c>
      <c r="P35" s="7">
        <v>25</v>
      </c>
      <c r="Q35" s="7">
        <v>100</v>
      </c>
      <c r="R35" s="7">
        <v>45</v>
      </c>
      <c r="S35" s="10">
        <f t="shared" si="2"/>
        <v>0.45</v>
      </c>
      <c r="T35" s="9">
        <v>5</v>
      </c>
      <c r="V35" s="11" t="s">
        <v>102</v>
      </c>
      <c r="W35" s="12">
        <v>700</v>
      </c>
      <c r="X35" s="12">
        <v>300</v>
      </c>
      <c r="Y35" s="11">
        <f t="shared" si="5"/>
        <v>0.42857142857142855</v>
      </c>
      <c r="Z35" s="12">
        <v>3</v>
      </c>
      <c r="AA35" s="12">
        <v>209</v>
      </c>
      <c r="AB35" s="12"/>
      <c r="AC35" s="12" t="s">
        <v>22</v>
      </c>
    </row>
    <row r="36" spans="1:29" ht="14" customHeight="1" x14ac:dyDescent="0.35">
      <c r="A36" t="s">
        <v>74</v>
      </c>
      <c r="B36" s="7">
        <v>50</v>
      </c>
      <c r="C36" s="7">
        <v>175</v>
      </c>
      <c r="D36" s="7">
        <v>75</v>
      </c>
      <c r="E36" s="8">
        <f t="shared" si="4"/>
        <v>0.42857142857142855</v>
      </c>
      <c r="F36" s="9">
        <v>3</v>
      </c>
      <c r="H36" t="s">
        <v>30</v>
      </c>
      <c r="I36" s="14">
        <v>10</v>
      </c>
      <c r="J36" s="7">
        <v>75</v>
      </c>
      <c r="K36" s="7">
        <v>50</v>
      </c>
      <c r="L36" s="8">
        <f t="shared" si="6"/>
        <v>0.66666666666666663</v>
      </c>
      <c r="M36" s="9">
        <v>7</v>
      </c>
      <c r="O36" t="s">
        <v>74</v>
      </c>
      <c r="P36" s="7">
        <v>50</v>
      </c>
      <c r="Q36" s="7">
        <v>175</v>
      </c>
      <c r="R36" s="7">
        <v>75</v>
      </c>
      <c r="S36" s="10">
        <f t="shared" si="2"/>
        <v>0.42857142857142855</v>
      </c>
      <c r="T36" s="9">
        <v>3</v>
      </c>
      <c r="V36" s="15" t="s">
        <v>103</v>
      </c>
      <c r="W36">
        <v>110</v>
      </c>
      <c r="X36" s="15">
        <v>65</v>
      </c>
      <c r="Y36" s="15">
        <f t="shared" si="5"/>
        <v>0.59090909090909094</v>
      </c>
      <c r="Z36">
        <v>2</v>
      </c>
      <c r="AA36" s="15">
        <v>208</v>
      </c>
    </row>
    <row r="37" spans="1:29" ht="14" customHeight="1" x14ac:dyDescent="0.35">
      <c r="A37" t="s">
        <v>86</v>
      </c>
      <c r="B37" s="7">
        <v>10</v>
      </c>
      <c r="C37" s="7">
        <v>35</v>
      </c>
      <c r="D37" s="7">
        <v>20</v>
      </c>
      <c r="E37" s="8">
        <f t="shared" si="4"/>
        <v>0.5714285714285714</v>
      </c>
      <c r="F37" s="9">
        <v>3</v>
      </c>
      <c r="H37" t="s">
        <v>72</v>
      </c>
      <c r="I37" s="7">
        <v>25</v>
      </c>
      <c r="J37" s="7">
        <v>185</v>
      </c>
      <c r="K37" s="7">
        <v>45</v>
      </c>
      <c r="L37" s="8">
        <f t="shared" si="6"/>
        <v>0.24324324324324326</v>
      </c>
      <c r="M37" s="9">
        <v>5</v>
      </c>
      <c r="O37" t="s">
        <v>88</v>
      </c>
      <c r="P37" s="7">
        <v>30</v>
      </c>
      <c r="Q37" s="7">
        <v>164</v>
      </c>
      <c r="R37" s="7">
        <v>65</v>
      </c>
      <c r="S37" s="10">
        <f t="shared" si="2"/>
        <v>0.39634146341463417</v>
      </c>
      <c r="T37" s="9">
        <v>3</v>
      </c>
      <c r="V37" s="15" t="s">
        <v>104</v>
      </c>
      <c r="W37">
        <v>175</v>
      </c>
      <c r="X37">
        <v>90</v>
      </c>
      <c r="Y37" s="15">
        <f t="shared" si="5"/>
        <v>0.51428571428571423</v>
      </c>
      <c r="Z37">
        <v>1</v>
      </c>
      <c r="AA37">
        <v>177</v>
      </c>
    </row>
    <row r="38" spans="1:29" ht="14" customHeight="1" x14ac:dyDescent="0.35">
      <c r="A38" t="s">
        <v>105</v>
      </c>
      <c r="B38" s="7">
        <v>10</v>
      </c>
      <c r="C38" s="7">
        <v>60</v>
      </c>
      <c r="D38" s="7">
        <v>18</v>
      </c>
      <c r="E38" s="8">
        <f t="shared" si="4"/>
        <v>0.3</v>
      </c>
      <c r="F38" s="9">
        <v>3</v>
      </c>
      <c r="H38" t="s">
        <v>81</v>
      </c>
      <c r="I38" s="7">
        <v>25</v>
      </c>
      <c r="J38" s="7">
        <v>125</v>
      </c>
      <c r="K38" s="7">
        <v>45</v>
      </c>
      <c r="L38" s="8">
        <f t="shared" si="6"/>
        <v>0.36</v>
      </c>
      <c r="M38" s="9">
        <v>5</v>
      </c>
      <c r="O38" t="s">
        <v>106</v>
      </c>
      <c r="P38" s="7">
        <v>15</v>
      </c>
      <c r="Q38" s="7">
        <v>38</v>
      </c>
      <c r="R38" s="7">
        <v>15</v>
      </c>
      <c r="S38" s="10">
        <f t="shared" si="2"/>
        <v>0.39473684210526316</v>
      </c>
      <c r="T38" s="9">
        <v>1</v>
      </c>
      <c r="V38" s="15" t="s">
        <v>107</v>
      </c>
      <c r="W38">
        <v>50</v>
      </c>
      <c r="X38">
        <v>40</v>
      </c>
      <c r="Y38">
        <f t="shared" si="5"/>
        <v>0.8</v>
      </c>
      <c r="Z38">
        <v>2</v>
      </c>
      <c r="AA38">
        <v>177</v>
      </c>
    </row>
    <row r="39" spans="1:29" ht="14" customHeight="1" x14ac:dyDescent="0.35">
      <c r="A39" t="s">
        <v>108</v>
      </c>
      <c r="B39" s="7">
        <v>10</v>
      </c>
      <c r="C39" s="7">
        <v>65</v>
      </c>
      <c r="D39" s="7">
        <v>18</v>
      </c>
      <c r="E39" s="8">
        <f t="shared" si="4"/>
        <v>0.27692307692307694</v>
      </c>
      <c r="F39" s="9">
        <v>3</v>
      </c>
      <c r="H39" t="s">
        <v>85</v>
      </c>
      <c r="I39" s="7">
        <v>25</v>
      </c>
      <c r="J39" s="7">
        <v>100</v>
      </c>
      <c r="K39" s="7">
        <v>45</v>
      </c>
      <c r="L39" s="8">
        <f t="shared" si="6"/>
        <v>0.45</v>
      </c>
      <c r="M39" s="9">
        <v>5</v>
      </c>
      <c r="O39" t="s">
        <v>77</v>
      </c>
      <c r="P39" s="14">
        <v>25</v>
      </c>
      <c r="Q39" s="7">
        <v>179</v>
      </c>
      <c r="R39" s="7">
        <v>70</v>
      </c>
      <c r="S39" s="10">
        <f t="shared" si="2"/>
        <v>0.39106145251396646</v>
      </c>
      <c r="T39" s="9">
        <v>5</v>
      </c>
      <c r="V39" s="11" t="s">
        <v>109</v>
      </c>
      <c r="W39" s="12">
        <v>200</v>
      </c>
      <c r="X39" s="12">
        <v>130</v>
      </c>
      <c r="Y39" s="11">
        <f t="shared" si="5"/>
        <v>0.65</v>
      </c>
      <c r="Z39" s="12">
        <v>4</v>
      </c>
      <c r="AA39" s="12">
        <v>188</v>
      </c>
      <c r="AB39" s="12"/>
      <c r="AC39" s="12" t="s">
        <v>22</v>
      </c>
    </row>
    <row r="40" spans="1:29" ht="14" customHeight="1" x14ac:dyDescent="0.35">
      <c r="A40" t="s">
        <v>110</v>
      </c>
      <c r="B40" s="7">
        <v>10</v>
      </c>
      <c r="C40" s="7">
        <v>55</v>
      </c>
      <c r="D40" s="7">
        <v>18</v>
      </c>
      <c r="E40" s="8">
        <f t="shared" si="4"/>
        <v>0.32727272727272727</v>
      </c>
      <c r="F40" s="9">
        <v>3</v>
      </c>
      <c r="H40" t="s">
        <v>46</v>
      </c>
      <c r="I40" s="7">
        <v>10</v>
      </c>
      <c r="J40" s="7">
        <v>80</v>
      </c>
      <c r="K40" s="7">
        <v>45</v>
      </c>
      <c r="L40" s="8">
        <f t="shared" si="6"/>
        <v>0.5625</v>
      </c>
      <c r="M40" s="9">
        <v>6</v>
      </c>
      <c r="O40" t="s">
        <v>39</v>
      </c>
      <c r="P40" s="7">
        <v>75</v>
      </c>
      <c r="Q40" s="7">
        <v>300</v>
      </c>
      <c r="R40" s="7">
        <v>110</v>
      </c>
      <c r="S40" s="10">
        <f t="shared" si="2"/>
        <v>0.36666666666666664</v>
      </c>
      <c r="T40" s="9">
        <v>2</v>
      </c>
      <c r="V40" s="15" t="s">
        <v>111</v>
      </c>
      <c r="W40">
        <v>80</v>
      </c>
      <c r="X40">
        <v>20</v>
      </c>
      <c r="Y40">
        <f t="shared" si="5"/>
        <v>0.25</v>
      </c>
      <c r="Z40">
        <v>1</v>
      </c>
      <c r="AA40">
        <v>146</v>
      </c>
    </row>
    <row r="41" spans="1:29" ht="14" customHeight="1" x14ac:dyDescent="0.35">
      <c r="A41" t="s">
        <v>79</v>
      </c>
      <c r="B41" s="7">
        <v>25</v>
      </c>
      <c r="C41" s="7">
        <v>90</v>
      </c>
      <c r="D41" s="7">
        <v>55</v>
      </c>
      <c r="E41" s="8">
        <f t="shared" si="4"/>
        <v>0.61111111111111116</v>
      </c>
      <c r="F41" s="9">
        <v>3</v>
      </c>
      <c r="H41" t="s">
        <v>112</v>
      </c>
      <c r="I41" s="7">
        <v>40</v>
      </c>
      <c r="J41" s="7">
        <v>139</v>
      </c>
      <c r="K41" s="7">
        <v>40</v>
      </c>
      <c r="L41" s="8">
        <f t="shared" si="6"/>
        <v>0.28776978417266186</v>
      </c>
      <c r="M41" s="9">
        <v>1</v>
      </c>
      <c r="O41" t="s">
        <v>43</v>
      </c>
      <c r="P41" s="7">
        <v>75</v>
      </c>
      <c r="Q41" s="7">
        <v>300</v>
      </c>
      <c r="R41" s="7">
        <v>110</v>
      </c>
      <c r="S41" s="10">
        <f t="shared" si="2"/>
        <v>0.36666666666666664</v>
      </c>
      <c r="T41" s="9">
        <v>3</v>
      </c>
      <c r="V41" s="15" t="s">
        <v>113</v>
      </c>
      <c r="W41">
        <v>60</v>
      </c>
      <c r="X41">
        <v>15</v>
      </c>
      <c r="Y41">
        <f t="shared" si="5"/>
        <v>0.25</v>
      </c>
      <c r="Z41">
        <v>1</v>
      </c>
      <c r="AA41">
        <v>148</v>
      </c>
    </row>
    <row r="42" spans="1:29" ht="14" customHeight="1" x14ac:dyDescent="0.35">
      <c r="A42" t="s">
        <v>57</v>
      </c>
      <c r="B42" s="7">
        <v>75</v>
      </c>
      <c r="C42" s="7">
        <v>300</v>
      </c>
      <c r="D42" s="7">
        <v>95</v>
      </c>
      <c r="E42" s="8">
        <f t="shared" si="4"/>
        <v>0.31666666666666665</v>
      </c>
      <c r="F42" s="9">
        <v>3</v>
      </c>
      <c r="H42" t="s">
        <v>114</v>
      </c>
      <c r="I42" s="7">
        <v>40</v>
      </c>
      <c r="J42" s="7">
        <v>175</v>
      </c>
      <c r="K42" s="7">
        <v>40</v>
      </c>
      <c r="L42" s="8">
        <f t="shared" si="6"/>
        <v>0.22857142857142856</v>
      </c>
      <c r="M42" s="9">
        <v>1</v>
      </c>
      <c r="O42" t="s">
        <v>49</v>
      </c>
      <c r="P42" s="7">
        <v>100</v>
      </c>
      <c r="Q42" s="7">
        <v>275</v>
      </c>
      <c r="R42" s="7">
        <v>100</v>
      </c>
      <c r="S42" s="10">
        <f t="shared" si="2"/>
        <v>0.36363636363636365</v>
      </c>
      <c r="T42" s="9">
        <v>1</v>
      </c>
      <c r="V42" s="8" t="s">
        <v>115</v>
      </c>
      <c r="W42" s="13">
        <v>100</v>
      </c>
      <c r="X42" s="13">
        <v>75</v>
      </c>
      <c r="Y42" s="8">
        <f t="shared" si="5"/>
        <v>0.75</v>
      </c>
      <c r="Z42" s="13">
        <v>5</v>
      </c>
      <c r="AA42" s="13">
        <v>192</v>
      </c>
      <c r="AB42" s="13" t="s">
        <v>25</v>
      </c>
    </row>
    <row r="43" spans="1:29" ht="14" customHeight="1" x14ac:dyDescent="0.35">
      <c r="A43" t="s">
        <v>43</v>
      </c>
      <c r="B43" s="7">
        <v>75</v>
      </c>
      <c r="C43" s="7">
        <v>300</v>
      </c>
      <c r="D43" s="7">
        <v>110</v>
      </c>
      <c r="E43" s="8">
        <f t="shared" si="4"/>
        <v>0.36666666666666664</v>
      </c>
      <c r="F43" s="9">
        <v>3</v>
      </c>
      <c r="H43" t="s">
        <v>116</v>
      </c>
      <c r="I43" s="7">
        <v>40</v>
      </c>
      <c r="J43" s="7">
        <v>120</v>
      </c>
      <c r="K43" s="7">
        <v>40</v>
      </c>
      <c r="L43" s="8">
        <f t="shared" si="6"/>
        <v>0.33333333333333331</v>
      </c>
      <c r="M43" s="9">
        <v>1</v>
      </c>
      <c r="O43" t="s">
        <v>81</v>
      </c>
      <c r="P43" s="7">
        <v>25</v>
      </c>
      <c r="Q43" s="7">
        <v>125</v>
      </c>
      <c r="R43" s="7">
        <v>45</v>
      </c>
      <c r="S43" s="10">
        <f t="shared" si="2"/>
        <v>0.36</v>
      </c>
      <c r="T43" s="9">
        <v>5</v>
      </c>
      <c r="V43" s="15" t="s">
        <v>117</v>
      </c>
      <c r="W43">
        <v>75</v>
      </c>
      <c r="X43">
        <v>45</v>
      </c>
      <c r="Y43" s="15">
        <f t="shared" si="5"/>
        <v>0.6</v>
      </c>
      <c r="Z43">
        <v>3</v>
      </c>
      <c r="AA43">
        <v>129</v>
      </c>
    </row>
    <row r="44" spans="1:29" ht="14" customHeight="1" x14ac:dyDescent="0.35">
      <c r="A44" t="s">
        <v>50</v>
      </c>
      <c r="B44" s="7">
        <v>25</v>
      </c>
      <c r="C44" s="7">
        <v>96</v>
      </c>
      <c r="D44" s="7">
        <v>75</v>
      </c>
      <c r="E44" s="8">
        <f t="shared" si="4"/>
        <v>0.78125</v>
      </c>
      <c r="F44" s="9">
        <v>3</v>
      </c>
      <c r="H44" t="s">
        <v>94</v>
      </c>
      <c r="I44" s="7">
        <v>20</v>
      </c>
      <c r="J44" s="7">
        <v>75</v>
      </c>
      <c r="K44" s="7">
        <v>40</v>
      </c>
      <c r="L44" s="8">
        <f t="shared" si="6"/>
        <v>0.53333333333333333</v>
      </c>
      <c r="M44" s="9">
        <v>3</v>
      </c>
      <c r="O44" t="s">
        <v>118</v>
      </c>
      <c r="P44" s="7">
        <v>30</v>
      </c>
      <c r="Q44" s="7">
        <v>85</v>
      </c>
      <c r="R44" s="7">
        <v>30</v>
      </c>
      <c r="S44" s="10">
        <f t="shared" si="2"/>
        <v>0.35294117647058826</v>
      </c>
      <c r="T44" s="9">
        <v>1</v>
      </c>
      <c r="V44" s="15" t="s">
        <v>119</v>
      </c>
      <c r="W44">
        <v>100</v>
      </c>
      <c r="X44">
        <v>80</v>
      </c>
      <c r="Y44" s="15">
        <f t="shared" si="5"/>
        <v>0.8</v>
      </c>
      <c r="Z44">
        <v>4</v>
      </c>
      <c r="AA44">
        <v>212</v>
      </c>
    </row>
    <row r="45" spans="1:29" ht="14" customHeight="1" x14ac:dyDescent="0.35">
      <c r="A45" t="s">
        <v>55</v>
      </c>
      <c r="B45" s="7">
        <v>10</v>
      </c>
      <c r="C45" s="7">
        <v>50</v>
      </c>
      <c r="D45" s="7">
        <v>35</v>
      </c>
      <c r="E45" s="8">
        <f t="shared" si="4"/>
        <v>0.7</v>
      </c>
      <c r="F45" s="9">
        <v>3</v>
      </c>
      <c r="H45" t="s">
        <v>65</v>
      </c>
      <c r="I45" s="7">
        <v>20</v>
      </c>
      <c r="J45" s="7">
        <v>60</v>
      </c>
      <c r="K45" s="7">
        <v>40</v>
      </c>
      <c r="L45" s="8">
        <f t="shared" si="6"/>
        <v>0.66666666666666663</v>
      </c>
      <c r="M45" s="9">
        <v>5</v>
      </c>
      <c r="O45" t="s">
        <v>101</v>
      </c>
      <c r="P45" s="7">
        <v>40</v>
      </c>
      <c r="Q45" s="7">
        <v>150</v>
      </c>
      <c r="R45" s="7">
        <v>50</v>
      </c>
      <c r="S45" s="10">
        <f t="shared" si="2"/>
        <v>0.33333333333333331</v>
      </c>
      <c r="T45" s="9">
        <v>2</v>
      </c>
      <c r="V45" s="16" t="s">
        <v>120</v>
      </c>
      <c r="W45" s="17">
        <v>175</v>
      </c>
      <c r="X45" s="17">
        <v>130</v>
      </c>
      <c r="Y45" s="16">
        <f t="shared" si="5"/>
        <v>0.74285714285714288</v>
      </c>
      <c r="Z45" s="17">
        <v>6</v>
      </c>
      <c r="AA45" s="17">
        <v>188</v>
      </c>
      <c r="AB45" s="17" t="s">
        <v>25</v>
      </c>
      <c r="AC45" s="16" t="s">
        <v>22</v>
      </c>
    </row>
    <row r="46" spans="1:29" ht="14" customHeight="1" x14ac:dyDescent="0.35">
      <c r="A46" t="s">
        <v>94</v>
      </c>
      <c r="B46" s="7">
        <v>20</v>
      </c>
      <c r="C46" s="7">
        <v>75</v>
      </c>
      <c r="D46" s="7">
        <v>40</v>
      </c>
      <c r="E46" s="8">
        <f t="shared" si="4"/>
        <v>0.53333333333333333</v>
      </c>
      <c r="F46" s="9">
        <v>3</v>
      </c>
      <c r="H46" t="s">
        <v>67</v>
      </c>
      <c r="I46" s="7">
        <v>10</v>
      </c>
      <c r="J46" s="7">
        <v>60</v>
      </c>
      <c r="K46" s="7">
        <v>38</v>
      </c>
      <c r="L46" s="8">
        <f t="shared" si="6"/>
        <v>0.6333333333333333</v>
      </c>
      <c r="M46" s="9">
        <v>5</v>
      </c>
      <c r="O46" t="s">
        <v>116</v>
      </c>
      <c r="P46" s="7">
        <v>40</v>
      </c>
      <c r="Q46" s="7">
        <v>120</v>
      </c>
      <c r="R46" s="7">
        <v>40</v>
      </c>
      <c r="S46" s="10">
        <f t="shared" si="2"/>
        <v>0.33333333333333331</v>
      </c>
      <c r="T46" s="9">
        <v>1</v>
      </c>
      <c r="V46" s="11" t="s">
        <v>121</v>
      </c>
      <c r="W46" s="12">
        <v>210</v>
      </c>
      <c r="X46" s="12">
        <v>105</v>
      </c>
      <c r="Y46" s="11">
        <f t="shared" si="5"/>
        <v>0.5</v>
      </c>
      <c r="Z46" s="12">
        <v>2</v>
      </c>
      <c r="AA46" s="12">
        <v>210</v>
      </c>
      <c r="AB46" s="12"/>
      <c r="AC46" s="12" t="s">
        <v>22</v>
      </c>
    </row>
    <row r="47" spans="1:29" ht="14" customHeight="1" x14ac:dyDescent="0.35">
      <c r="A47" t="s">
        <v>99</v>
      </c>
      <c r="B47" s="7">
        <v>10</v>
      </c>
      <c r="C47" s="7">
        <v>29</v>
      </c>
      <c r="D47" s="7">
        <v>15</v>
      </c>
      <c r="E47" s="8">
        <f t="shared" si="4"/>
        <v>0.51724137931034486</v>
      </c>
      <c r="F47" s="9">
        <v>2</v>
      </c>
      <c r="H47" t="s">
        <v>55</v>
      </c>
      <c r="I47" s="7">
        <v>10</v>
      </c>
      <c r="J47" s="7">
        <v>50</v>
      </c>
      <c r="K47" s="7">
        <v>35</v>
      </c>
      <c r="L47" s="8">
        <f t="shared" si="6"/>
        <v>0.7</v>
      </c>
      <c r="M47" s="9">
        <v>3</v>
      </c>
      <c r="O47" t="s">
        <v>110</v>
      </c>
      <c r="P47" s="7">
        <v>10</v>
      </c>
      <c r="Q47" s="7">
        <v>55</v>
      </c>
      <c r="R47" s="7">
        <v>18</v>
      </c>
      <c r="S47" s="10">
        <f t="shared" si="2"/>
        <v>0.32727272727272727</v>
      </c>
      <c r="T47" s="9">
        <v>3</v>
      </c>
      <c r="V47" s="15" t="s">
        <v>122</v>
      </c>
      <c r="W47">
        <v>100</v>
      </c>
      <c r="X47" s="15">
        <v>70</v>
      </c>
      <c r="Y47" s="15">
        <f t="shared" si="5"/>
        <v>0.7</v>
      </c>
      <c r="Z47">
        <v>4</v>
      </c>
      <c r="AA47" s="15">
        <v>149</v>
      </c>
    </row>
    <row r="48" spans="1:29" ht="14" customHeight="1" x14ac:dyDescent="0.35">
      <c r="A48" t="s">
        <v>92</v>
      </c>
      <c r="B48" s="7">
        <v>10</v>
      </c>
      <c r="C48" s="7">
        <v>24</v>
      </c>
      <c r="D48" s="7">
        <v>13</v>
      </c>
      <c r="E48" s="8">
        <f t="shared" si="4"/>
        <v>0.54166666666666663</v>
      </c>
      <c r="F48" s="9">
        <v>2</v>
      </c>
      <c r="H48" t="s">
        <v>123</v>
      </c>
      <c r="I48" s="7">
        <v>25</v>
      </c>
      <c r="J48" s="7">
        <v>100</v>
      </c>
      <c r="K48" s="7">
        <v>30</v>
      </c>
      <c r="L48" s="8">
        <f t="shared" si="6"/>
        <v>0.3</v>
      </c>
      <c r="M48" s="9">
        <v>1</v>
      </c>
      <c r="O48" t="s">
        <v>78</v>
      </c>
      <c r="P48" s="7">
        <v>50</v>
      </c>
      <c r="Q48" s="7">
        <v>230</v>
      </c>
      <c r="R48" s="7">
        <v>75</v>
      </c>
      <c r="S48" s="10">
        <f t="shared" si="2"/>
        <v>0.32608695652173914</v>
      </c>
      <c r="T48" s="9">
        <v>4</v>
      </c>
      <c r="V48" s="15"/>
    </row>
    <row r="49" spans="1:25" ht="14" customHeight="1" x14ac:dyDescent="0.35">
      <c r="A49" t="s">
        <v>101</v>
      </c>
      <c r="B49" s="7">
        <v>40</v>
      </c>
      <c r="C49" s="7">
        <v>150</v>
      </c>
      <c r="D49" s="7">
        <v>50</v>
      </c>
      <c r="E49" s="8">
        <f t="shared" si="4"/>
        <v>0.33333333333333331</v>
      </c>
      <c r="F49" s="9">
        <v>2</v>
      </c>
      <c r="H49" t="s">
        <v>118</v>
      </c>
      <c r="I49" s="7">
        <v>30</v>
      </c>
      <c r="J49" s="7">
        <v>85</v>
      </c>
      <c r="K49" s="7">
        <v>30</v>
      </c>
      <c r="L49" s="8">
        <f t="shared" si="6"/>
        <v>0.35294117647058826</v>
      </c>
      <c r="M49" s="9">
        <v>1</v>
      </c>
      <c r="O49" t="s">
        <v>57</v>
      </c>
      <c r="P49" s="7">
        <v>75</v>
      </c>
      <c r="Q49" s="7">
        <v>300</v>
      </c>
      <c r="R49" s="7">
        <v>95</v>
      </c>
      <c r="S49" s="10">
        <f t="shared" si="2"/>
        <v>0.31666666666666665</v>
      </c>
      <c r="T49" s="9">
        <v>3</v>
      </c>
      <c r="V49" s="15"/>
      <c r="W49">
        <f>SUM(W3:W48)</f>
        <v>7895</v>
      </c>
      <c r="X49">
        <f>SUM(X3:X48)</f>
        <v>4360</v>
      </c>
      <c r="Y49" s="15">
        <f>SUM(X49/W49)</f>
        <v>0.55224825839138691</v>
      </c>
    </row>
    <row r="50" spans="1:25" ht="14" customHeight="1" x14ac:dyDescent="0.35">
      <c r="A50" t="s">
        <v>61</v>
      </c>
      <c r="B50" s="7">
        <v>75</v>
      </c>
      <c r="C50" s="7">
        <v>275</v>
      </c>
      <c r="D50" s="7">
        <v>85</v>
      </c>
      <c r="E50" s="8">
        <f t="shared" si="4"/>
        <v>0.30909090909090908</v>
      </c>
      <c r="F50" s="9">
        <v>2</v>
      </c>
      <c r="H50" t="s">
        <v>83</v>
      </c>
      <c r="I50" s="14">
        <v>15</v>
      </c>
      <c r="J50" s="7">
        <v>50</v>
      </c>
      <c r="K50" s="7">
        <v>30</v>
      </c>
      <c r="L50" s="8">
        <f t="shared" si="6"/>
        <v>0.6</v>
      </c>
      <c r="M50" s="9">
        <v>4</v>
      </c>
      <c r="O50" t="s">
        <v>61</v>
      </c>
      <c r="P50" s="7">
        <v>75</v>
      </c>
      <c r="Q50" s="7">
        <v>275</v>
      </c>
      <c r="R50" s="7">
        <v>85</v>
      </c>
      <c r="S50" s="10">
        <f t="shared" si="2"/>
        <v>0.30909090909090908</v>
      </c>
      <c r="T50" s="9">
        <v>2</v>
      </c>
    </row>
    <row r="51" spans="1:25" ht="14" customHeight="1" x14ac:dyDescent="0.35">
      <c r="A51" t="s">
        <v>124</v>
      </c>
      <c r="B51" s="7">
        <v>25</v>
      </c>
      <c r="C51" s="7">
        <v>250</v>
      </c>
      <c r="D51" s="7">
        <v>25</v>
      </c>
      <c r="E51" s="8">
        <f t="shared" si="4"/>
        <v>0.1</v>
      </c>
      <c r="F51" s="9">
        <v>2</v>
      </c>
      <c r="H51" t="s">
        <v>34</v>
      </c>
      <c r="I51" s="7">
        <v>10</v>
      </c>
      <c r="J51" s="7">
        <v>26</v>
      </c>
      <c r="K51" s="7">
        <v>30</v>
      </c>
      <c r="L51" s="8">
        <f t="shared" si="6"/>
        <v>1.1538461538461537</v>
      </c>
      <c r="M51" s="9">
        <v>4</v>
      </c>
      <c r="O51" t="s">
        <v>23</v>
      </c>
      <c r="P51" s="7">
        <v>40</v>
      </c>
      <c r="Q51" s="7">
        <v>340</v>
      </c>
      <c r="R51" s="7">
        <v>105</v>
      </c>
      <c r="S51" s="10">
        <f t="shared" si="2"/>
        <v>0.30882352941176472</v>
      </c>
      <c r="T51" s="9">
        <v>8</v>
      </c>
    </row>
    <row r="52" spans="1:25" ht="14" customHeight="1" x14ac:dyDescent="0.35">
      <c r="A52" t="s">
        <v>125</v>
      </c>
      <c r="B52" s="7">
        <v>10</v>
      </c>
      <c r="C52" s="7">
        <v>75</v>
      </c>
      <c r="D52" s="7">
        <v>20</v>
      </c>
      <c r="E52" s="8">
        <f t="shared" si="4"/>
        <v>0.26666666666666666</v>
      </c>
      <c r="F52" s="9">
        <v>2</v>
      </c>
      <c r="H52" t="s">
        <v>28</v>
      </c>
      <c r="I52" s="7">
        <v>10</v>
      </c>
      <c r="J52" s="7">
        <v>20</v>
      </c>
      <c r="K52" s="7">
        <v>28</v>
      </c>
      <c r="L52" s="8">
        <f t="shared" si="6"/>
        <v>1.4</v>
      </c>
      <c r="M52" s="9">
        <v>4</v>
      </c>
      <c r="O52" t="s">
        <v>123</v>
      </c>
      <c r="P52" s="7">
        <v>25</v>
      </c>
      <c r="Q52" s="7">
        <v>100</v>
      </c>
      <c r="R52" s="7">
        <v>30</v>
      </c>
      <c r="S52" s="10">
        <f t="shared" si="2"/>
        <v>0.3</v>
      </c>
      <c r="T52" s="9">
        <v>1</v>
      </c>
    </row>
    <row r="53" spans="1:25" ht="14" customHeight="1" x14ac:dyDescent="0.35">
      <c r="A53" t="s">
        <v>126</v>
      </c>
      <c r="B53" s="7">
        <v>10</v>
      </c>
      <c r="C53" s="7">
        <v>50</v>
      </c>
      <c r="D53" s="7">
        <v>10</v>
      </c>
      <c r="E53" s="8">
        <f t="shared" si="4"/>
        <v>0.2</v>
      </c>
      <c r="F53" s="9">
        <v>2</v>
      </c>
      <c r="H53" t="s">
        <v>60</v>
      </c>
      <c r="I53" s="7">
        <v>10</v>
      </c>
      <c r="J53" s="7">
        <v>50</v>
      </c>
      <c r="K53" s="7">
        <v>28</v>
      </c>
      <c r="L53" s="8">
        <f t="shared" si="6"/>
        <v>0.56000000000000005</v>
      </c>
      <c r="M53" s="9">
        <v>5</v>
      </c>
      <c r="O53" t="s">
        <v>105</v>
      </c>
      <c r="P53" s="7">
        <v>10</v>
      </c>
      <c r="Q53" s="7">
        <v>60</v>
      </c>
      <c r="R53" s="7">
        <v>18</v>
      </c>
      <c r="S53" s="10">
        <f t="shared" si="2"/>
        <v>0.3</v>
      </c>
      <c r="T53" s="9">
        <v>3</v>
      </c>
    </row>
    <row r="54" spans="1:25" ht="14" customHeight="1" x14ac:dyDescent="0.35">
      <c r="A54" t="s">
        <v>39</v>
      </c>
      <c r="B54" s="7">
        <v>75</v>
      </c>
      <c r="C54" s="7">
        <v>300</v>
      </c>
      <c r="D54" s="7">
        <v>110</v>
      </c>
      <c r="E54" s="8">
        <f t="shared" si="4"/>
        <v>0.36666666666666664</v>
      </c>
      <c r="F54" s="9">
        <v>2</v>
      </c>
      <c r="H54" t="s">
        <v>69</v>
      </c>
      <c r="I54" s="7">
        <v>10</v>
      </c>
      <c r="J54" s="7">
        <v>310</v>
      </c>
      <c r="K54" s="7">
        <v>28</v>
      </c>
      <c r="L54" s="8">
        <f t="shared" si="6"/>
        <v>9.0322580645161285E-2</v>
      </c>
      <c r="M54" s="9">
        <v>5</v>
      </c>
      <c r="O54" t="s">
        <v>54</v>
      </c>
      <c r="P54" s="7">
        <v>50</v>
      </c>
      <c r="Q54" s="7">
        <v>320</v>
      </c>
      <c r="R54" s="7">
        <v>95</v>
      </c>
      <c r="S54" s="10">
        <f t="shared" si="2"/>
        <v>0.296875</v>
      </c>
      <c r="T54" s="9">
        <v>3</v>
      </c>
    </row>
    <row r="55" spans="1:25" ht="14" customHeight="1" x14ac:dyDescent="0.35">
      <c r="A55" t="s">
        <v>127</v>
      </c>
      <c r="B55" s="7">
        <v>20</v>
      </c>
      <c r="C55" s="7">
        <v>125</v>
      </c>
      <c r="D55" s="7">
        <v>25</v>
      </c>
      <c r="E55" s="8">
        <f t="shared" si="4"/>
        <v>0.2</v>
      </c>
      <c r="F55" s="9">
        <v>2</v>
      </c>
      <c r="H55" t="s">
        <v>58</v>
      </c>
      <c r="I55" s="7">
        <v>10</v>
      </c>
      <c r="J55" s="7">
        <v>40</v>
      </c>
      <c r="K55" s="7">
        <v>28</v>
      </c>
      <c r="L55" s="8">
        <f t="shared" si="6"/>
        <v>0.7</v>
      </c>
      <c r="M55" s="9">
        <v>5</v>
      </c>
      <c r="O55" t="s">
        <v>112</v>
      </c>
      <c r="P55" s="7">
        <v>40</v>
      </c>
      <c r="Q55" s="7">
        <v>139</v>
      </c>
      <c r="R55" s="7">
        <v>40</v>
      </c>
      <c r="S55" s="10">
        <f t="shared" si="2"/>
        <v>0.28776978417266186</v>
      </c>
      <c r="T55" s="9">
        <v>1</v>
      </c>
    </row>
    <row r="56" spans="1:25" ht="14" customHeight="1" x14ac:dyDescent="0.35">
      <c r="A56" t="s">
        <v>128</v>
      </c>
      <c r="B56" s="7">
        <v>5</v>
      </c>
      <c r="C56" s="7">
        <v>50</v>
      </c>
      <c r="D56" s="7">
        <v>8</v>
      </c>
      <c r="E56" s="8">
        <f t="shared" si="4"/>
        <v>0.16</v>
      </c>
      <c r="F56" s="9">
        <v>2</v>
      </c>
      <c r="H56" t="s">
        <v>124</v>
      </c>
      <c r="I56" s="7">
        <v>25</v>
      </c>
      <c r="J56" s="7">
        <v>250</v>
      </c>
      <c r="K56" s="7">
        <v>25</v>
      </c>
      <c r="L56" s="8">
        <f t="shared" si="6"/>
        <v>0.1</v>
      </c>
      <c r="M56" s="9">
        <v>2</v>
      </c>
      <c r="O56" t="s">
        <v>63</v>
      </c>
      <c r="P56" s="7">
        <v>5</v>
      </c>
      <c r="Q56" s="7">
        <v>75</v>
      </c>
      <c r="R56" s="7">
        <v>21</v>
      </c>
      <c r="S56" s="10">
        <f t="shared" si="2"/>
        <v>0.28000000000000003</v>
      </c>
      <c r="T56" s="9">
        <v>5</v>
      </c>
    </row>
    <row r="57" spans="1:25" ht="14" customHeight="1" x14ac:dyDescent="0.35">
      <c r="A57" t="s">
        <v>49</v>
      </c>
      <c r="B57" s="7">
        <v>100</v>
      </c>
      <c r="C57" s="7">
        <v>275</v>
      </c>
      <c r="D57" s="7">
        <v>100</v>
      </c>
      <c r="E57" s="8">
        <f t="shared" si="4"/>
        <v>0.36363636363636365</v>
      </c>
      <c r="F57" s="9">
        <v>1</v>
      </c>
      <c r="H57" t="s">
        <v>127</v>
      </c>
      <c r="I57" s="7">
        <v>20</v>
      </c>
      <c r="J57" s="7">
        <v>125</v>
      </c>
      <c r="K57" s="7">
        <v>25</v>
      </c>
      <c r="L57" s="8">
        <f t="shared" si="6"/>
        <v>0.2</v>
      </c>
      <c r="M57" s="9">
        <v>2</v>
      </c>
      <c r="O57" t="s">
        <v>108</v>
      </c>
      <c r="P57" s="7">
        <v>10</v>
      </c>
      <c r="Q57" s="7">
        <v>65</v>
      </c>
      <c r="R57" s="7">
        <v>18</v>
      </c>
      <c r="S57" s="10">
        <f t="shared" si="2"/>
        <v>0.27692307692307694</v>
      </c>
      <c r="T57" s="9">
        <v>3</v>
      </c>
    </row>
    <row r="58" spans="1:25" ht="14" customHeight="1" x14ac:dyDescent="0.35">
      <c r="A58" t="s">
        <v>123</v>
      </c>
      <c r="B58" s="7">
        <v>25</v>
      </c>
      <c r="C58" s="7">
        <v>100</v>
      </c>
      <c r="D58" s="7">
        <v>30</v>
      </c>
      <c r="E58" s="8">
        <f t="shared" si="4"/>
        <v>0.3</v>
      </c>
      <c r="F58" s="9">
        <v>1</v>
      </c>
      <c r="H58" t="s">
        <v>63</v>
      </c>
      <c r="I58" s="7">
        <v>5</v>
      </c>
      <c r="J58" s="7">
        <v>75</v>
      </c>
      <c r="K58" s="7">
        <v>21</v>
      </c>
      <c r="L58" s="8">
        <f t="shared" si="6"/>
        <v>0.28000000000000003</v>
      </c>
      <c r="M58" s="9">
        <v>5</v>
      </c>
      <c r="O58" t="s">
        <v>125</v>
      </c>
      <c r="P58" s="7">
        <v>10</v>
      </c>
      <c r="Q58" s="7">
        <v>75</v>
      </c>
      <c r="R58" s="7">
        <v>20</v>
      </c>
      <c r="S58" s="10">
        <f t="shared" si="2"/>
        <v>0.26666666666666666</v>
      </c>
      <c r="T58" s="9">
        <v>2</v>
      </c>
    </row>
    <row r="59" spans="1:25" ht="14" customHeight="1" x14ac:dyDescent="0.35">
      <c r="A59" t="s">
        <v>112</v>
      </c>
      <c r="B59" s="7">
        <v>40</v>
      </c>
      <c r="C59" s="7">
        <v>139</v>
      </c>
      <c r="D59" s="7">
        <v>40</v>
      </c>
      <c r="E59" s="8">
        <f t="shared" si="4"/>
        <v>0.28776978417266186</v>
      </c>
      <c r="F59" s="9">
        <v>1</v>
      </c>
      <c r="H59" t="s">
        <v>125</v>
      </c>
      <c r="I59" s="7">
        <v>10</v>
      </c>
      <c r="J59" s="7">
        <v>75</v>
      </c>
      <c r="K59" s="7">
        <v>20</v>
      </c>
      <c r="L59" s="8">
        <f t="shared" si="6"/>
        <v>0.26666666666666666</v>
      </c>
      <c r="M59" s="9">
        <v>2</v>
      </c>
      <c r="O59" t="s">
        <v>73</v>
      </c>
      <c r="P59" s="7">
        <v>75</v>
      </c>
      <c r="Q59" s="7">
        <v>300</v>
      </c>
      <c r="R59" s="7">
        <v>75</v>
      </c>
      <c r="S59" s="10">
        <f t="shared" si="2"/>
        <v>0.25</v>
      </c>
      <c r="T59" s="9">
        <v>1</v>
      </c>
    </row>
    <row r="60" spans="1:25" ht="14" customHeight="1" x14ac:dyDescent="0.35">
      <c r="A60" t="s">
        <v>129</v>
      </c>
      <c r="B60" s="7">
        <v>15</v>
      </c>
      <c r="C60" s="7">
        <v>75</v>
      </c>
      <c r="D60" s="7">
        <v>15</v>
      </c>
      <c r="E60" s="8">
        <f t="shared" si="4"/>
        <v>0.2</v>
      </c>
      <c r="F60" s="9">
        <v>1</v>
      </c>
      <c r="H60" t="s">
        <v>86</v>
      </c>
      <c r="I60" s="7">
        <v>10</v>
      </c>
      <c r="J60" s="7">
        <v>35</v>
      </c>
      <c r="K60" s="7">
        <v>20</v>
      </c>
      <c r="L60" s="8">
        <f t="shared" si="6"/>
        <v>0.5714285714285714</v>
      </c>
      <c r="M60" s="9">
        <v>3</v>
      </c>
      <c r="O60" t="s">
        <v>72</v>
      </c>
      <c r="P60" s="7">
        <v>25</v>
      </c>
      <c r="Q60" s="7">
        <v>185</v>
      </c>
      <c r="R60" s="7">
        <v>45</v>
      </c>
      <c r="S60" s="10">
        <f t="shared" si="2"/>
        <v>0.24324324324324326</v>
      </c>
      <c r="T60" s="9">
        <v>5</v>
      </c>
    </row>
    <row r="61" spans="1:25" ht="14" customHeight="1" x14ac:dyDescent="0.35">
      <c r="A61" t="s">
        <v>70</v>
      </c>
      <c r="B61" s="14">
        <v>75</v>
      </c>
      <c r="C61" s="7">
        <v>500</v>
      </c>
      <c r="D61" s="7">
        <v>75</v>
      </c>
      <c r="E61" s="8">
        <f t="shared" si="4"/>
        <v>0.15</v>
      </c>
      <c r="F61" s="9">
        <v>1</v>
      </c>
      <c r="H61" t="s">
        <v>105</v>
      </c>
      <c r="I61" s="7">
        <v>10</v>
      </c>
      <c r="J61" s="7">
        <v>60</v>
      </c>
      <c r="K61" s="7">
        <v>18</v>
      </c>
      <c r="L61" s="8">
        <f t="shared" si="6"/>
        <v>0.3</v>
      </c>
      <c r="M61" s="9">
        <v>3</v>
      </c>
      <c r="O61" t="s">
        <v>114</v>
      </c>
      <c r="P61" s="7">
        <v>40</v>
      </c>
      <c r="Q61" s="7">
        <v>175</v>
      </c>
      <c r="R61" s="7">
        <v>40</v>
      </c>
      <c r="S61" s="10">
        <f t="shared" si="2"/>
        <v>0.22857142857142856</v>
      </c>
      <c r="T61" s="9">
        <v>1</v>
      </c>
    </row>
    <row r="62" spans="1:25" ht="14" customHeight="1" x14ac:dyDescent="0.35">
      <c r="A62" t="s">
        <v>118</v>
      </c>
      <c r="B62" s="7">
        <v>30</v>
      </c>
      <c r="C62" s="7">
        <v>85</v>
      </c>
      <c r="D62" s="7">
        <v>30</v>
      </c>
      <c r="E62" s="8">
        <f t="shared" si="4"/>
        <v>0.35294117647058826</v>
      </c>
      <c r="F62" s="9">
        <v>1</v>
      </c>
      <c r="H62" t="s">
        <v>108</v>
      </c>
      <c r="I62" s="7">
        <v>10</v>
      </c>
      <c r="J62" s="7">
        <v>65</v>
      </c>
      <c r="K62" s="7">
        <v>18</v>
      </c>
      <c r="L62" s="8">
        <f t="shared" si="6"/>
        <v>0.27692307692307694</v>
      </c>
      <c r="M62" s="9">
        <v>3</v>
      </c>
      <c r="O62" t="s">
        <v>127</v>
      </c>
      <c r="P62" s="7">
        <v>20</v>
      </c>
      <c r="Q62" s="7">
        <v>125</v>
      </c>
      <c r="R62" s="7">
        <v>25</v>
      </c>
      <c r="S62" s="10">
        <f t="shared" si="2"/>
        <v>0.2</v>
      </c>
      <c r="T62" s="9">
        <v>2</v>
      </c>
    </row>
    <row r="63" spans="1:25" ht="14" customHeight="1" x14ac:dyDescent="0.35">
      <c r="A63" t="s">
        <v>40</v>
      </c>
      <c r="B63" s="7">
        <v>10</v>
      </c>
      <c r="C63" s="7">
        <v>10</v>
      </c>
      <c r="D63" s="7">
        <v>10</v>
      </c>
      <c r="E63" s="8">
        <f t="shared" si="4"/>
        <v>1</v>
      </c>
      <c r="F63" s="9">
        <v>1</v>
      </c>
      <c r="H63" t="s">
        <v>110</v>
      </c>
      <c r="I63" s="7">
        <v>10</v>
      </c>
      <c r="J63" s="7">
        <v>55</v>
      </c>
      <c r="K63" s="7">
        <v>18</v>
      </c>
      <c r="L63" s="8">
        <f t="shared" si="6"/>
        <v>0.32727272727272727</v>
      </c>
      <c r="M63" s="9">
        <v>3</v>
      </c>
      <c r="O63" t="s">
        <v>129</v>
      </c>
      <c r="P63" s="7">
        <v>15</v>
      </c>
      <c r="Q63" s="7">
        <v>75</v>
      </c>
      <c r="R63" s="7">
        <v>15</v>
      </c>
      <c r="S63" s="10">
        <f t="shared" si="2"/>
        <v>0.2</v>
      </c>
      <c r="T63" s="9">
        <v>1</v>
      </c>
    </row>
    <row r="64" spans="1:25" ht="14" customHeight="1" x14ac:dyDescent="0.35">
      <c r="A64" t="s">
        <v>130</v>
      </c>
      <c r="B64" s="14">
        <v>5</v>
      </c>
      <c r="C64" s="7">
        <v>50</v>
      </c>
      <c r="D64" s="7">
        <v>10</v>
      </c>
      <c r="E64" s="8">
        <f t="shared" si="4"/>
        <v>0.2</v>
      </c>
      <c r="F64" s="9">
        <v>1</v>
      </c>
      <c r="H64" t="s">
        <v>129</v>
      </c>
      <c r="I64" s="7">
        <v>15</v>
      </c>
      <c r="J64" s="7">
        <v>75</v>
      </c>
      <c r="K64" s="7">
        <v>15</v>
      </c>
      <c r="L64" s="8">
        <f t="shared" si="6"/>
        <v>0.2</v>
      </c>
      <c r="M64" s="9">
        <v>1</v>
      </c>
      <c r="O64" t="s">
        <v>130</v>
      </c>
      <c r="P64" s="14">
        <v>5</v>
      </c>
      <c r="Q64" s="7">
        <v>50</v>
      </c>
      <c r="R64" s="7">
        <v>10</v>
      </c>
      <c r="S64" s="10">
        <f t="shared" si="2"/>
        <v>0.2</v>
      </c>
      <c r="T64" s="9">
        <v>1</v>
      </c>
    </row>
    <row r="65" spans="1:20" ht="14" customHeight="1" x14ac:dyDescent="0.35">
      <c r="A65" t="s">
        <v>19</v>
      </c>
      <c r="B65" s="7">
        <v>125</v>
      </c>
      <c r="C65" s="7">
        <v>400</v>
      </c>
      <c r="D65" s="7">
        <v>225</v>
      </c>
      <c r="E65" s="8">
        <f t="shared" si="4"/>
        <v>0.5625</v>
      </c>
      <c r="F65" s="9">
        <v>1</v>
      </c>
      <c r="H65" t="s">
        <v>106</v>
      </c>
      <c r="I65" s="7">
        <v>15</v>
      </c>
      <c r="J65" s="7">
        <v>38</v>
      </c>
      <c r="K65" s="7">
        <v>15</v>
      </c>
      <c r="L65" s="8">
        <f t="shared" si="6"/>
        <v>0.39473684210526316</v>
      </c>
      <c r="M65" s="9">
        <v>1</v>
      </c>
      <c r="O65" t="s">
        <v>126</v>
      </c>
      <c r="P65" s="7">
        <v>10</v>
      </c>
      <c r="Q65" s="7">
        <v>50</v>
      </c>
      <c r="R65" s="7">
        <v>10</v>
      </c>
      <c r="S65" s="10">
        <f t="shared" si="2"/>
        <v>0.2</v>
      </c>
      <c r="T65" s="9">
        <v>2</v>
      </c>
    </row>
    <row r="66" spans="1:20" ht="14" customHeight="1" x14ac:dyDescent="0.35">
      <c r="A66" t="s">
        <v>73</v>
      </c>
      <c r="B66" s="7">
        <v>75</v>
      </c>
      <c r="C66" s="7">
        <v>300</v>
      </c>
      <c r="D66" s="7">
        <v>75</v>
      </c>
      <c r="E66" s="8">
        <f t="shared" si="4"/>
        <v>0.25</v>
      </c>
      <c r="F66" s="9">
        <v>1</v>
      </c>
      <c r="H66" t="s">
        <v>99</v>
      </c>
      <c r="I66" s="7">
        <v>10</v>
      </c>
      <c r="J66" s="7">
        <v>29</v>
      </c>
      <c r="K66" s="7">
        <v>15</v>
      </c>
      <c r="L66" s="8">
        <f t="shared" si="6"/>
        <v>0.51724137931034486</v>
      </c>
      <c r="M66" s="9">
        <v>2</v>
      </c>
      <c r="O66" t="s">
        <v>96</v>
      </c>
      <c r="P66" s="14">
        <v>50</v>
      </c>
      <c r="Q66" s="7">
        <v>300</v>
      </c>
      <c r="R66" s="7">
        <v>50</v>
      </c>
      <c r="S66" s="10">
        <f t="shared" si="2"/>
        <v>0.16666666666666666</v>
      </c>
      <c r="T66" s="9">
        <v>1</v>
      </c>
    </row>
    <row r="67" spans="1:20" ht="14" customHeight="1" x14ac:dyDescent="0.35">
      <c r="A67" t="s">
        <v>96</v>
      </c>
      <c r="B67" s="14">
        <v>50</v>
      </c>
      <c r="C67" s="7">
        <v>300</v>
      </c>
      <c r="D67" s="7">
        <v>50</v>
      </c>
      <c r="E67" s="8">
        <f t="shared" si="4"/>
        <v>0.16666666666666666</v>
      </c>
      <c r="F67" s="9">
        <v>1</v>
      </c>
      <c r="H67" t="s">
        <v>92</v>
      </c>
      <c r="I67" s="7">
        <v>10</v>
      </c>
      <c r="J67" s="7">
        <v>24</v>
      </c>
      <c r="K67" s="7">
        <v>13</v>
      </c>
      <c r="L67" s="8">
        <f t="shared" si="6"/>
        <v>0.54166666666666663</v>
      </c>
      <c r="M67" s="9">
        <v>2</v>
      </c>
      <c r="O67" t="s">
        <v>98</v>
      </c>
      <c r="P67" s="14">
        <v>50</v>
      </c>
      <c r="Q67" s="7">
        <v>300</v>
      </c>
      <c r="R67" s="7">
        <v>50</v>
      </c>
      <c r="S67" s="10">
        <f t="shared" si="2"/>
        <v>0.16666666666666666</v>
      </c>
      <c r="T67" s="9">
        <v>1</v>
      </c>
    </row>
    <row r="68" spans="1:20" ht="14" customHeight="1" x14ac:dyDescent="0.35">
      <c r="A68" t="s">
        <v>98</v>
      </c>
      <c r="B68" s="14">
        <v>50</v>
      </c>
      <c r="C68" s="7">
        <v>300</v>
      </c>
      <c r="D68" s="7">
        <v>50</v>
      </c>
      <c r="E68" s="8">
        <f t="shared" si="4"/>
        <v>0.16666666666666666</v>
      </c>
      <c r="F68" s="9">
        <v>1</v>
      </c>
      <c r="H68" t="s">
        <v>40</v>
      </c>
      <c r="I68" s="7">
        <v>10</v>
      </c>
      <c r="J68" s="7">
        <v>10</v>
      </c>
      <c r="K68" s="7">
        <v>10</v>
      </c>
      <c r="L68" s="8">
        <f t="shared" si="6"/>
        <v>1</v>
      </c>
      <c r="M68" s="9">
        <v>1</v>
      </c>
      <c r="O68" t="s">
        <v>128</v>
      </c>
      <c r="P68" s="7">
        <v>5</v>
      </c>
      <c r="Q68" s="7">
        <v>50</v>
      </c>
      <c r="R68" s="7">
        <v>8</v>
      </c>
      <c r="S68" s="10">
        <f t="shared" ref="S68:S71" si="7">SUM(R68/Q68)</f>
        <v>0.16</v>
      </c>
      <c r="T68" s="9">
        <v>2</v>
      </c>
    </row>
    <row r="69" spans="1:20" ht="14" customHeight="1" x14ac:dyDescent="0.35">
      <c r="A69" t="s">
        <v>114</v>
      </c>
      <c r="B69" s="7">
        <v>40</v>
      </c>
      <c r="C69" s="7">
        <v>175</v>
      </c>
      <c r="D69" s="7">
        <v>40</v>
      </c>
      <c r="E69" s="8">
        <f t="shared" si="4"/>
        <v>0.22857142857142856</v>
      </c>
      <c r="F69" s="9">
        <v>1</v>
      </c>
      <c r="H69" t="s">
        <v>130</v>
      </c>
      <c r="I69" s="14">
        <v>5</v>
      </c>
      <c r="J69" s="7">
        <v>50</v>
      </c>
      <c r="K69" s="7">
        <v>10</v>
      </c>
      <c r="L69" s="8">
        <f t="shared" si="6"/>
        <v>0.2</v>
      </c>
      <c r="M69" s="9">
        <v>1</v>
      </c>
      <c r="O69" t="s">
        <v>70</v>
      </c>
      <c r="P69" s="14">
        <v>75</v>
      </c>
      <c r="Q69" s="7">
        <v>500</v>
      </c>
      <c r="R69" s="7">
        <v>75</v>
      </c>
      <c r="S69" s="10">
        <f t="shared" si="7"/>
        <v>0.15</v>
      </c>
      <c r="T69" s="9">
        <v>1</v>
      </c>
    </row>
    <row r="70" spans="1:20" ht="14" customHeight="1" x14ac:dyDescent="0.35">
      <c r="A70" t="s">
        <v>116</v>
      </c>
      <c r="B70" s="7">
        <v>40</v>
      </c>
      <c r="C70" s="7">
        <v>120</v>
      </c>
      <c r="D70" s="7">
        <v>40</v>
      </c>
      <c r="E70" s="8">
        <f t="shared" si="4"/>
        <v>0.33333333333333331</v>
      </c>
      <c r="F70" s="9">
        <v>1</v>
      </c>
      <c r="H70" t="s">
        <v>126</v>
      </c>
      <c r="I70" s="7">
        <v>10</v>
      </c>
      <c r="J70" s="7">
        <v>50</v>
      </c>
      <c r="K70" s="7">
        <v>10</v>
      </c>
      <c r="L70" s="8">
        <f t="shared" si="6"/>
        <v>0.2</v>
      </c>
      <c r="M70" s="9">
        <v>2</v>
      </c>
      <c r="O70" t="s">
        <v>124</v>
      </c>
      <c r="P70" s="7">
        <v>25</v>
      </c>
      <c r="Q70" s="7">
        <v>250</v>
      </c>
      <c r="R70" s="7">
        <v>25</v>
      </c>
      <c r="S70" s="10">
        <f t="shared" si="7"/>
        <v>0.1</v>
      </c>
      <c r="T70" s="9">
        <v>2</v>
      </c>
    </row>
    <row r="71" spans="1:20" ht="14" customHeight="1" x14ac:dyDescent="0.35">
      <c r="A71" t="s">
        <v>106</v>
      </c>
      <c r="B71" s="7">
        <v>15</v>
      </c>
      <c r="C71" s="7">
        <v>38</v>
      </c>
      <c r="D71" s="7">
        <v>15</v>
      </c>
      <c r="E71" s="8">
        <f t="shared" si="4"/>
        <v>0.39473684210526316</v>
      </c>
      <c r="F71" s="9">
        <v>1</v>
      </c>
      <c r="H71" t="s">
        <v>128</v>
      </c>
      <c r="I71" s="7">
        <v>5</v>
      </c>
      <c r="J71" s="7">
        <v>50</v>
      </c>
      <c r="K71" s="7">
        <v>8</v>
      </c>
      <c r="L71" s="8">
        <f t="shared" si="6"/>
        <v>0.16</v>
      </c>
      <c r="M71" s="9">
        <v>2</v>
      </c>
      <c r="O71" t="s">
        <v>69</v>
      </c>
      <c r="P71" s="7">
        <v>10</v>
      </c>
      <c r="Q71" s="7">
        <v>310</v>
      </c>
      <c r="R71" s="7">
        <v>28</v>
      </c>
      <c r="S71" s="10">
        <f t="shared" si="7"/>
        <v>9.0322580645161285E-2</v>
      </c>
      <c r="T71" s="9">
        <v>5</v>
      </c>
    </row>
    <row r="72" spans="1:20" ht="14" customHeight="1" x14ac:dyDescent="0.35">
      <c r="A72" s="1" t="s">
        <v>131</v>
      </c>
      <c r="B72" s="20"/>
      <c r="C72" s="20"/>
      <c r="D72" s="21">
        <f>SUM(D2:D71)</f>
        <v>4516</v>
      </c>
    </row>
    <row r="73" spans="1:20" ht="14" customHeight="1" x14ac:dyDescent="0.35">
      <c r="A73" s="1" t="s">
        <v>132</v>
      </c>
      <c r="B73" s="20"/>
      <c r="C73" s="20"/>
      <c r="D73" s="23">
        <v>551.25</v>
      </c>
    </row>
    <row r="74" spans="1:20" ht="14" customHeight="1" x14ac:dyDescent="0.35">
      <c r="A74" s="1" t="s">
        <v>133</v>
      </c>
      <c r="B74" s="20"/>
      <c r="C74" s="20"/>
      <c r="D74" s="23">
        <v>362.25</v>
      </c>
    </row>
    <row r="75" spans="1:20" ht="14" customHeight="1" x14ac:dyDescent="0.35">
      <c r="A75" s="1" t="s">
        <v>134</v>
      </c>
      <c r="B75" s="1"/>
      <c r="C75" s="1"/>
      <c r="D75" s="23">
        <v>3200</v>
      </c>
    </row>
    <row r="76" spans="1:20" ht="14" customHeight="1" x14ac:dyDescent="0.35">
      <c r="A76" s="1" t="s">
        <v>135</v>
      </c>
      <c r="B76" s="1"/>
      <c r="C76" s="1"/>
      <c r="D76" s="23">
        <v>-93.79</v>
      </c>
    </row>
    <row r="77" spans="1:20" ht="14" customHeight="1" x14ac:dyDescent="0.35">
      <c r="A77" s="1" t="s">
        <v>136</v>
      </c>
      <c r="B77" s="1"/>
      <c r="C77" s="1"/>
      <c r="D77" s="23">
        <f>SUM([1]TOTALS!E6)</f>
        <v>-269.29999999999995</v>
      </c>
    </row>
    <row r="78" spans="1:20" ht="14" customHeight="1" thickBot="1" x14ac:dyDescent="0.4">
      <c r="A78" s="1" t="s">
        <v>137</v>
      </c>
      <c r="B78" s="1"/>
      <c r="C78" s="1"/>
      <c r="D78" s="23">
        <f>SUM([1]TOTALS!E7)</f>
        <v>-184.61</v>
      </c>
    </row>
    <row r="79" spans="1:20" ht="14" customHeight="1" thickBot="1" x14ac:dyDescent="0.4">
      <c r="A79" s="1"/>
      <c r="B79" s="1"/>
      <c r="C79" s="1"/>
      <c r="D79" s="24">
        <f>SUM(D72:D78)</f>
        <v>8081.8</v>
      </c>
    </row>
  </sheetData>
  <pageMargins left="0.25" right="0.25" top="0.75" bottom="0.75" header="0.3" footer="0.3"/>
  <pageSetup paperSize="5" scale="45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analysis-ish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Marci Peebles</dc:creator>
  <cp:lastModifiedBy>Marci Peebles</cp:lastModifiedBy>
  <dcterms:created xsi:type="dcterms:W3CDTF">2021-03-10T19:02:19Z</dcterms:created>
  <dcterms:modified xsi:type="dcterms:W3CDTF">2021-03-10T19:02:43Z</dcterms:modified>
</cp:coreProperties>
</file>