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CTA PUBLICA\Desktop\CUENTA PUBLICA 2025\4.3. INFORMACION PRESUPUESTARIA\INGRESOS\"/>
    </mc:Choice>
  </mc:AlternateContent>
  <xr:revisionPtr revIDLastSave="0" documentId="13_ncr:1_{F9DB2D0D-6F78-4332-AE28-57569A8ED2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P-3" sheetId="23" r:id="rId1"/>
  </sheets>
  <definedNames>
    <definedName name="_xlnm.Print_Titles" localSheetId="0">'IP-3'!$1:$8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8" i="23" l="1"/>
  <c r="B181" i="23"/>
  <c r="D181" i="23"/>
  <c r="F109" i="23"/>
  <c r="F103" i="23"/>
  <c r="F57" i="23"/>
  <c r="F52" i="23"/>
  <c r="F174" i="23"/>
  <c r="F173" i="23"/>
  <c r="F172" i="23"/>
  <c r="F171" i="23"/>
  <c r="F170" i="23"/>
  <c r="F169" i="23"/>
  <c r="F168" i="23"/>
  <c r="F167" i="23"/>
  <c r="F166" i="23"/>
  <c r="F165" i="23"/>
  <c r="F164" i="23"/>
  <c r="F163" i="23"/>
  <c r="F162" i="23"/>
  <c r="F161" i="23"/>
  <c r="F160" i="23"/>
  <c r="F159" i="23"/>
  <c r="F158" i="23"/>
  <c r="F157" i="23"/>
  <c r="F156" i="23"/>
  <c r="F155" i="23"/>
  <c r="F154" i="23"/>
  <c r="F153" i="23"/>
  <c r="F152" i="23"/>
  <c r="F151" i="23"/>
  <c r="F150" i="23"/>
  <c r="F149" i="23"/>
  <c r="F148" i="23"/>
  <c r="F147" i="23"/>
  <c r="F146" i="23"/>
  <c r="F145" i="23"/>
  <c r="F144" i="23"/>
  <c r="F143" i="23"/>
  <c r="F142" i="23"/>
  <c r="F141" i="23"/>
  <c r="F140" i="23"/>
  <c r="F139" i="23"/>
  <c r="F138" i="23"/>
  <c r="F137" i="23"/>
  <c r="F136" i="23"/>
  <c r="F135" i="23"/>
  <c r="F134" i="23"/>
  <c r="F133" i="23"/>
  <c r="F132" i="23"/>
  <c r="F131" i="23"/>
  <c r="F130" i="23"/>
  <c r="F129" i="23"/>
  <c r="F128" i="23"/>
  <c r="F127" i="23"/>
  <c r="F126" i="23"/>
  <c r="F125" i="23"/>
  <c r="F124" i="23"/>
  <c r="F123" i="23"/>
  <c r="F122" i="23"/>
  <c r="F121" i="23"/>
  <c r="F120" i="23"/>
  <c r="F119" i="23"/>
  <c r="F118" i="23"/>
  <c r="F117" i="23"/>
  <c r="F116" i="23"/>
  <c r="F115" i="23"/>
  <c r="F114" i="23"/>
  <c r="F113" i="23"/>
  <c r="F112" i="23"/>
  <c r="F111" i="23"/>
  <c r="F110" i="23"/>
  <c r="F108" i="23"/>
  <c r="F107" i="23"/>
  <c r="F106" i="23"/>
  <c r="F105" i="23"/>
  <c r="F104" i="23"/>
  <c r="F102" i="23"/>
  <c r="F101" i="23"/>
  <c r="F100" i="23"/>
  <c r="F99" i="23"/>
  <c r="F98" i="23"/>
  <c r="F97" i="23"/>
  <c r="F96" i="23"/>
  <c r="F95" i="23"/>
  <c r="F94" i="23"/>
  <c r="F93" i="23"/>
  <c r="F92" i="23"/>
  <c r="F90" i="23"/>
  <c r="F89" i="23"/>
  <c r="F88" i="23"/>
  <c r="F87" i="23"/>
  <c r="F86" i="23"/>
  <c r="F85" i="23"/>
  <c r="F84" i="23"/>
  <c r="F83" i="23"/>
  <c r="F82" i="23"/>
  <c r="F81" i="23"/>
  <c r="F80" i="23"/>
  <c r="F79" i="23"/>
  <c r="F78" i="23"/>
  <c r="F77" i="23"/>
  <c r="F76" i="23"/>
  <c r="F75" i="23"/>
  <c r="F74" i="23"/>
  <c r="F73" i="23"/>
  <c r="F72" i="23"/>
  <c r="F71" i="23"/>
  <c r="F70" i="23"/>
  <c r="F69" i="23"/>
  <c r="F68" i="23"/>
  <c r="F67" i="23"/>
  <c r="F66" i="23"/>
  <c r="F65" i="23"/>
  <c r="F64" i="23"/>
  <c r="F63" i="23"/>
  <c r="F62" i="23"/>
  <c r="F61" i="23"/>
  <c r="F60" i="23"/>
  <c r="F59" i="23"/>
  <c r="F58" i="23"/>
  <c r="C171" i="23" l="1"/>
  <c r="E160" i="23"/>
  <c r="C52" i="23"/>
  <c r="F181" i="23"/>
  <c r="C174" i="23"/>
  <c r="C178" i="23"/>
  <c r="E52" i="23"/>
  <c r="E60" i="23"/>
  <c r="E78" i="23"/>
  <c r="E102" i="23"/>
  <c r="E119" i="23"/>
  <c r="E131" i="23"/>
  <c r="E154" i="23"/>
  <c r="E57" i="23"/>
  <c r="E64" i="23"/>
  <c r="E92" i="23"/>
  <c r="E99" i="23"/>
  <c r="E124" i="23"/>
  <c r="E140" i="23"/>
  <c r="E72" i="23"/>
  <c r="E79" i="23"/>
  <c r="E88" i="23"/>
  <c r="E113" i="23"/>
  <c r="E58" i="23"/>
  <c r="E63" i="23"/>
  <c r="E70" i="23"/>
  <c r="E81" i="23"/>
  <c r="E87" i="23"/>
  <c r="E98" i="23"/>
  <c r="E106" i="23"/>
  <c r="E115" i="23"/>
  <c r="E143" i="23"/>
  <c r="E108" i="23"/>
  <c r="E67" i="23"/>
  <c r="E95" i="23"/>
  <c r="E127" i="23"/>
  <c r="E75" i="23"/>
  <c r="E136" i="23"/>
  <c r="E61" i="23"/>
  <c r="E69" i="23"/>
  <c r="E76" i="23"/>
  <c r="E86" i="23"/>
  <c r="E93" i="23"/>
  <c r="E105" i="23"/>
  <c r="E125" i="23"/>
  <c r="E133" i="23"/>
  <c r="E137" i="23"/>
  <c r="E84" i="23"/>
  <c r="E112" i="23"/>
  <c r="E149" i="23"/>
  <c r="E82" i="23"/>
  <c r="E116" i="23"/>
  <c r="E96" i="23"/>
  <c r="E66" i="23"/>
  <c r="E73" i="23"/>
  <c r="E83" i="23"/>
  <c r="E89" i="23"/>
  <c r="E101" i="23"/>
  <c r="E118" i="23"/>
  <c r="E122" i="23"/>
  <c r="E130" i="23"/>
  <c r="E134" i="23"/>
  <c r="E158" i="23"/>
  <c r="C58" i="23"/>
  <c r="C57" i="23"/>
  <c r="E164" i="23"/>
  <c r="E142" i="23"/>
  <c r="E146" i="23"/>
  <c r="E110" i="23"/>
  <c r="E121" i="23"/>
  <c r="E128" i="23"/>
  <c r="E139" i="23"/>
  <c r="E174" i="23"/>
  <c r="E172" i="23"/>
  <c r="E148" i="23"/>
  <c r="E152" i="23"/>
  <c r="E170" i="23"/>
  <c r="E145" i="23"/>
  <c r="E166" i="23"/>
  <c r="C82" i="23"/>
  <c r="C94" i="23"/>
  <c r="C72" i="23"/>
  <c r="C128" i="23"/>
  <c r="C65" i="23"/>
  <c r="C88" i="23"/>
  <c r="C98" i="23"/>
  <c r="C101" i="23"/>
  <c r="C105" i="23"/>
  <c r="C63" i="23"/>
  <c r="C83" i="23"/>
  <c r="C87" i="23"/>
  <c r="C90" i="23"/>
  <c r="C96" i="23"/>
  <c r="C69" i="23"/>
  <c r="C71" i="23"/>
  <c r="C76" i="23"/>
  <c r="C85" i="23"/>
  <c r="C113" i="23"/>
  <c r="C118" i="23"/>
  <c r="C121" i="23"/>
  <c r="C151" i="23"/>
  <c r="C89" i="23"/>
  <c r="C134" i="23"/>
  <c r="C137" i="23"/>
  <c r="C142" i="23"/>
  <c r="C145" i="23"/>
  <c r="C116" i="23"/>
  <c r="C67" i="23"/>
  <c r="C86" i="23"/>
  <c r="C97" i="23"/>
  <c r="C140" i="23"/>
  <c r="C155" i="23"/>
  <c r="C163" i="23"/>
  <c r="C59" i="23"/>
  <c r="C62" i="23"/>
  <c r="C70" i="23"/>
  <c r="C75" i="23"/>
  <c r="C77" i="23"/>
  <c r="C107" i="23"/>
  <c r="C167" i="23"/>
  <c r="C74" i="23"/>
  <c r="C92" i="23"/>
  <c r="C84" i="23"/>
  <c r="C93" i="23"/>
  <c r="C115" i="23"/>
  <c r="C78" i="23"/>
  <c r="C127" i="23"/>
  <c r="C139" i="23"/>
  <c r="C154" i="23"/>
  <c r="C157" i="23"/>
  <c r="C61" i="23"/>
  <c r="C66" i="23"/>
  <c r="C73" i="23"/>
  <c r="C80" i="23"/>
  <c r="C100" i="23"/>
  <c r="C106" i="23"/>
  <c r="C122" i="23"/>
  <c r="C125" i="23"/>
  <c r="C130" i="23"/>
  <c r="C133" i="23"/>
  <c r="C146" i="23"/>
  <c r="C149" i="23"/>
  <c r="C152" i="23"/>
  <c r="C158" i="23"/>
  <c r="C164" i="23"/>
  <c r="C102" i="23"/>
  <c r="C108" i="23"/>
  <c r="C112" i="23"/>
  <c r="C114" i="23"/>
  <c r="C160" i="23"/>
  <c r="G160" i="23" s="1"/>
  <c r="C166" i="23"/>
  <c r="C169" i="23"/>
  <c r="C60" i="23"/>
  <c r="C64" i="23"/>
  <c r="C68" i="23"/>
  <c r="C79" i="23"/>
  <c r="C81" i="23"/>
  <c r="C95" i="23"/>
  <c r="C99" i="23"/>
  <c r="C110" i="23"/>
  <c r="C119" i="23"/>
  <c r="C124" i="23"/>
  <c r="C131" i="23"/>
  <c r="C136" i="23"/>
  <c r="C143" i="23"/>
  <c r="C148" i="23"/>
  <c r="C161" i="23"/>
  <c r="C170" i="23"/>
  <c r="C104" i="23"/>
  <c r="C111" i="23"/>
  <c r="C117" i="23"/>
  <c r="C123" i="23"/>
  <c r="C129" i="23"/>
  <c r="C135" i="23"/>
  <c r="C141" i="23"/>
  <c r="C147" i="23"/>
  <c r="E151" i="23"/>
  <c r="C153" i="23"/>
  <c r="E155" i="23"/>
  <c r="E157" i="23"/>
  <c r="C159" i="23"/>
  <c r="E161" i="23"/>
  <c r="E163" i="23"/>
  <c r="C165" i="23"/>
  <c r="E167" i="23"/>
  <c r="E169" i="23"/>
  <c r="E178" i="23"/>
  <c r="C172" i="23"/>
  <c r="C120" i="23"/>
  <c r="C126" i="23"/>
  <c r="C132" i="23"/>
  <c r="C138" i="23"/>
  <c r="C144" i="23"/>
  <c r="C150" i="23"/>
  <c r="C156" i="23"/>
  <c r="C162" i="23"/>
  <c r="C168" i="23"/>
  <c r="C173" i="23"/>
  <c r="E59" i="23"/>
  <c r="E62" i="23"/>
  <c r="E65" i="23"/>
  <c r="E68" i="23"/>
  <c r="E71" i="23"/>
  <c r="E74" i="23"/>
  <c r="E77" i="23"/>
  <c r="E80" i="23"/>
  <c r="E85" i="23"/>
  <c r="E90" i="23"/>
  <c r="E94" i="23"/>
  <c r="E97" i="23"/>
  <c r="E100" i="23"/>
  <c r="E104" i="23"/>
  <c r="E107" i="23"/>
  <c r="E111" i="23"/>
  <c r="E114" i="23"/>
  <c r="E117" i="23"/>
  <c r="E120" i="23"/>
  <c r="E123" i="23"/>
  <c r="E126" i="23"/>
  <c r="E129" i="23"/>
  <c r="E132" i="23"/>
  <c r="E135" i="23"/>
  <c r="E138" i="23"/>
  <c r="E141" i="23"/>
  <c r="E144" i="23"/>
  <c r="E147" i="23"/>
  <c r="E150" i="23"/>
  <c r="E153" i="23"/>
  <c r="E156" i="23"/>
  <c r="E159" i="23"/>
  <c r="E162" i="23"/>
  <c r="E165" i="23"/>
  <c r="E168" i="23"/>
  <c r="E171" i="23"/>
  <c r="G171" i="23" s="1"/>
  <c r="E173" i="23"/>
  <c r="G79" i="23" l="1"/>
  <c r="G64" i="23"/>
  <c r="G82" i="23"/>
  <c r="G52" i="23"/>
  <c r="G125" i="23"/>
  <c r="G124" i="23"/>
  <c r="G130" i="23"/>
  <c r="G78" i="23"/>
  <c r="G154" i="23"/>
  <c r="G84" i="23"/>
  <c r="G75" i="23"/>
  <c r="G140" i="23"/>
  <c r="G106" i="23"/>
  <c r="G131" i="23"/>
  <c r="G149" i="23"/>
  <c r="G93" i="23"/>
  <c r="G105" i="23"/>
  <c r="G57" i="23"/>
  <c r="G73" i="23"/>
  <c r="G87" i="23"/>
  <c r="G88" i="23"/>
  <c r="G136" i="23"/>
  <c r="G60" i="23"/>
  <c r="G83" i="23"/>
  <c r="G137" i="23"/>
  <c r="G113" i="23"/>
  <c r="G119" i="23"/>
  <c r="G118" i="23"/>
  <c r="G96" i="23"/>
  <c r="G58" i="23"/>
  <c r="G98" i="23"/>
  <c r="G76" i="23"/>
  <c r="G95" i="23"/>
  <c r="G178" i="23"/>
  <c r="G127" i="23"/>
  <c r="G86" i="23"/>
  <c r="G66" i="23"/>
  <c r="G67" i="23"/>
  <c r="G143" i="23"/>
  <c r="G99" i="23"/>
  <c r="G112" i="23"/>
  <c r="G122" i="23"/>
  <c r="G115" i="23"/>
  <c r="G63" i="23"/>
  <c r="G102" i="23"/>
  <c r="G69" i="23"/>
  <c r="G81" i="23"/>
  <c r="G133" i="23"/>
  <c r="G139" i="23"/>
  <c r="G92" i="23"/>
  <c r="G70" i="23"/>
  <c r="G101" i="23"/>
  <c r="G72" i="23"/>
  <c r="G61" i="23"/>
  <c r="G116" i="23"/>
  <c r="G89" i="23"/>
  <c r="G108" i="23"/>
  <c r="G148" i="23"/>
  <c r="G110" i="23"/>
  <c r="G158" i="23"/>
  <c r="G134" i="23"/>
  <c r="G146" i="23"/>
  <c r="G128" i="23"/>
  <c r="G174" i="23"/>
  <c r="G164" i="23"/>
  <c r="G142" i="23"/>
  <c r="G145" i="23"/>
  <c r="G152" i="23"/>
  <c r="G121" i="23"/>
  <c r="G172" i="23"/>
  <c r="G170" i="23"/>
  <c r="G155" i="23"/>
  <c r="G129" i="23"/>
  <c r="G65" i="23"/>
  <c r="G168" i="23"/>
  <c r="G132" i="23"/>
  <c r="G166" i="23"/>
  <c r="G167" i="23"/>
  <c r="G163" i="23"/>
  <c r="G90" i="23"/>
  <c r="G85" i="23"/>
  <c r="G68" i="23"/>
  <c r="G114" i="23"/>
  <c r="G94" i="23"/>
  <c r="G59" i="23"/>
  <c r="G97" i="23"/>
  <c r="G80" i="23"/>
  <c r="G62" i="23"/>
  <c r="G77" i="23"/>
  <c r="G157" i="23"/>
  <c r="G159" i="23"/>
  <c r="G141" i="23"/>
  <c r="G104" i="23"/>
  <c r="G151" i="23"/>
  <c r="G74" i="23"/>
  <c r="G161" i="23"/>
  <c r="G144" i="23"/>
  <c r="G107" i="23"/>
  <c r="G71" i="23"/>
  <c r="G117" i="23"/>
  <c r="G162" i="23"/>
  <c r="G126" i="23"/>
  <c r="G138" i="23"/>
  <c r="G100" i="23"/>
  <c r="G150" i="23"/>
  <c r="G169" i="23"/>
  <c r="G135" i="23"/>
  <c r="G123" i="23"/>
  <c r="G120" i="23"/>
  <c r="G156" i="23"/>
  <c r="G153" i="23"/>
  <c r="G165" i="23"/>
  <c r="G147" i="23"/>
  <c r="G111" i="23"/>
  <c r="G173" i="23"/>
  <c r="G181" i="23" l="1"/>
</calcChain>
</file>

<file path=xl/sharedStrings.xml><?xml version="1.0" encoding="utf-8"?>
<sst xmlns="http://schemas.openxmlformats.org/spreadsheetml/2006/main" count="174" uniqueCount="170">
  <si>
    <t>Concepto</t>
  </si>
  <si>
    <t xml:space="preserve">Nota:  El detalle presentado a continuación es de manera ilustrativa y no  limita su adaptación por parte del ente fiscalizable, en atención a las cuentas que utilice y correspondan.   </t>
  </si>
  <si>
    <t>Variación</t>
  </si>
  <si>
    <t>Importe</t>
  </si>
  <si>
    <t>%</t>
  </si>
  <si>
    <t>Absoluta</t>
  </si>
  <si>
    <t>Relativa %</t>
  </si>
  <si>
    <t>Totales:</t>
  </si>
  <si>
    <t>Comentarios de las principales variaciones:</t>
  </si>
  <si>
    <t>Ingresos Propios</t>
  </si>
  <si>
    <t>Formato IP-3</t>
  </si>
  <si>
    <t>Ingresos recaudados al cierre del periodo</t>
  </si>
  <si>
    <t>Fondos de Aportaciones Federales (Ramo 33)</t>
  </si>
  <si>
    <t>FISE</t>
  </si>
  <si>
    <t>FAFEF</t>
  </si>
  <si>
    <t>FAM</t>
  </si>
  <si>
    <t>FAETA</t>
  </si>
  <si>
    <t>FASSA</t>
  </si>
  <si>
    <t>FASP</t>
  </si>
  <si>
    <t>Otros</t>
  </si>
  <si>
    <t>Ramo 23</t>
  </si>
  <si>
    <t>Provisiones Salariales y Económicas</t>
  </si>
  <si>
    <t>FONDEN</t>
  </si>
  <si>
    <t>FOPREDEN</t>
  </si>
  <si>
    <t>FONREGIÓN</t>
  </si>
  <si>
    <t>Ramo 11 Educación Pública</t>
  </si>
  <si>
    <t>Subsidio Ordinario UAGro</t>
  </si>
  <si>
    <t>Programa Saneamiento Financiero UAGro</t>
  </si>
  <si>
    <t>Ramo 12 Salud</t>
  </si>
  <si>
    <t>Seguro Popular</t>
  </si>
  <si>
    <t>Fortalecimiento a los Servicios de Salud</t>
  </si>
  <si>
    <t>DIF Nacional</t>
  </si>
  <si>
    <t>CONADE</t>
  </si>
  <si>
    <t>Comisión Nacional del Agua (CNA)</t>
  </si>
  <si>
    <t>Comisión Nal. Para el Desarrollo de los Pueblos Indígenas (CDI)</t>
  </si>
  <si>
    <t>Subsidio para Universidades Públicas de educación superior (U006)</t>
  </si>
  <si>
    <t>Subsidio para Universidades Interculturales</t>
  </si>
  <si>
    <t>Aportaciones Estatales</t>
  </si>
  <si>
    <t>Gastos de Operación</t>
  </si>
  <si>
    <t>I.E.D.</t>
  </si>
  <si>
    <t>Sudsidio Estatal Ordinario UAGro</t>
  </si>
  <si>
    <t>Presupuesto de ingresos modificado del ejercicio</t>
  </si>
  <si>
    <t>Comparativo de ingresos recaudados a nivel detalle contra el presupuesto de ingresos modificado y análisis de las principales variaciones</t>
  </si>
  <si>
    <t xml:space="preserve">COMISIÓN DE AGUA POTABLE Y ALCANTARILLADO DEL MUNICIPIO DE IGUALA </t>
  </si>
  <si>
    <t>Transferencias y asignaciones</t>
  </si>
  <si>
    <t>Recursos fiscales</t>
  </si>
  <si>
    <t xml:space="preserve">Intereses ganados de titulos, valores y demas </t>
  </si>
  <si>
    <t>Intereses bancarios</t>
  </si>
  <si>
    <t xml:space="preserve">      AGUA DOMESTICO FIJO</t>
  </si>
  <si>
    <t xml:space="preserve">      AGUA DOMESTICO MEDIDO</t>
  </si>
  <si>
    <t xml:space="preserve">      AGUA COMERCIAL FIJO</t>
  </si>
  <si>
    <t xml:space="preserve">      AGUA COMERCIAL MEDIDO</t>
  </si>
  <si>
    <t xml:space="preserve">      AGUA INDUSTRIAL FIJO</t>
  </si>
  <si>
    <t xml:space="preserve">      AGUA INDUSTRIAL MEDIDO</t>
  </si>
  <si>
    <t xml:space="preserve">      AGUA ESPECIAL FIJO</t>
  </si>
  <si>
    <t xml:space="preserve">      AGUA ESPECIAL MEDIDO</t>
  </si>
  <si>
    <t xml:space="preserve">      AGUA SERVICIO MIXTO</t>
  </si>
  <si>
    <t xml:space="preserve">      DRENAJE DOMESTICO FIJO</t>
  </si>
  <si>
    <t xml:space="preserve">      DRENAJE DOMESTICO MEDIDO</t>
  </si>
  <si>
    <t xml:space="preserve">      20 % USO DE DRENAJE</t>
  </si>
  <si>
    <t xml:space="preserve">      DRENAJE COMERCIAL FIJO</t>
  </si>
  <si>
    <t xml:space="preserve">      DRENAJE COMERCIAL MEDIDO</t>
  </si>
  <si>
    <t xml:space="preserve">      DRENAJE INDUSTRIAL FIJO</t>
  </si>
  <si>
    <t xml:space="preserve">      DRENAJE INDUSTRIAL MEDIDO</t>
  </si>
  <si>
    <t xml:space="preserve">      DRENAJE ESPECIAL FIJO</t>
  </si>
  <si>
    <t xml:space="preserve">      DRENAJE ESPECIAL MEDIDO</t>
  </si>
  <si>
    <t xml:space="preserve">      DRENAJE SERVICIO MIXTO</t>
  </si>
  <si>
    <t xml:space="preserve">      CONTRATO DE AGUA DOMESTICO</t>
  </si>
  <si>
    <t xml:space="preserve">      CONTRATO DE AGUA COMERCIAL</t>
  </si>
  <si>
    <t xml:space="preserve">      CONTRATO DE DRENAJE DOMESTICO</t>
  </si>
  <si>
    <t xml:space="preserve">      CONTRATO DE DRENAJE COMERCIAL</t>
  </si>
  <si>
    <t xml:space="preserve">      CONTRATO DOMESTICO AGUA Y DRENAJE</t>
  </si>
  <si>
    <t xml:space="preserve">      CONTRATO COMERCIAL AGUA Y DRENAJE</t>
  </si>
  <si>
    <t xml:space="preserve">      CAMBIO DE DATOS</t>
  </si>
  <si>
    <t xml:space="preserve">      CAMBIO DE NOMBRE A DATOS</t>
  </si>
  <si>
    <t xml:space="preserve">      DERECHO DE CONEXION DE AGUA DOMESTICA</t>
  </si>
  <si>
    <t xml:space="preserve">      DERECHO CONEXION AGUA COMERCIAL</t>
  </si>
  <si>
    <t xml:space="preserve">      DERECHO DE CONEXION DRENAJE DOMESTICO</t>
  </si>
  <si>
    <t xml:space="preserve">      DERECHO CONEXION DRENAJE COMERCIAL</t>
  </si>
  <si>
    <t xml:space="preserve">      DESCARGA DE AGUAS RESIDUALES</t>
  </si>
  <si>
    <t xml:space="preserve">      RECONEXION DE AGUA BOTA</t>
  </si>
  <si>
    <t xml:space="preserve">      RECONEXION DE AGUA BANQUETA</t>
  </si>
  <si>
    <t xml:space="preserve">      RECONEXION POR INSERCION</t>
  </si>
  <si>
    <t xml:space="preserve">      RECONEXION DE DRENAJE</t>
  </si>
  <si>
    <t xml:space="preserve">      PIPAS DE CAPAMI</t>
  </si>
  <si>
    <t xml:space="preserve">      REPOSICION DE PAVIMENTO TOMA</t>
  </si>
  <si>
    <t xml:space="preserve">      REPOSICION DE PAVIMENTO DRENAJE</t>
  </si>
  <si>
    <t xml:space="preserve">      DESFOGUE DE TOMAS</t>
  </si>
  <si>
    <t xml:space="preserve">      EXCAVACION</t>
  </si>
  <si>
    <t xml:space="preserve">      AGUA ADELANTADO DOMESTICO FIJO</t>
  </si>
  <si>
    <t xml:space="preserve">      AGUA ADELANTADO COMERCIAL FIJO</t>
  </si>
  <si>
    <t xml:space="preserve">      AGUA ADELANTADO INDUSTRIAL FIJO</t>
  </si>
  <si>
    <t xml:space="preserve">      AGUA ADELANTADO ESPECIAL FIJO</t>
  </si>
  <si>
    <t xml:space="preserve">      AGUA ADELANTADO SERVICIO MIXTO</t>
  </si>
  <si>
    <t xml:space="preserve">      DRENAJE ADELANTADO DOMESTICO FIJO</t>
  </si>
  <si>
    <t xml:space="preserve">      DRENAJE ADELANTADO COMERCIAL FIJO</t>
  </si>
  <si>
    <t xml:space="preserve">      DRENAJE ADELANTADO INDUSTRIAL FIJO</t>
  </si>
  <si>
    <t xml:space="preserve">      DRENAJE ADELANTADO ESPECIAL FIJO</t>
  </si>
  <si>
    <t xml:space="preserve">      DRENAJE ADELANTADO SERVICIO MIXTO</t>
  </si>
  <si>
    <t xml:space="preserve">      AGUA ADEUDO DOMESTICO FIJO</t>
  </si>
  <si>
    <t xml:space="preserve">      AGUA ADEUDO DOMESTICO MEDIDO</t>
  </si>
  <si>
    <t xml:space="preserve">      AGUA ADEUDO COMERCIAL FIJO</t>
  </si>
  <si>
    <t xml:space="preserve">      AGUA ADEUDO COMERCIAL MEDIDO</t>
  </si>
  <si>
    <t xml:space="preserve">      AGUA ADEUDO INDUSTRIAL FIJO</t>
  </si>
  <si>
    <t xml:space="preserve">      AGUA ADEUDO INDUSTRIAL MEDIDO</t>
  </si>
  <si>
    <t xml:space="preserve">      AGUA ADEUDO ESPECIAL FIJO</t>
  </si>
  <si>
    <t xml:space="preserve">      AGUA ADEUDO ESPECIAL MEDIDO</t>
  </si>
  <si>
    <t xml:space="preserve">      AGUA ADEUDO SERVICIO MIXTO</t>
  </si>
  <si>
    <t xml:space="preserve">      DRENAJE ADEUDO DOMESTICO FIJO</t>
  </si>
  <si>
    <t xml:space="preserve">      DRENAJE ADEUDO DOMESTICO MEDIDO</t>
  </si>
  <si>
    <t xml:space="preserve">      DRENAJE ADEUDO COMERCIAL FIJO</t>
  </si>
  <si>
    <t xml:space="preserve">      DRENAJE ADEUDO COMERCIAL MEDIDO</t>
  </si>
  <si>
    <t xml:space="preserve">      DRENAJE ADEUDO INDUSTRIAL FIJO</t>
  </si>
  <si>
    <t xml:space="preserve">      DRENAJE ADEUDO INDUSTRIAL MEDIDO</t>
  </si>
  <si>
    <t xml:space="preserve">      DRENAJE ADEUDO ESPECIAL FIJO</t>
  </si>
  <si>
    <t xml:space="preserve">      DRENAJE ADEUDO ESPECIAL MEDIDO</t>
  </si>
  <si>
    <t xml:space="preserve">      DRENAJE ADEUDO SERVICIO MIXTO</t>
  </si>
  <si>
    <t xml:space="preserve">      SANEAMIENTO</t>
  </si>
  <si>
    <t xml:space="preserve">      DEZASOLVES DE DRENAJE CON VARILLA</t>
  </si>
  <si>
    <t xml:space="preserve">      EXPEDICION DE CONSTANCIAS</t>
  </si>
  <si>
    <t xml:space="preserve">      EXPEDICION DE CONSTANCIAS DE M</t>
  </si>
  <si>
    <t xml:space="preserve">      EXPEDICION DE PERMISOS O RESPONSIVAS</t>
  </si>
  <si>
    <t xml:space="preserve">      INSTALACIONES TOMAS DE AGUA</t>
  </si>
  <si>
    <t xml:space="preserve">      MEDIDORES</t>
  </si>
  <si>
    <t xml:space="preserve">      RUPTURA Y DEMOLICION DE PAVIMENTO PARA AGUA Y DRENAJE</t>
  </si>
  <si>
    <t xml:space="preserve">      RELLENO DE TERRACERIA PRODUCTO DE LA EXCAVACIÓN</t>
  </si>
  <si>
    <t xml:space="preserve">      CANCELACION TEMPORAL DE TOMA DE AGUA (SIN ADEUDO)</t>
  </si>
  <si>
    <t xml:space="preserve">      CANCELACION DEFINITIVA DE TOMA DE AGUA (SIN ADEUDO)</t>
  </si>
  <si>
    <t xml:space="preserve">      RENTA DE RETROEXCAVADORA POR HORA</t>
  </si>
  <si>
    <t xml:space="preserve">      RENTA DE RETROEXCAVADORA CON MARTILLO POR HORA</t>
  </si>
  <si>
    <t xml:space="preserve">      REACTIVACION FISICA DE TOMA DE AGUA CANCELADA TEMPORALMENTE</t>
  </si>
  <si>
    <t xml:space="preserve">      REACTIVACION EN SISTEMA DEL CONTRATO DE AGUA CANCELADO TEMPORALMENTE</t>
  </si>
  <si>
    <t xml:space="preserve">      DESCARGA A LA RED PUBLICA A TRAVES DE PIPA (M3)</t>
  </si>
  <si>
    <t xml:space="preserve">      SERVICIO DOMESTICO A SERVICIO MIXTO</t>
  </si>
  <si>
    <t xml:space="preserve">      SERVICIO DOMESTICO O SERVICIO MIXTO A SERVICIO COMERCIAL, INDUSTRIAL O ESPECIAL</t>
  </si>
  <si>
    <t xml:space="preserve">      SERVICIO COMERCIAL, INDUSTRIAL O ESPECIAL A SERVICIO DOMESTICO O SERVICIO MIXTO</t>
  </si>
  <si>
    <t xml:space="preserve">      PARAMETRO DE CAMPO TEMPERATURA</t>
  </si>
  <si>
    <t xml:space="preserve">      PARAMETRO DE CAMPO PH</t>
  </si>
  <si>
    <t xml:space="preserve">      CONDUCTIVIDAD</t>
  </si>
  <si>
    <t xml:space="preserve">      COLOR</t>
  </si>
  <si>
    <t xml:space="preserve">      TURBIEDAD</t>
  </si>
  <si>
    <t xml:space="preserve">      SOLIDOS SEDIMENTABLES</t>
  </si>
  <si>
    <t xml:space="preserve">      SOLIDOS SUSPENDIDOS TOTALES</t>
  </si>
  <si>
    <t xml:space="preserve">      SOLIDOS SUSPENDIDOS VOLATILES</t>
  </si>
  <si>
    <t xml:space="preserve">      DB05</t>
  </si>
  <si>
    <t xml:space="preserve">      DQO</t>
  </si>
  <si>
    <t xml:space="preserve">      ALCALINIDAD</t>
  </si>
  <si>
    <t xml:space="preserve">      CLORO RESIDUAL (MUESTRA SIMPLE)</t>
  </si>
  <si>
    <t xml:space="preserve">      GRASAS Y ACEITES</t>
  </si>
  <si>
    <t xml:space="preserve">      COLIFORMES TOTALES</t>
  </si>
  <si>
    <t xml:space="preserve">      COLIFORMES FECALES</t>
  </si>
  <si>
    <t xml:space="preserve">      LOCAL (MUESTREOS)</t>
  </si>
  <si>
    <t xml:space="preserve">      AFORO DE FLUJO DE DESCARGA DE AGUA RESIDUAL</t>
  </si>
  <si>
    <t xml:space="preserve">      CONTAMINANTE DE LA DEMANDA QUIMICA DE OXIGENO (DQO)</t>
  </si>
  <si>
    <t xml:space="preserve">      CONTAMINANTE DE LA DEMANDA BIOQUIMICA DE OXIGENO (DB05)</t>
  </si>
  <si>
    <t xml:space="preserve">      CONTAMINANTE DE SOLIDOS SUSPENDIDOS TOTALES (SST)</t>
  </si>
  <si>
    <t xml:space="preserve">      CONTAMINANTE DE GRASAS Y ACEITES</t>
  </si>
  <si>
    <t xml:space="preserve">      MANO DE OBRA</t>
  </si>
  <si>
    <t xml:space="preserve">      FACTIBILIDAD</t>
  </si>
  <si>
    <t xml:space="preserve">      MULTAS</t>
  </si>
  <si>
    <t xml:space="preserve">      PRO-REDES</t>
  </si>
  <si>
    <t xml:space="preserve">      RECARGOS</t>
  </si>
  <si>
    <t xml:space="preserve">      DIFERENCIA EN CORTE DE CAJA</t>
  </si>
  <si>
    <t xml:space="preserve">      OTROS</t>
  </si>
  <si>
    <t xml:space="preserve">    DEVOLUCIÓN I.S.R.</t>
  </si>
  <si>
    <t>Ingresos por venta de bienes y prestación de servicios de entidades paraestatales y fideicomisos no empresariales y no financieros.</t>
  </si>
  <si>
    <t>AGUA ADELANTADO DOMESTICO CONSUMO MEDIDO</t>
  </si>
  <si>
    <t>DRENAJE ADELANTADO DOMESTICO CONSUMO MEDIDO</t>
  </si>
  <si>
    <t>Del 01 de Enero al 31 de Dicienbre de 2025</t>
  </si>
  <si>
    <t>CUENTA PÚBLICA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</si>
</sst>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0" fontId="8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2" borderId="7" xfId="8" applyFont="1" applyFill="1" applyBorder="1" applyAlignment="1">
      <alignment horizontal="center" vertical="center" wrapText="1"/>
    </xf>
    <xf numFmtId="0" fontId="10" fillId="0" borderId="9" xfId="8" applyFont="1" applyBorder="1" applyAlignment="1">
      <alignment horizontal="left" vertical="top" wrapText="1"/>
    </xf>
    <xf numFmtId="4" fontId="10" fillId="0" borderId="9" xfId="8" applyNumberFormat="1" applyFont="1" applyBorder="1" applyAlignment="1">
      <alignment horizontal="right" vertical="top" wrapText="1"/>
    </xf>
    <xf numFmtId="10" fontId="10" fillId="0" borderId="11" xfId="23" applyNumberFormat="1" applyFont="1" applyFill="1" applyBorder="1" applyAlignment="1">
      <alignment horizontal="right" vertical="top" wrapText="1"/>
    </xf>
    <xf numFmtId="4" fontId="10" fillId="0" borderId="11" xfId="8" applyNumberFormat="1" applyFont="1" applyBorder="1" applyAlignment="1">
      <alignment horizontal="right" vertical="top" wrapText="1"/>
    </xf>
    <xf numFmtId="4" fontId="10" fillId="0" borderId="11" xfId="23" applyNumberFormat="1" applyFont="1" applyFill="1" applyBorder="1" applyAlignment="1">
      <alignment horizontal="right" vertical="top" wrapText="1"/>
    </xf>
    <xf numFmtId="0" fontId="1" fillId="0" borderId="0" xfId="19"/>
    <xf numFmtId="0" fontId="11" fillId="0" borderId="0" xfId="19" applyFont="1"/>
    <xf numFmtId="4" fontId="3" fillId="0" borderId="9" xfId="8" applyNumberFormat="1" applyFont="1" applyBorder="1" applyAlignment="1">
      <alignment horizontal="right" vertical="top" wrapText="1"/>
    </xf>
    <xf numFmtId="39" fontId="1" fillId="0" borderId="9" xfId="22" applyNumberFormat="1" applyFont="1" applyBorder="1"/>
    <xf numFmtId="4" fontId="10" fillId="0" borderId="13" xfId="8" applyNumberFormat="1" applyFont="1" applyBorder="1" applyAlignment="1">
      <alignment horizontal="right" wrapText="1"/>
    </xf>
    <xf numFmtId="4" fontId="3" fillId="0" borderId="7" xfId="8" applyNumberFormat="1" applyFont="1" applyBorder="1" applyAlignment="1">
      <alignment horizontal="right" vertical="top" wrapText="1"/>
    </xf>
    <xf numFmtId="44" fontId="10" fillId="0" borderId="0" xfId="10" applyFont="1" applyFill="1" applyBorder="1" applyAlignment="1">
      <alignment horizontal="right" vertical="top" wrapText="1"/>
    </xf>
    <xf numFmtId="0" fontId="3" fillId="2" borderId="7" xfId="8" applyFont="1" applyFill="1" applyBorder="1" applyAlignment="1">
      <alignment vertical="center" wrapText="1"/>
    </xf>
    <xf numFmtId="44" fontId="3" fillId="0" borderId="8" xfId="10" applyFont="1" applyFill="1" applyBorder="1" applyAlignment="1">
      <alignment horizontal="left" vertical="top" wrapText="1"/>
    </xf>
    <xf numFmtId="44" fontId="3" fillId="0" borderId="9" xfId="10" applyFont="1" applyFill="1" applyBorder="1" applyAlignment="1">
      <alignment horizontal="left" vertical="top" wrapText="1"/>
    </xf>
    <xf numFmtId="44" fontId="3" fillId="0" borderId="10" xfId="10" applyFont="1" applyFill="1" applyBorder="1" applyAlignment="1">
      <alignment horizontal="left" vertical="top" wrapText="1"/>
    </xf>
    <xf numFmtId="0" fontId="10" fillId="0" borderId="0" xfId="6" applyFont="1"/>
    <xf numFmtId="0" fontId="12" fillId="0" borderId="0" xfId="7" applyFont="1"/>
    <xf numFmtId="0" fontId="7" fillId="0" borderId="0" xfId="6" applyFont="1" applyAlignment="1">
      <alignment horizontal="center"/>
    </xf>
    <xf numFmtId="0" fontId="10" fillId="0" borderId="8" xfId="8" applyFont="1" applyBorder="1" applyAlignment="1">
      <alignment horizontal="left" vertical="top" wrapText="1"/>
    </xf>
    <xf numFmtId="0" fontId="3" fillId="0" borderId="8" xfId="8" applyFont="1" applyBorder="1" applyAlignment="1">
      <alignment horizontal="left" vertical="top" wrapText="1"/>
    </xf>
    <xf numFmtId="0" fontId="3" fillId="0" borderId="9" xfId="8" applyFont="1" applyBorder="1" applyAlignment="1">
      <alignment horizontal="left" vertical="top" wrapText="1"/>
    </xf>
    <xf numFmtId="4" fontId="3" fillId="0" borderId="9" xfId="11" applyNumberFormat="1" applyFont="1" applyFill="1" applyBorder="1" applyAlignment="1">
      <alignment horizontal="right" vertical="top" wrapText="1"/>
    </xf>
    <xf numFmtId="2" fontId="3" fillId="0" borderId="9" xfId="8" applyNumberFormat="1" applyFont="1" applyBorder="1" applyAlignment="1">
      <alignment horizontal="right" vertical="top" wrapText="1"/>
    </xf>
    <xf numFmtId="4" fontId="3" fillId="0" borderId="11" xfId="11" applyNumberFormat="1" applyFont="1" applyFill="1" applyBorder="1" applyAlignment="1">
      <alignment horizontal="right" vertical="top" wrapText="1"/>
    </xf>
    <xf numFmtId="4" fontId="3" fillId="0" borderId="11" xfId="8" applyNumberFormat="1" applyFont="1" applyBorder="1" applyAlignment="1">
      <alignment horizontal="right" vertical="top" wrapText="1"/>
    </xf>
    <xf numFmtId="2" fontId="3" fillId="0" borderId="11" xfId="8" applyNumberFormat="1" applyFont="1" applyBorder="1" applyAlignment="1">
      <alignment horizontal="right" vertical="top" wrapText="1"/>
    </xf>
    <xf numFmtId="0" fontId="10" fillId="0" borderId="9" xfId="8" applyFont="1" applyBorder="1" applyAlignment="1">
      <alignment horizontal="left" vertical="top"/>
    </xf>
    <xf numFmtId="0" fontId="1" fillId="0" borderId="0" xfId="19" applyAlignment="1">
      <alignment horizontal="left"/>
    </xf>
    <xf numFmtId="0" fontId="12" fillId="0" borderId="0" xfId="6" applyFont="1"/>
    <xf numFmtId="0" fontId="1" fillId="0" borderId="0" xfId="0" applyFont="1"/>
    <xf numFmtId="4" fontId="3" fillId="0" borderId="11" xfId="11" applyNumberFormat="1" applyFont="1" applyFill="1" applyBorder="1" applyAlignment="1">
      <alignment horizontal="right" wrapText="1"/>
    </xf>
    <xf numFmtId="10" fontId="3" fillId="0" borderId="11" xfId="23" applyNumberFormat="1" applyFont="1" applyFill="1" applyBorder="1" applyAlignment="1">
      <alignment horizontal="right" wrapText="1"/>
    </xf>
    <xf numFmtId="0" fontId="3" fillId="0" borderId="13" xfId="8" applyFont="1" applyBorder="1" applyAlignment="1">
      <alignment horizontal="left" vertical="top" wrapText="1"/>
    </xf>
    <xf numFmtId="4" fontId="3" fillId="0" borderId="14" xfId="11" applyNumberFormat="1" applyFont="1" applyFill="1" applyBorder="1" applyAlignment="1">
      <alignment horizontal="right" wrapText="1"/>
    </xf>
    <xf numFmtId="4" fontId="10" fillId="0" borderId="14" xfId="8" applyNumberFormat="1" applyFont="1" applyBorder="1" applyAlignment="1">
      <alignment horizontal="right" wrapText="1"/>
    </xf>
    <xf numFmtId="4" fontId="3" fillId="0" borderId="14" xfId="8" applyNumberFormat="1" applyFont="1" applyBorder="1" applyAlignment="1">
      <alignment horizontal="right" wrapText="1"/>
    </xf>
    <xf numFmtId="2" fontId="3" fillId="0" borderId="14" xfId="8" applyNumberFormat="1" applyFont="1" applyBorder="1" applyAlignment="1">
      <alignment horizontal="right" wrapText="1"/>
    </xf>
    <xf numFmtId="0" fontId="3" fillId="0" borderId="7" xfId="8" applyFont="1" applyBorder="1" applyAlignment="1">
      <alignment horizontal="center" vertical="center" wrapText="1"/>
    </xf>
    <xf numFmtId="9" fontId="3" fillId="0" borderId="15" xfId="23" applyFont="1" applyFill="1" applyBorder="1" applyAlignment="1">
      <alignment horizontal="right" vertical="top" wrapText="1"/>
    </xf>
    <xf numFmtId="4" fontId="3" fillId="0" borderId="15" xfId="8" applyNumberFormat="1" applyFont="1" applyBorder="1" applyAlignment="1">
      <alignment horizontal="right" vertical="top" wrapText="1"/>
    </xf>
    <xf numFmtId="0" fontId="10" fillId="0" borderId="0" xfId="8" applyFont="1" applyAlignment="1">
      <alignment horizontal="center" vertical="top" wrapText="1"/>
    </xf>
    <xf numFmtId="4" fontId="10" fillId="0" borderId="0" xfId="8" applyNumberFormat="1" applyFont="1" applyAlignment="1">
      <alignment horizontal="right" vertical="top" wrapText="1"/>
    </xf>
    <xf numFmtId="43" fontId="1" fillId="0" borderId="0" xfId="22" applyFont="1"/>
    <xf numFmtId="43" fontId="1" fillId="0" borderId="0" xfId="19" applyNumberFormat="1"/>
    <xf numFmtId="4" fontId="3" fillId="0" borderId="8" xfId="8" applyNumberFormat="1" applyFont="1" applyBorder="1" applyAlignment="1">
      <alignment horizontal="left" vertical="top" wrapText="1"/>
    </xf>
    <xf numFmtId="4" fontId="3" fillId="0" borderId="9" xfId="8" applyNumberFormat="1" applyFont="1" applyBorder="1" applyAlignment="1">
      <alignment horizontal="left" vertical="top" wrapText="1"/>
    </xf>
    <xf numFmtId="0" fontId="3" fillId="0" borderId="10" xfId="8" applyFont="1" applyBorder="1" applyAlignment="1">
      <alignment horizontal="left" vertical="top" wrapText="1"/>
    </xf>
    <xf numFmtId="4" fontId="3" fillId="0" borderId="10" xfId="8" applyNumberFormat="1" applyFont="1" applyBorder="1" applyAlignment="1">
      <alignment horizontal="left" vertical="top" wrapText="1"/>
    </xf>
    <xf numFmtId="0" fontId="10" fillId="0" borderId="0" xfId="6" applyFont="1" applyAlignment="1">
      <alignment horizontal="center"/>
    </xf>
    <xf numFmtId="44" fontId="12" fillId="0" borderId="0" xfId="10" applyFont="1"/>
    <xf numFmtId="0" fontId="3" fillId="0" borderId="7" xfId="8" applyFont="1" applyBorder="1" applyAlignment="1">
      <alignment horizontal="left" vertical="top"/>
    </xf>
    <xf numFmtId="43" fontId="1" fillId="0" borderId="7" xfId="22" applyBorder="1" applyAlignment="1">
      <alignment horizontal="center"/>
    </xf>
    <xf numFmtId="43" fontId="3" fillId="0" borderId="8" xfId="22" applyFont="1" applyFill="1" applyBorder="1" applyAlignment="1">
      <alignment horizontal="center" vertical="top" wrapText="1"/>
    </xf>
    <xf numFmtId="0" fontId="7" fillId="2" borderId="16" xfId="8" applyFont="1" applyFill="1" applyBorder="1" applyAlignment="1">
      <alignment horizontal="center" vertical="center" wrapText="1"/>
    </xf>
    <xf numFmtId="0" fontId="7" fillId="2" borderId="0" xfId="8" applyFont="1" applyFill="1" applyAlignment="1">
      <alignment horizontal="center" vertical="center" wrapText="1"/>
    </xf>
    <xf numFmtId="0" fontId="7" fillId="2" borderId="12" xfId="8" applyFont="1" applyFill="1" applyBorder="1" applyAlignment="1">
      <alignment horizontal="center" vertical="center" wrapText="1"/>
    </xf>
    <xf numFmtId="0" fontId="7" fillId="2" borderId="4" xfId="8" applyFont="1" applyFill="1" applyBorder="1" applyAlignment="1">
      <alignment horizontal="center"/>
    </xf>
    <xf numFmtId="0" fontId="7" fillId="2" borderId="5" xfId="8" applyFont="1" applyFill="1" applyBorder="1" applyAlignment="1">
      <alignment horizontal="center"/>
    </xf>
    <xf numFmtId="0" fontId="7" fillId="2" borderId="6" xfId="8" applyFont="1" applyFill="1" applyBorder="1" applyAlignment="1">
      <alignment horizontal="center"/>
    </xf>
    <xf numFmtId="0" fontId="13" fillId="0" borderId="0" xfId="20" applyFont="1" applyAlignment="1">
      <alignment horizontal="left" vertical="center" wrapText="1"/>
    </xf>
    <xf numFmtId="0" fontId="7" fillId="2" borderId="1" xfId="19" applyFont="1" applyFill="1" applyBorder="1" applyAlignment="1">
      <alignment horizontal="center"/>
    </xf>
    <xf numFmtId="0" fontId="7" fillId="2" borderId="2" xfId="19" applyFont="1" applyFill="1" applyBorder="1" applyAlignment="1">
      <alignment horizontal="center"/>
    </xf>
    <xf numFmtId="0" fontId="7" fillId="2" borderId="3" xfId="19" applyFont="1" applyFill="1" applyBorder="1" applyAlignment="1">
      <alignment horizontal="center"/>
    </xf>
    <xf numFmtId="0" fontId="7" fillId="2" borderId="1" xfId="7" applyFont="1" applyFill="1" applyBorder="1" applyAlignment="1">
      <alignment horizontal="center"/>
    </xf>
    <xf numFmtId="0" fontId="7" fillId="2" borderId="2" xfId="7" applyFont="1" applyFill="1" applyBorder="1" applyAlignment="1">
      <alignment horizontal="center"/>
    </xf>
    <xf numFmtId="0" fontId="7" fillId="2" borderId="3" xfId="7" applyFont="1" applyFill="1" applyBorder="1" applyAlignment="1">
      <alignment horizontal="center"/>
    </xf>
  </cellXfs>
  <cellStyles count="24">
    <cellStyle name="Millares" xfId="22" builtinId="3"/>
    <cellStyle name="Millares 2 2" xfId="16" xr:uid="{00000000-0005-0000-0000-000000000000}"/>
    <cellStyle name="Millares 2 3" xfId="3" xr:uid="{00000000-0005-0000-0000-000001000000}"/>
    <cellStyle name="Millares 5" xfId="1" xr:uid="{00000000-0005-0000-0000-000002000000}"/>
    <cellStyle name="Moneda 2 2" xfId="10" xr:uid="{00000000-0005-0000-0000-000003000000}"/>
    <cellStyle name="Normal" xfId="0" builtinId="0"/>
    <cellStyle name="Normal 10" xfId="2" xr:uid="{00000000-0005-0000-0000-000005000000}"/>
    <cellStyle name="Normal 15" xfId="7" xr:uid="{00000000-0005-0000-0000-000006000000}"/>
    <cellStyle name="Normal 2" xfId="12" xr:uid="{00000000-0005-0000-0000-000007000000}"/>
    <cellStyle name="Normal 2 2" xfId="8" xr:uid="{00000000-0005-0000-0000-000008000000}"/>
    <cellStyle name="Normal 3" xfId="13" xr:uid="{00000000-0005-0000-0000-000009000000}"/>
    <cellStyle name="Normal 3 2" xfId="18" xr:uid="{00000000-0005-0000-0000-00000A000000}"/>
    <cellStyle name="Normal 4" xfId="14" xr:uid="{00000000-0005-0000-0000-00000B000000}"/>
    <cellStyle name="Normal 6 3 2 2" xfId="17" xr:uid="{00000000-0005-0000-0000-00000C000000}"/>
    <cellStyle name="Normal 6 4" xfId="5" xr:uid="{00000000-0005-0000-0000-00000D000000}"/>
    <cellStyle name="Normal 6 4 2" xfId="19" xr:uid="{00000000-0005-0000-0000-00000E000000}"/>
    <cellStyle name="Normal 7 2" xfId="9" xr:uid="{00000000-0005-0000-0000-00000F000000}"/>
    <cellStyle name="Normal 7 2 2" xfId="20" xr:uid="{00000000-0005-0000-0000-000010000000}"/>
    <cellStyle name="Normal 7 3 2" xfId="15" xr:uid="{00000000-0005-0000-0000-000011000000}"/>
    <cellStyle name="Normal 7 4" xfId="21" xr:uid="{00000000-0005-0000-0000-000012000000}"/>
    <cellStyle name="Normal 9 3" xfId="4" xr:uid="{00000000-0005-0000-0000-000013000000}"/>
    <cellStyle name="Normal_Formatos aspecto Financiero 2 2" xfId="6" xr:uid="{00000000-0005-0000-0000-000014000000}"/>
    <cellStyle name="Porcentaje" xfId="23" builtinId="5"/>
    <cellStyle name="Porcentual 2" xfId="1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593022</xdr:colOff>
      <xdr:row>3</xdr:row>
      <xdr:rowOff>405728</xdr:rowOff>
    </xdr:from>
    <xdr:to>
      <xdr:col>6</xdr:col>
      <xdr:colOff>841070</xdr:colOff>
      <xdr:row>4</xdr:row>
      <xdr:rowOff>135059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8AD77AF8-8546-4D4B-9695-261BDCDB29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439" r="6048"/>
        <a:stretch>
          <a:fillRect/>
        </a:stretch>
      </xdr:blipFill>
      <xdr:spPr>
        <a:xfrm>
          <a:off x="6760460" y="977228"/>
          <a:ext cx="1065610" cy="34051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</xdr:row>
      <xdr:rowOff>293687</xdr:rowOff>
    </xdr:from>
    <xdr:to>
      <xdr:col>0</xdr:col>
      <xdr:colOff>1103313</xdr:colOff>
      <xdr:row>4</xdr:row>
      <xdr:rowOff>222378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E76EE1B-059F-4C1B-948E-530DBC9B63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47625" y="865187"/>
          <a:ext cx="1055688" cy="53987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218</xdr:row>
      <xdr:rowOff>103188</xdr:rowOff>
    </xdr:from>
    <xdr:to>
      <xdr:col>7</xdr:col>
      <xdr:colOff>31750</xdr:colOff>
      <xdr:row>221</xdr:row>
      <xdr:rowOff>67389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CAA5C84B-44C9-49D4-9C1E-13346711EC74}"/>
            </a:ext>
          </a:extLst>
        </xdr:cNvPr>
        <xdr:cNvGrpSpPr>
          <a:grpSpLocks/>
        </xdr:cNvGrpSpPr>
      </xdr:nvGrpSpPr>
      <xdr:grpSpPr bwMode="auto">
        <a:xfrm>
          <a:off x="0" y="47371001"/>
          <a:ext cx="7929563" cy="535701"/>
          <a:chOff x="984" y="2857"/>
          <a:chExt cx="12356" cy="228"/>
        </a:xfrm>
      </xdr:grpSpPr>
      <xdr:sp macro="" textlink="">
        <xdr:nvSpPr>
          <xdr:cNvPr id="7" name="Text Box 2">
            <a:extLst>
              <a:ext uri="{FF2B5EF4-FFF2-40B4-BE49-F238E27FC236}">
                <a16:creationId xmlns:a16="http://schemas.microsoft.com/office/drawing/2014/main" id="{D439DEED-2E0C-320B-4BE5-D0CA2FE700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984" cy="2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/>
            <a:r>
              <a:rPr lang="es-MX" sz="800" b="1" i="0" baseline="0">
                <a:effectLst/>
                <a:latin typeface="+mn-lt"/>
                <a:ea typeface="+mn-ea"/>
                <a:cs typeface="+mn-cs"/>
              </a:rPr>
              <a:t>DIRECTOR DE ADMINISTRACIÓN CAPAMI</a:t>
            </a:r>
            <a:endParaRPr lang="es-MX" sz="800">
              <a:effectLst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8" name="Text Box 3">
            <a:extLst>
              <a:ext uri="{FF2B5EF4-FFF2-40B4-BE49-F238E27FC236}">
                <a16:creationId xmlns:a16="http://schemas.microsoft.com/office/drawing/2014/main" id="{937DBEFC-9043-3671-DABA-81EBF338F4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32" y="2858"/>
            <a:ext cx="3984" cy="21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2" name="Text Box 4">
            <a:extLst>
              <a:ext uri="{FF2B5EF4-FFF2-40B4-BE49-F238E27FC236}">
                <a16:creationId xmlns:a16="http://schemas.microsoft.com/office/drawing/2014/main" id="{A6C4E6B4-61FA-95C6-9F2F-668669EC9E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3527" cy="22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6"/>
  <sheetViews>
    <sheetView showGridLines="0" tabSelected="1" topLeftCell="A211" zoomScale="120" zoomScaleNormal="120" zoomScaleSheetLayoutView="90" workbookViewId="0">
      <selection activeCell="D204" sqref="D204"/>
    </sheetView>
  </sheetViews>
  <sheetFormatPr baseColWidth="10" defaultRowHeight="15" x14ac:dyDescent="0.25"/>
  <cols>
    <col min="1" max="1" width="36.5703125" style="7" customWidth="1"/>
    <col min="2" max="2" width="21.7109375" style="7" bestFit="1" customWidth="1"/>
    <col min="3" max="3" width="7" style="7" bestFit="1" customWidth="1"/>
    <col min="4" max="4" width="20.28515625" style="7" bestFit="1" customWidth="1"/>
    <col min="5" max="5" width="7" style="7" bestFit="1" customWidth="1"/>
    <col min="6" max="6" width="12.28515625" style="7" bestFit="1" customWidth="1"/>
    <col min="7" max="7" width="13.7109375" style="7" bestFit="1" customWidth="1"/>
    <col min="8" max="8" width="3" style="7" customWidth="1"/>
    <col min="9" max="9" width="11.42578125" style="7"/>
    <col min="10" max="10" width="14.85546875" style="7" bestFit="1" customWidth="1"/>
    <col min="11" max="256" width="11.42578125" style="7"/>
    <col min="257" max="257" width="40.28515625" style="7" customWidth="1"/>
    <col min="258" max="258" width="21.85546875" style="7" customWidth="1"/>
    <col min="259" max="259" width="13.5703125" style="7" customWidth="1"/>
    <col min="260" max="260" width="21" style="7" customWidth="1"/>
    <col min="261" max="261" width="14" style="7" customWidth="1"/>
    <col min="262" max="262" width="19.85546875" style="7" customWidth="1"/>
    <col min="263" max="263" width="16.5703125" style="7" customWidth="1"/>
    <col min="264" max="264" width="9.5703125" style="7" customWidth="1"/>
    <col min="265" max="512" width="11.42578125" style="7"/>
    <col min="513" max="513" width="40.28515625" style="7" customWidth="1"/>
    <col min="514" max="514" width="21.85546875" style="7" customWidth="1"/>
    <col min="515" max="515" width="13.5703125" style="7" customWidth="1"/>
    <col min="516" max="516" width="21" style="7" customWidth="1"/>
    <col min="517" max="517" width="14" style="7" customWidth="1"/>
    <col min="518" max="518" width="19.85546875" style="7" customWidth="1"/>
    <col min="519" max="519" width="16.5703125" style="7" customWidth="1"/>
    <col min="520" max="520" width="9.5703125" style="7" customWidth="1"/>
    <col min="521" max="768" width="11.42578125" style="7"/>
    <col min="769" max="769" width="40.28515625" style="7" customWidth="1"/>
    <col min="770" max="770" width="21.85546875" style="7" customWidth="1"/>
    <col min="771" max="771" width="13.5703125" style="7" customWidth="1"/>
    <col min="772" max="772" width="21" style="7" customWidth="1"/>
    <col min="773" max="773" width="14" style="7" customWidth="1"/>
    <col min="774" max="774" width="19.85546875" style="7" customWidth="1"/>
    <col min="775" max="775" width="16.5703125" style="7" customWidth="1"/>
    <col min="776" max="776" width="9.5703125" style="7" customWidth="1"/>
    <col min="777" max="1024" width="11.42578125" style="7"/>
    <col min="1025" max="1025" width="40.28515625" style="7" customWidth="1"/>
    <col min="1026" max="1026" width="21.85546875" style="7" customWidth="1"/>
    <col min="1027" max="1027" width="13.5703125" style="7" customWidth="1"/>
    <col min="1028" max="1028" width="21" style="7" customWidth="1"/>
    <col min="1029" max="1029" width="14" style="7" customWidth="1"/>
    <col min="1030" max="1030" width="19.85546875" style="7" customWidth="1"/>
    <col min="1031" max="1031" width="16.5703125" style="7" customWidth="1"/>
    <col min="1032" max="1032" width="9.5703125" style="7" customWidth="1"/>
    <col min="1033" max="1280" width="11.42578125" style="7"/>
    <col min="1281" max="1281" width="40.28515625" style="7" customWidth="1"/>
    <col min="1282" max="1282" width="21.85546875" style="7" customWidth="1"/>
    <col min="1283" max="1283" width="13.5703125" style="7" customWidth="1"/>
    <col min="1284" max="1284" width="21" style="7" customWidth="1"/>
    <col min="1285" max="1285" width="14" style="7" customWidth="1"/>
    <col min="1286" max="1286" width="19.85546875" style="7" customWidth="1"/>
    <col min="1287" max="1287" width="16.5703125" style="7" customWidth="1"/>
    <col min="1288" max="1288" width="9.5703125" style="7" customWidth="1"/>
    <col min="1289" max="1536" width="11.42578125" style="7"/>
    <col min="1537" max="1537" width="40.28515625" style="7" customWidth="1"/>
    <col min="1538" max="1538" width="21.85546875" style="7" customWidth="1"/>
    <col min="1539" max="1539" width="13.5703125" style="7" customWidth="1"/>
    <col min="1540" max="1540" width="21" style="7" customWidth="1"/>
    <col min="1541" max="1541" width="14" style="7" customWidth="1"/>
    <col min="1542" max="1542" width="19.85546875" style="7" customWidth="1"/>
    <col min="1543" max="1543" width="16.5703125" style="7" customWidth="1"/>
    <col min="1544" max="1544" width="9.5703125" style="7" customWidth="1"/>
    <col min="1545" max="1792" width="11.42578125" style="7"/>
    <col min="1793" max="1793" width="40.28515625" style="7" customWidth="1"/>
    <col min="1794" max="1794" width="21.85546875" style="7" customWidth="1"/>
    <col min="1795" max="1795" width="13.5703125" style="7" customWidth="1"/>
    <col min="1796" max="1796" width="21" style="7" customWidth="1"/>
    <col min="1797" max="1797" width="14" style="7" customWidth="1"/>
    <col min="1798" max="1798" width="19.85546875" style="7" customWidth="1"/>
    <col min="1799" max="1799" width="16.5703125" style="7" customWidth="1"/>
    <col min="1800" max="1800" width="9.5703125" style="7" customWidth="1"/>
    <col min="1801" max="2048" width="11.42578125" style="7"/>
    <col min="2049" max="2049" width="40.28515625" style="7" customWidth="1"/>
    <col min="2050" max="2050" width="21.85546875" style="7" customWidth="1"/>
    <col min="2051" max="2051" width="13.5703125" style="7" customWidth="1"/>
    <col min="2052" max="2052" width="21" style="7" customWidth="1"/>
    <col min="2053" max="2053" width="14" style="7" customWidth="1"/>
    <col min="2054" max="2054" width="19.85546875" style="7" customWidth="1"/>
    <col min="2055" max="2055" width="16.5703125" style="7" customWidth="1"/>
    <col min="2056" max="2056" width="9.5703125" style="7" customWidth="1"/>
    <col min="2057" max="2304" width="11.42578125" style="7"/>
    <col min="2305" max="2305" width="40.28515625" style="7" customWidth="1"/>
    <col min="2306" max="2306" width="21.85546875" style="7" customWidth="1"/>
    <col min="2307" max="2307" width="13.5703125" style="7" customWidth="1"/>
    <col min="2308" max="2308" width="21" style="7" customWidth="1"/>
    <col min="2309" max="2309" width="14" style="7" customWidth="1"/>
    <col min="2310" max="2310" width="19.85546875" style="7" customWidth="1"/>
    <col min="2311" max="2311" width="16.5703125" style="7" customWidth="1"/>
    <col min="2312" max="2312" width="9.5703125" style="7" customWidth="1"/>
    <col min="2313" max="2560" width="11.42578125" style="7"/>
    <col min="2561" max="2561" width="40.28515625" style="7" customWidth="1"/>
    <col min="2562" max="2562" width="21.85546875" style="7" customWidth="1"/>
    <col min="2563" max="2563" width="13.5703125" style="7" customWidth="1"/>
    <col min="2564" max="2564" width="21" style="7" customWidth="1"/>
    <col min="2565" max="2565" width="14" style="7" customWidth="1"/>
    <col min="2566" max="2566" width="19.85546875" style="7" customWidth="1"/>
    <col min="2567" max="2567" width="16.5703125" style="7" customWidth="1"/>
    <col min="2568" max="2568" width="9.5703125" style="7" customWidth="1"/>
    <col min="2569" max="2816" width="11.42578125" style="7"/>
    <col min="2817" max="2817" width="40.28515625" style="7" customWidth="1"/>
    <col min="2818" max="2818" width="21.85546875" style="7" customWidth="1"/>
    <col min="2819" max="2819" width="13.5703125" style="7" customWidth="1"/>
    <col min="2820" max="2820" width="21" style="7" customWidth="1"/>
    <col min="2821" max="2821" width="14" style="7" customWidth="1"/>
    <col min="2822" max="2822" width="19.85546875" style="7" customWidth="1"/>
    <col min="2823" max="2823" width="16.5703125" style="7" customWidth="1"/>
    <col min="2824" max="2824" width="9.5703125" style="7" customWidth="1"/>
    <col min="2825" max="3072" width="11.42578125" style="7"/>
    <col min="3073" max="3073" width="40.28515625" style="7" customWidth="1"/>
    <col min="3074" max="3074" width="21.85546875" style="7" customWidth="1"/>
    <col min="3075" max="3075" width="13.5703125" style="7" customWidth="1"/>
    <col min="3076" max="3076" width="21" style="7" customWidth="1"/>
    <col min="3077" max="3077" width="14" style="7" customWidth="1"/>
    <col min="3078" max="3078" width="19.85546875" style="7" customWidth="1"/>
    <col min="3079" max="3079" width="16.5703125" style="7" customWidth="1"/>
    <col min="3080" max="3080" width="9.5703125" style="7" customWidth="1"/>
    <col min="3081" max="3328" width="11.42578125" style="7"/>
    <col min="3329" max="3329" width="40.28515625" style="7" customWidth="1"/>
    <col min="3330" max="3330" width="21.85546875" style="7" customWidth="1"/>
    <col min="3331" max="3331" width="13.5703125" style="7" customWidth="1"/>
    <col min="3332" max="3332" width="21" style="7" customWidth="1"/>
    <col min="3333" max="3333" width="14" style="7" customWidth="1"/>
    <col min="3334" max="3334" width="19.85546875" style="7" customWidth="1"/>
    <col min="3335" max="3335" width="16.5703125" style="7" customWidth="1"/>
    <col min="3336" max="3336" width="9.5703125" style="7" customWidth="1"/>
    <col min="3337" max="3584" width="11.42578125" style="7"/>
    <col min="3585" max="3585" width="40.28515625" style="7" customWidth="1"/>
    <col min="3586" max="3586" width="21.85546875" style="7" customWidth="1"/>
    <col min="3587" max="3587" width="13.5703125" style="7" customWidth="1"/>
    <col min="3588" max="3588" width="21" style="7" customWidth="1"/>
    <col min="3589" max="3589" width="14" style="7" customWidth="1"/>
    <col min="3590" max="3590" width="19.85546875" style="7" customWidth="1"/>
    <col min="3591" max="3591" width="16.5703125" style="7" customWidth="1"/>
    <col min="3592" max="3592" width="9.5703125" style="7" customWidth="1"/>
    <col min="3593" max="3840" width="11.42578125" style="7"/>
    <col min="3841" max="3841" width="40.28515625" style="7" customWidth="1"/>
    <col min="3842" max="3842" width="21.85546875" style="7" customWidth="1"/>
    <col min="3843" max="3843" width="13.5703125" style="7" customWidth="1"/>
    <col min="3844" max="3844" width="21" style="7" customWidth="1"/>
    <col min="3845" max="3845" width="14" style="7" customWidth="1"/>
    <col min="3846" max="3846" width="19.85546875" style="7" customWidth="1"/>
    <col min="3847" max="3847" width="16.5703125" style="7" customWidth="1"/>
    <col min="3848" max="3848" width="9.5703125" style="7" customWidth="1"/>
    <col min="3849" max="4096" width="11.42578125" style="7"/>
    <col min="4097" max="4097" width="40.28515625" style="7" customWidth="1"/>
    <col min="4098" max="4098" width="21.85546875" style="7" customWidth="1"/>
    <col min="4099" max="4099" width="13.5703125" style="7" customWidth="1"/>
    <col min="4100" max="4100" width="21" style="7" customWidth="1"/>
    <col min="4101" max="4101" width="14" style="7" customWidth="1"/>
    <col min="4102" max="4102" width="19.85546875" style="7" customWidth="1"/>
    <col min="4103" max="4103" width="16.5703125" style="7" customWidth="1"/>
    <col min="4104" max="4104" width="9.5703125" style="7" customWidth="1"/>
    <col min="4105" max="4352" width="11.42578125" style="7"/>
    <col min="4353" max="4353" width="40.28515625" style="7" customWidth="1"/>
    <col min="4354" max="4354" width="21.85546875" style="7" customWidth="1"/>
    <col min="4355" max="4355" width="13.5703125" style="7" customWidth="1"/>
    <col min="4356" max="4356" width="21" style="7" customWidth="1"/>
    <col min="4357" max="4357" width="14" style="7" customWidth="1"/>
    <col min="4358" max="4358" width="19.85546875" style="7" customWidth="1"/>
    <col min="4359" max="4359" width="16.5703125" style="7" customWidth="1"/>
    <col min="4360" max="4360" width="9.5703125" style="7" customWidth="1"/>
    <col min="4361" max="4608" width="11.42578125" style="7"/>
    <col min="4609" max="4609" width="40.28515625" style="7" customWidth="1"/>
    <col min="4610" max="4610" width="21.85546875" style="7" customWidth="1"/>
    <col min="4611" max="4611" width="13.5703125" style="7" customWidth="1"/>
    <col min="4612" max="4612" width="21" style="7" customWidth="1"/>
    <col min="4613" max="4613" width="14" style="7" customWidth="1"/>
    <col min="4614" max="4614" width="19.85546875" style="7" customWidth="1"/>
    <col min="4615" max="4615" width="16.5703125" style="7" customWidth="1"/>
    <col min="4616" max="4616" width="9.5703125" style="7" customWidth="1"/>
    <col min="4617" max="4864" width="11.42578125" style="7"/>
    <col min="4865" max="4865" width="40.28515625" style="7" customWidth="1"/>
    <col min="4866" max="4866" width="21.85546875" style="7" customWidth="1"/>
    <col min="4867" max="4867" width="13.5703125" style="7" customWidth="1"/>
    <col min="4868" max="4868" width="21" style="7" customWidth="1"/>
    <col min="4869" max="4869" width="14" style="7" customWidth="1"/>
    <col min="4870" max="4870" width="19.85546875" style="7" customWidth="1"/>
    <col min="4871" max="4871" width="16.5703125" style="7" customWidth="1"/>
    <col min="4872" max="4872" width="9.5703125" style="7" customWidth="1"/>
    <col min="4873" max="5120" width="11.42578125" style="7"/>
    <col min="5121" max="5121" width="40.28515625" style="7" customWidth="1"/>
    <col min="5122" max="5122" width="21.85546875" style="7" customWidth="1"/>
    <col min="5123" max="5123" width="13.5703125" style="7" customWidth="1"/>
    <col min="5124" max="5124" width="21" style="7" customWidth="1"/>
    <col min="5125" max="5125" width="14" style="7" customWidth="1"/>
    <col min="5126" max="5126" width="19.85546875" style="7" customWidth="1"/>
    <col min="5127" max="5127" width="16.5703125" style="7" customWidth="1"/>
    <col min="5128" max="5128" width="9.5703125" style="7" customWidth="1"/>
    <col min="5129" max="5376" width="11.42578125" style="7"/>
    <col min="5377" max="5377" width="40.28515625" style="7" customWidth="1"/>
    <col min="5378" max="5378" width="21.85546875" style="7" customWidth="1"/>
    <col min="5379" max="5379" width="13.5703125" style="7" customWidth="1"/>
    <col min="5380" max="5380" width="21" style="7" customWidth="1"/>
    <col min="5381" max="5381" width="14" style="7" customWidth="1"/>
    <col min="5382" max="5382" width="19.85546875" style="7" customWidth="1"/>
    <col min="5383" max="5383" width="16.5703125" style="7" customWidth="1"/>
    <col min="5384" max="5384" width="9.5703125" style="7" customWidth="1"/>
    <col min="5385" max="5632" width="11.42578125" style="7"/>
    <col min="5633" max="5633" width="40.28515625" style="7" customWidth="1"/>
    <col min="5634" max="5634" width="21.85546875" style="7" customWidth="1"/>
    <col min="5635" max="5635" width="13.5703125" style="7" customWidth="1"/>
    <col min="5636" max="5636" width="21" style="7" customWidth="1"/>
    <col min="5637" max="5637" width="14" style="7" customWidth="1"/>
    <col min="5638" max="5638" width="19.85546875" style="7" customWidth="1"/>
    <col min="5639" max="5639" width="16.5703125" style="7" customWidth="1"/>
    <col min="5640" max="5640" width="9.5703125" style="7" customWidth="1"/>
    <col min="5641" max="5888" width="11.42578125" style="7"/>
    <col min="5889" max="5889" width="40.28515625" style="7" customWidth="1"/>
    <col min="5890" max="5890" width="21.85546875" style="7" customWidth="1"/>
    <col min="5891" max="5891" width="13.5703125" style="7" customWidth="1"/>
    <col min="5892" max="5892" width="21" style="7" customWidth="1"/>
    <col min="5893" max="5893" width="14" style="7" customWidth="1"/>
    <col min="5894" max="5894" width="19.85546875" style="7" customWidth="1"/>
    <col min="5895" max="5895" width="16.5703125" style="7" customWidth="1"/>
    <col min="5896" max="5896" width="9.5703125" style="7" customWidth="1"/>
    <col min="5897" max="6144" width="11.42578125" style="7"/>
    <col min="6145" max="6145" width="40.28515625" style="7" customWidth="1"/>
    <col min="6146" max="6146" width="21.85546875" style="7" customWidth="1"/>
    <col min="6147" max="6147" width="13.5703125" style="7" customWidth="1"/>
    <col min="6148" max="6148" width="21" style="7" customWidth="1"/>
    <col min="6149" max="6149" width="14" style="7" customWidth="1"/>
    <col min="6150" max="6150" width="19.85546875" style="7" customWidth="1"/>
    <col min="6151" max="6151" width="16.5703125" style="7" customWidth="1"/>
    <col min="6152" max="6152" width="9.5703125" style="7" customWidth="1"/>
    <col min="6153" max="6400" width="11.42578125" style="7"/>
    <col min="6401" max="6401" width="40.28515625" style="7" customWidth="1"/>
    <col min="6402" max="6402" width="21.85546875" style="7" customWidth="1"/>
    <col min="6403" max="6403" width="13.5703125" style="7" customWidth="1"/>
    <col min="6404" max="6404" width="21" style="7" customWidth="1"/>
    <col min="6405" max="6405" width="14" style="7" customWidth="1"/>
    <col min="6406" max="6406" width="19.85546875" style="7" customWidth="1"/>
    <col min="6407" max="6407" width="16.5703125" style="7" customWidth="1"/>
    <col min="6408" max="6408" width="9.5703125" style="7" customWidth="1"/>
    <col min="6409" max="6656" width="11.42578125" style="7"/>
    <col min="6657" max="6657" width="40.28515625" style="7" customWidth="1"/>
    <col min="6658" max="6658" width="21.85546875" style="7" customWidth="1"/>
    <col min="6659" max="6659" width="13.5703125" style="7" customWidth="1"/>
    <col min="6660" max="6660" width="21" style="7" customWidth="1"/>
    <col min="6661" max="6661" width="14" style="7" customWidth="1"/>
    <col min="6662" max="6662" width="19.85546875" style="7" customWidth="1"/>
    <col min="6663" max="6663" width="16.5703125" style="7" customWidth="1"/>
    <col min="6664" max="6664" width="9.5703125" style="7" customWidth="1"/>
    <col min="6665" max="6912" width="11.42578125" style="7"/>
    <col min="6913" max="6913" width="40.28515625" style="7" customWidth="1"/>
    <col min="6914" max="6914" width="21.85546875" style="7" customWidth="1"/>
    <col min="6915" max="6915" width="13.5703125" style="7" customWidth="1"/>
    <col min="6916" max="6916" width="21" style="7" customWidth="1"/>
    <col min="6917" max="6917" width="14" style="7" customWidth="1"/>
    <col min="6918" max="6918" width="19.85546875" style="7" customWidth="1"/>
    <col min="6919" max="6919" width="16.5703125" style="7" customWidth="1"/>
    <col min="6920" max="6920" width="9.5703125" style="7" customWidth="1"/>
    <col min="6921" max="7168" width="11.42578125" style="7"/>
    <col min="7169" max="7169" width="40.28515625" style="7" customWidth="1"/>
    <col min="7170" max="7170" width="21.85546875" style="7" customWidth="1"/>
    <col min="7171" max="7171" width="13.5703125" style="7" customWidth="1"/>
    <col min="7172" max="7172" width="21" style="7" customWidth="1"/>
    <col min="7173" max="7173" width="14" style="7" customWidth="1"/>
    <col min="7174" max="7174" width="19.85546875" style="7" customWidth="1"/>
    <col min="7175" max="7175" width="16.5703125" style="7" customWidth="1"/>
    <col min="7176" max="7176" width="9.5703125" style="7" customWidth="1"/>
    <col min="7177" max="7424" width="11.42578125" style="7"/>
    <col min="7425" max="7425" width="40.28515625" style="7" customWidth="1"/>
    <col min="7426" max="7426" width="21.85546875" style="7" customWidth="1"/>
    <col min="7427" max="7427" width="13.5703125" style="7" customWidth="1"/>
    <col min="7428" max="7428" width="21" style="7" customWidth="1"/>
    <col min="7429" max="7429" width="14" style="7" customWidth="1"/>
    <col min="7430" max="7430" width="19.85546875" style="7" customWidth="1"/>
    <col min="7431" max="7431" width="16.5703125" style="7" customWidth="1"/>
    <col min="7432" max="7432" width="9.5703125" style="7" customWidth="1"/>
    <col min="7433" max="7680" width="11.42578125" style="7"/>
    <col min="7681" max="7681" width="40.28515625" style="7" customWidth="1"/>
    <col min="7682" max="7682" width="21.85546875" style="7" customWidth="1"/>
    <col min="7683" max="7683" width="13.5703125" style="7" customWidth="1"/>
    <col min="7684" max="7684" width="21" style="7" customWidth="1"/>
    <col min="7685" max="7685" width="14" style="7" customWidth="1"/>
    <col min="7686" max="7686" width="19.85546875" style="7" customWidth="1"/>
    <col min="7687" max="7687" width="16.5703125" style="7" customWidth="1"/>
    <col min="7688" max="7688" width="9.5703125" style="7" customWidth="1"/>
    <col min="7689" max="7936" width="11.42578125" style="7"/>
    <col min="7937" max="7937" width="40.28515625" style="7" customWidth="1"/>
    <col min="7938" max="7938" width="21.85546875" style="7" customWidth="1"/>
    <col min="7939" max="7939" width="13.5703125" style="7" customWidth="1"/>
    <col min="7940" max="7940" width="21" style="7" customWidth="1"/>
    <col min="7941" max="7941" width="14" style="7" customWidth="1"/>
    <col min="7942" max="7942" width="19.85546875" style="7" customWidth="1"/>
    <col min="7943" max="7943" width="16.5703125" style="7" customWidth="1"/>
    <col min="7944" max="7944" width="9.5703125" style="7" customWidth="1"/>
    <col min="7945" max="8192" width="11.42578125" style="7"/>
    <col min="8193" max="8193" width="40.28515625" style="7" customWidth="1"/>
    <col min="8194" max="8194" width="21.85546875" style="7" customWidth="1"/>
    <col min="8195" max="8195" width="13.5703125" style="7" customWidth="1"/>
    <col min="8196" max="8196" width="21" style="7" customWidth="1"/>
    <col min="8197" max="8197" width="14" style="7" customWidth="1"/>
    <col min="8198" max="8198" width="19.85546875" style="7" customWidth="1"/>
    <col min="8199" max="8199" width="16.5703125" style="7" customWidth="1"/>
    <col min="8200" max="8200" width="9.5703125" style="7" customWidth="1"/>
    <col min="8201" max="8448" width="11.42578125" style="7"/>
    <col min="8449" max="8449" width="40.28515625" style="7" customWidth="1"/>
    <col min="8450" max="8450" width="21.85546875" style="7" customWidth="1"/>
    <col min="8451" max="8451" width="13.5703125" style="7" customWidth="1"/>
    <col min="8452" max="8452" width="21" style="7" customWidth="1"/>
    <col min="8453" max="8453" width="14" style="7" customWidth="1"/>
    <col min="8454" max="8454" width="19.85546875" style="7" customWidth="1"/>
    <col min="8455" max="8455" width="16.5703125" style="7" customWidth="1"/>
    <col min="8456" max="8456" width="9.5703125" style="7" customWidth="1"/>
    <col min="8457" max="8704" width="11.42578125" style="7"/>
    <col min="8705" max="8705" width="40.28515625" style="7" customWidth="1"/>
    <col min="8706" max="8706" width="21.85546875" style="7" customWidth="1"/>
    <col min="8707" max="8707" width="13.5703125" style="7" customWidth="1"/>
    <col min="8708" max="8708" width="21" style="7" customWidth="1"/>
    <col min="8709" max="8709" width="14" style="7" customWidth="1"/>
    <col min="8710" max="8710" width="19.85546875" style="7" customWidth="1"/>
    <col min="8711" max="8711" width="16.5703125" style="7" customWidth="1"/>
    <col min="8712" max="8712" width="9.5703125" style="7" customWidth="1"/>
    <col min="8713" max="8960" width="11.42578125" style="7"/>
    <col min="8961" max="8961" width="40.28515625" style="7" customWidth="1"/>
    <col min="8962" max="8962" width="21.85546875" style="7" customWidth="1"/>
    <col min="8963" max="8963" width="13.5703125" style="7" customWidth="1"/>
    <col min="8964" max="8964" width="21" style="7" customWidth="1"/>
    <col min="8965" max="8965" width="14" style="7" customWidth="1"/>
    <col min="8966" max="8966" width="19.85546875" style="7" customWidth="1"/>
    <col min="8967" max="8967" width="16.5703125" style="7" customWidth="1"/>
    <col min="8968" max="8968" width="9.5703125" style="7" customWidth="1"/>
    <col min="8969" max="9216" width="11.42578125" style="7"/>
    <col min="9217" max="9217" width="40.28515625" style="7" customWidth="1"/>
    <col min="9218" max="9218" width="21.85546875" style="7" customWidth="1"/>
    <col min="9219" max="9219" width="13.5703125" style="7" customWidth="1"/>
    <col min="9220" max="9220" width="21" style="7" customWidth="1"/>
    <col min="9221" max="9221" width="14" style="7" customWidth="1"/>
    <col min="9222" max="9222" width="19.85546875" style="7" customWidth="1"/>
    <col min="9223" max="9223" width="16.5703125" style="7" customWidth="1"/>
    <col min="9224" max="9224" width="9.5703125" style="7" customWidth="1"/>
    <col min="9225" max="9472" width="11.42578125" style="7"/>
    <col min="9473" max="9473" width="40.28515625" style="7" customWidth="1"/>
    <col min="9474" max="9474" width="21.85546875" style="7" customWidth="1"/>
    <col min="9475" max="9475" width="13.5703125" style="7" customWidth="1"/>
    <col min="9476" max="9476" width="21" style="7" customWidth="1"/>
    <col min="9477" max="9477" width="14" style="7" customWidth="1"/>
    <col min="9478" max="9478" width="19.85546875" style="7" customWidth="1"/>
    <col min="9479" max="9479" width="16.5703125" style="7" customWidth="1"/>
    <col min="9480" max="9480" width="9.5703125" style="7" customWidth="1"/>
    <col min="9481" max="9728" width="11.42578125" style="7"/>
    <col min="9729" max="9729" width="40.28515625" style="7" customWidth="1"/>
    <col min="9730" max="9730" width="21.85546875" style="7" customWidth="1"/>
    <col min="9731" max="9731" width="13.5703125" style="7" customWidth="1"/>
    <col min="9732" max="9732" width="21" style="7" customWidth="1"/>
    <col min="9733" max="9733" width="14" style="7" customWidth="1"/>
    <col min="9734" max="9734" width="19.85546875" style="7" customWidth="1"/>
    <col min="9735" max="9735" width="16.5703125" style="7" customWidth="1"/>
    <col min="9736" max="9736" width="9.5703125" style="7" customWidth="1"/>
    <col min="9737" max="9984" width="11.42578125" style="7"/>
    <col min="9985" max="9985" width="40.28515625" style="7" customWidth="1"/>
    <col min="9986" max="9986" width="21.85546875" style="7" customWidth="1"/>
    <col min="9987" max="9987" width="13.5703125" style="7" customWidth="1"/>
    <col min="9988" max="9988" width="21" style="7" customWidth="1"/>
    <col min="9989" max="9989" width="14" style="7" customWidth="1"/>
    <col min="9990" max="9990" width="19.85546875" style="7" customWidth="1"/>
    <col min="9991" max="9991" width="16.5703125" style="7" customWidth="1"/>
    <col min="9992" max="9992" width="9.5703125" style="7" customWidth="1"/>
    <col min="9993" max="10240" width="11.42578125" style="7"/>
    <col min="10241" max="10241" width="40.28515625" style="7" customWidth="1"/>
    <col min="10242" max="10242" width="21.85546875" style="7" customWidth="1"/>
    <col min="10243" max="10243" width="13.5703125" style="7" customWidth="1"/>
    <col min="10244" max="10244" width="21" style="7" customWidth="1"/>
    <col min="10245" max="10245" width="14" style="7" customWidth="1"/>
    <col min="10246" max="10246" width="19.85546875" style="7" customWidth="1"/>
    <col min="10247" max="10247" width="16.5703125" style="7" customWidth="1"/>
    <col min="10248" max="10248" width="9.5703125" style="7" customWidth="1"/>
    <col min="10249" max="10496" width="11.42578125" style="7"/>
    <col min="10497" max="10497" width="40.28515625" style="7" customWidth="1"/>
    <col min="10498" max="10498" width="21.85546875" style="7" customWidth="1"/>
    <col min="10499" max="10499" width="13.5703125" style="7" customWidth="1"/>
    <col min="10500" max="10500" width="21" style="7" customWidth="1"/>
    <col min="10501" max="10501" width="14" style="7" customWidth="1"/>
    <col min="10502" max="10502" width="19.85546875" style="7" customWidth="1"/>
    <col min="10503" max="10503" width="16.5703125" style="7" customWidth="1"/>
    <col min="10504" max="10504" width="9.5703125" style="7" customWidth="1"/>
    <col min="10505" max="10752" width="11.42578125" style="7"/>
    <col min="10753" max="10753" width="40.28515625" style="7" customWidth="1"/>
    <col min="10754" max="10754" width="21.85546875" style="7" customWidth="1"/>
    <col min="10755" max="10755" width="13.5703125" style="7" customWidth="1"/>
    <col min="10756" max="10756" width="21" style="7" customWidth="1"/>
    <col min="10757" max="10757" width="14" style="7" customWidth="1"/>
    <col min="10758" max="10758" width="19.85546875" style="7" customWidth="1"/>
    <col min="10759" max="10759" width="16.5703125" style="7" customWidth="1"/>
    <col min="10760" max="10760" width="9.5703125" style="7" customWidth="1"/>
    <col min="10761" max="11008" width="11.42578125" style="7"/>
    <col min="11009" max="11009" width="40.28515625" style="7" customWidth="1"/>
    <col min="11010" max="11010" width="21.85546875" style="7" customWidth="1"/>
    <col min="11011" max="11011" width="13.5703125" style="7" customWidth="1"/>
    <col min="11012" max="11012" width="21" style="7" customWidth="1"/>
    <col min="11013" max="11013" width="14" style="7" customWidth="1"/>
    <col min="11014" max="11014" width="19.85546875" style="7" customWidth="1"/>
    <col min="11015" max="11015" width="16.5703125" style="7" customWidth="1"/>
    <col min="11016" max="11016" width="9.5703125" style="7" customWidth="1"/>
    <col min="11017" max="11264" width="11.42578125" style="7"/>
    <col min="11265" max="11265" width="40.28515625" style="7" customWidth="1"/>
    <col min="11266" max="11266" width="21.85546875" style="7" customWidth="1"/>
    <col min="11267" max="11267" width="13.5703125" style="7" customWidth="1"/>
    <col min="11268" max="11268" width="21" style="7" customWidth="1"/>
    <col min="11269" max="11269" width="14" style="7" customWidth="1"/>
    <col min="11270" max="11270" width="19.85546875" style="7" customWidth="1"/>
    <col min="11271" max="11271" width="16.5703125" style="7" customWidth="1"/>
    <col min="11272" max="11272" width="9.5703125" style="7" customWidth="1"/>
    <col min="11273" max="11520" width="11.42578125" style="7"/>
    <col min="11521" max="11521" width="40.28515625" style="7" customWidth="1"/>
    <col min="11522" max="11522" width="21.85546875" style="7" customWidth="1"/>
    <col min="11523" max="11523" width="13.5703125" style="7" customWidth="1"/>
    <col min="11524" max="11524" width="21" style="7" customWidth="1"/>
    <col min="11525" max="11525" width="14" style="7" customWidth="1"/>
    <col min="11526" max="11526" width="19.85546875" style="7" customWidth="1"/>
    <col min="11527" max="11527" width="16.5703125" style="7" customWidth="1"/>
    <col min="11528" max="11528" width="9.5703125" style="7" customWidth="1"/>
    <col min="11529" max="11776" width="11.42578125" style="7"/>
    <col min="11777" max="11777" width="40.28515625" style="7" customWidth="1"/>
    <col min="11778" max="11778" width="21.85546875" style="7" customWidth="1"/>
    <col min="11779" max="11779" width="13.5703125" style="7" customWidth="1"/>
    <col min="11780" max="11780" width="21" style="7" customWidth="1"/>
    <col min="11781" max="11781" width="14" style="7" customWidth="1"/>
    <col min="11782" max="11782" width="19.85546875" style="7" customWidth="1"/>
    <col min="11783" max="11783" width="16.5703125" style="7" customWidth="1"/>
    <col min="11784" max="11784" width="9.5703125" style="7" customWidth="1"/>
    <col min="11785" max="12032" width="11.42578125" style="7"/>
    <col min="12033" max="12033" width="40.28515625" style="7" customWidth="1"/>
    <col min="12034" max="12034" width="21.85546875" style="7" customWidth="1"/>
    <col min="12035" max="12035" width="13.5703125" style="7" customWidth="1"/>
    <col min="12036" max="12036" width="21" style="7" customWidth="1"/>
    <col min="12037" max="12037" width="14" style="7" customWidth="1"/>
    <col min="12038" max="12038" width="19.85546875" style="7" customWidth="1"/>
    <col min="12039" max="12039" width="16.5703125" style="7" customWidth="1"/>
    <col min="12040" max="12040" width="9.5703125" style="7" customWidth="1"/>
    <col min="12041" max="12288" width="11.42578125" style="7"/>
    <col min="12289" max="12289" width="40.28515625" style="7" customWidth="1"/>
    <col min="12290" max="12290" width="21.85546875" style="7" customWidth="1"/>
    <col min="12291" max="12291" width="13.5703125" style="7" customWidth="1"/>
    <col min="12292" max="12292" width="21" style="7" customWidth="1"/>
    <col min="12293" max="12293" width="14" style="7" customWidth="1"/>
    <col min="12294" max="12294" width="19.85546875" style="7" customWidth="1"/>
    <col min="12295" max="12295" width="16.5703125" style="7" customWidth="1"/>
    <col min="12296" max="12296" width="9.5703125" style="7" customWidth="1"/>
    <col min="12297" max="12544" width="11.42578125" style="7"/>
    <col min="12545" max="12545" width="40.28515625" style="7" customWidth="1"/>
    <col min="12546" max="12546" width="21.85546875" style="7" customWidth="1"/>
    <col min="12547" max="12547" width="13.5703125" style="7" customWidth="1"/>
    <col min="12548" max="12548" width="21" style="7" customWidth="1"/>
    <col min="12549" max="12549" width="14" style="7" customWidth="1"/>
    <col min="12550" max="12550" width="19.85546875" style="7" customWidth="1"/>
    <col min="12551" max="12551" width="16.5703125" style="7" customWidth="1"/>
    <col min="12552" max="12552" width="9.5703125" style="7" customWidth="1"/>
    <col min="12553" max="12800" width="11.42578125" style="7"/>
    <col min="12801" max="12801" width="40.28515625" style="7" customWidth="1"/>
    <col min="12802" max="12802" width="21.85546875" style="7" customWidth="1"/>
    <col min="12803" max="12803" width="13.5703125" style="7" customWidth="1"/>
    <col min="12804" max="12804" width="21" style="7" customWidth="1"/>
    <col min="12805" max="12805" width="14" style="7" customWidth="1"/>
    <col min="12806" max="12806" width="19.85546875" style="7" customWidth="1"/>
    <col min="12807" max="12807" width="16.5703125" style="7" customWidth="1"/>
    <col min="12808" max="12808" width="9.5703125" style="7" customWidth="1"/>
    <col min="12809" max="13056" width="11.42578125" style="7"/>
    <col min="13057" max="13057" width="40.28515625" style="7" customWidth="1"/>
    <col min="13058" max="13058" width="21.85546875" style="7" customWidth="1"/>
    <col min="13059" max="13059" width="13.5703125" style="7" customWidth="1"/>
    <col min="13060" max="13060" width="21" style="7" customWidth="1"/>
    <col min="13061" max="13061" width="14" style="7" customWidth="1"/>
    <col min="13062" max="13062" width="19.85546875" style="7" customWidth="1"/>
    <col min="13063" max="13063" width="16.5703125" style="7" customWidth="1"/>
    <col min="13064" max="13064" width="9.5703125" style="7" customWidth="1"/>
    <col min="13065" max="13312" width="11.42578125" style="7"/>
    <col min="13313" max="13313" width="40.28515625" style="7" customWidth="1"/>
    <col min="13314" max="13314" width="21.85546875" style="7" customWidth="1"/>
    <col min="13315" max="13315" width="13.5703125" style="7" customWidth="1"/>
    <col min="13316" max="13316" width="21" style="7" customWidth="1"/>
    <col min="13317" max="13317" width="14" style="7" customWidth="1"/>
    <col min="13318" max="13318" width="19.85546875" style="7" customWidth="1"/>
    <col min="13319" max="13319" width="16.5703125" style="7" customWidth="1"/>
    <col min="13320" max="13320" width="9.5703125" style="7" customWidth="1"/>
    <col min="13321" max="13568" width="11.42578125" style="7"/>
    <col min="13569" max="13569" width="40.28515625" style="7" customWidth="1"/>
    <col min="13570" max="13570" width="21.85546875" style="7" customWidth="1"/>
    <col min="13571" max="13571" width="13.5703125" style="7" customWidth="1"/>
    <col min="13572" max="13572" width="21" style="7" customWidth="1"/>
    <col min="13573" max="13573" width="14" style="7" customWidth="1"/>
    <col min="13574" max="13574" width="19.85546875" style="7" customWidth="1"/>
    <col min="13575" max="13575" width="16.5703125" style="7" customWidth="1"/>
    <col min="13576" max="13576" width="9.5703125" style="7" customWidth="1"/>
    <col min="13577" max="13824" width="11.42578125" style="7"/>
    <col min="13825" max="13825" width="40.28515625" style="7" customWidth="1"/>
    <col min="13826" max="13826" width="21.85546875" style="7" customWidth="1"/>
    <col min="13827" max="13827" width="13.5703125" style="7" customWidth="1"/>
    <col min="13828" max="13828" width="21" style="7" customWidth="1"/>
    <col min="13829" max="13829" width="14" style="7" customWidth="1"/>
    <col min="13830" max="13830" width="19.85546875" style="7" customWidth="1"/>
    <col min="13831" max="13831" width="16.5703125" style="7" customWidth="1"/>
    <col min="13832" max="13832" width="9.5703125" style="7" customWidth="1"/>
    <col min="13833" max="14080" width="11.42578125" style="7"/>
    <col min="14081" max="14081" width="40.28515625" style="7" customWidth="1"/>
    <col min="14082" max="14082" width="21.85546875" style="7" customWidth="1"/>
    <col min="14083" max="14083" width="13.5703125" style="7" customWidth="1"/>
    <col min="14084" max="14084" width="21" style="7" customWidth="1"/>
    <col min="14085" max="14085" width="14" style="7" customWidth="1"/>
    <col min="14086" max="14086" width="19.85546875" style="7" customWidth="1"/>
    <col min="14087" max="14087" width="16.5703125" style="7" customWidth="1"/>
    <col min="14088" max="14088" width="9.5703125" style="7" customWidth="1"/>
    <col min="14089" max="14336" width="11.42578125" style="7"/>
    <col min="14337" max="14337" width="40.28515625" style="7" customWidth="1"/>
    <col min="14338" max="14338" width="21.85546875" style="7" customWidth="1"/>
    <col min="14339" max="14339" width="13.5703125" style="7" customWidth="1"/>
    <col min="14340" max="14340" width="21" style="7" customWidth="1"/>
    <col min="14341" max="14341" width="14" style="7" customWidth="1"/>
    <col min="14342" max="14342" width="19.85546875" style="7" customWidth="1"/>
    <col min="14343" max="14343" width="16.5703125" style="7" customWidth="1"/>
    <col min="14344" max="14344" width="9.5703125" style="7" customWidth="1"/>
    <col min="14345" max="14592" width="11.42578125" style="7"/>
    <col min="14593" max="14593" width="40.28515625" style="7" customWidth="1"/>
    <col min="14594" max="14594" width="21.85546875" style="7" customWidth="1"/>
    <col min="14595" max="14595" width="13.5703125" style="7" customWidth="1"/>
    <col min="14596" max="14596" width="21" style="7" customWidth="1"/>
    <col min="14597" max="14597" width="14" style="7" customWidth="1"/>
    <col min="14598" max="14598" width="19.85546875" style="7" customWidth="1"/>
    <col min="14599" max="14599" width="16.5703125" style="7" customWidth="1"/>
    <col min="14600" max="14600" width="9.5703125" style="7" customWidth="1"/>
    <col min="14601" max="14848" width="11.42578125" style="7"/>
    <col min="14849" max="14849" width="40.28515625" style="7" customWidth="1"/>
    <col min="14850" max="14850" width="21.85546875" style="7" customWidth="1"/>
    <col min="14851" max="14851" width="13.5703125" style="7" customWidth="1"/>
    <col min="14852" max="14852" width="21" style="7" customWidth="1"/>
    <col min="14853" max="14853" width="14" style="7" customWidth="1"/>
    <col min="14854" max="14854" width="19.85546875" style="7" customWidth="1"/>
    <col min="14855" max="14855" width="16.5703125" style="7" customWidth="1"/>
    <col min="14856" max="14856" width="9.5703125" style="7" customWidth="1"/>
    <col min="14857" max="15104" width="11.42578125" style="7"/>
    <col min="15105" max="15105" width="40.28515625" style="7" customWidth="1"/>
    <col min="15106" max="15106" width="21.85546875" style="7" customWidth="1"/>
    <col min="15107" max="15107" width="13.5703125" style="7" customWidth="1"/>
    <col min="15108" max="15108" width="21" style="7" customWidth="1"/>
    <col min="15109" max="15109" width="14" style="7" customWidth="1"/>
    <col min="15110" max="15110" width="19.85546875" style="7" customWidth="1"/>
    <col min="15111" max="15111" width="16.5703125" style="7" customWidth="1"/>
    <col min="15112" max="15112" width="9.5703125" style="7" customWidth="1"/>
    <col min="15113" max="15360" width="11.42578125" style="7"/>
    <col min="15361" max="15361" width="40.28515625" style="7" customWidth="1"/>
    <col min="15362" max="15362" width="21.85546875" style="7" customWidth="1"/>
    <col min="15363" max="15363" width="13.5703125" style="7" customWidth="1"/>
    <col min="15364" max="15364" width="21" style="7" customWidth="1"/>
    <col min="15365" max="15365" width="14" style="7" customWidth="1"/>
    <col min="15366" max="15366" width="19.85546875" style="7" customWidth="1"/>
    <col min="15367" max="15367" width="16.5703125" style="7" customWidth="1"/>
    <col min="15368" max="15368" width="9.5703125" style="7" customWidth="1"/>
    <col min="15369" max="15616" width="11.42578125" style="7"/>
    <col min="15617" max="15617" width="40.28515625" style="7" customWidth="1"/>
    <col min="15618" max="15618" width="21.85546875" style="7" customWidth="1"/>
    <col min="15619" max="15619" width="13.5703125" style="7" customWidth="1"/>
    <col min="15620" max="15620" width="21" style="7" customWidth="1"/>
    <col min="15621" max="15621" width="14" style="7" customWidth="1"/>
    <col min="15622" max="15622" width="19.85546875" style="7" customWidth="1"/>
    <col min="15623" max="15623" width="16.5703125" style="7" customWidth="1"/>
    <col min="15624" max="15624" width="9.5703125" style="7" customWidth="1"/>
    <col min="15625" max="15872" width="11.42578125" style="7"/>
    <col min="15873" max="15873" width="40.28515625" style="7" customWidth="1"/>
    <col min="15874" max="15874" width="21.85546875" style="7" customWidth="1"/>
    <col min="15875" max="15875" width="13.5703125" style="7" customWidth="1"/>
    <col min="15876" max="15876" width="21" style="7" customWidth="1"/>
    <col min="15877" max="15877" width="14" style="7" customWidth="1"/>
    <col min="15878" max="15878" width="19.85546875" style="7" customWidth="1"/>
    <col min="15879" max="15879" width="16.5703125" style="7" customWidth="1"/>
    <col min="15880" max="15880" width="9.5703125" style="7" customWidth="1"/>
    <col min="15881" max="16128" width="11.42578125" style="7"/>
    <col min="16129" max="16129" width="40.28515625" style="7" customWidth="1"/>
    <col min="16130" max="16130" width="21.85546875" style="7" customWidth="1"/>
    <col min="16131" max="16131" width="13.5703125" style="7" customWidth="1"/>
    <col min="16132" max="16132" width="21" style="7" customWidth="1"/>
    <col min="16133" max="16133" width="14" style="7" customWidth="1"/>
    <col min="16134" max="16134" width="19.85546875" style="7" customWidth="1"/>
    <col min="16135" max="16135" width="16.5703125" style="7" customWidth="1"/>
    <col min="16136" max="16136" width="9.5703125" style="7" customWidth="1"/>
    <col min="16137" max="16384" width="11.42578125" style="7"/>
  </cols>
  <sheetData>
    <row r="1" spans="1:7" x14ac:dyDescent="0.25">
      <c r="A1" s="8"/>
      <c r="B1" s="8"/>
      <c r="C1" s="8"/>
      <c r="D1" s="8"/>
      <c r="E1" s="8"/>
      <c r="F1" s="8"/>
      <c r="G1" s="20" t="s">
        <v>10</v>
      </c>
    </row>
    <row r="2" spans="1:7" x14ac:dyDescent="0.25">
      <c r="A2" s="63" t="s">
        <v>169</v>
      </c>
      <c r="B2" s="64"/>
      <c r="C2" s="64"/>
      <c r="D2" s="64"/>
      <c r="E2" s="64"/>
      <c r="F2" s="64"/>
      <c r="G2" s="65"/>
    </row>
    <row r="3" spans="1:7" x14ac:dyDescent="0.25">
      <c r="A3" s="66" t="s">
        <v>43</v>
      </c>
      <c r="B3" s="67"/>
      <c r="C3" s="67"/>
      <c r="D3" s="67"/>
      <c r="E3" s="67"/>
      <c r="F3" s="67"/>
      <c r="G3" s="68"/>
    </row>
    <row r="4" spans="1:7" ht="48" customHeight="1" x14ac:dyDescent="0.25">
      <c r="A4" s="56" t="s">
        <v>42</v>
      </c>
      <c r="B4" s="57"/>
      <c r="C4" s="57"/>
      <c r="D4" s="57"/>
      <c r="E4" s="57"/>
      <c r="F4" s="57"/>
      <c r="G4" s="58"/>
    </row>
    <row r="5" spans="1:7" ht="19.5" customHeight="1" x14ac:dyDescent="0.25">
      <c r="A5" s="59" t="s">
        <v>168</v>
      </c>
      <c r="B5" s="60"/>
      <c r="C5" s="60"/>
      <c r="D5" s="60"/>
      <c r="E5" s="60"/>
      <c r="F5" s="60"/>
      <c r="G5" s="61"/>
    </row>
    <row r="6" spans="1:7" ht="28.5" customHeight="1" x14ac:dyDescent="0.25">
      <c r="A6" s="62" t="s">
        <v>1</v>
      </c>
      <c r="B6" s="62"/>
      <c r="C6" s="62"/>
      <c r="D6" s="62"/>
      <c r="E6" s="62"/>
      <c r="F6" s="62"/>
      <c r="G6" s="62"/>
    </row>
    <row r="7" spans="1:7" ht="42.6" customHeight="1" x14ac:dyDescent="0.25">
      <c r="A7" s="1" t="s">
        <v>0</v>
      </c>
      <c r="B7" s="1" t="s">
        <v>41</v>
      </c>
      <c r="C7" s="14"/>
      <c r="D7" s="1" t="s">
        <v>11</v>
      </c>
      <c r="E7" s="14"/>
      <c r="F7" s="1" t="s">
        <v>2</v>
      </c>
      <c r="G7" s="14"/>
    </row>
    <row r="8" spans="1:7" ht="16.5" customHeight="1" x14ac:dyDescent="0.25">
      <c r="A8" s="14"/>
      <c r="B8" s="1" t="s">
        <v>3</v>
      </c>
      <c r="C8" s="1" t="s">
        <v>4</v>
      </c>
      <c r="D8" s="1" t="s">
        <v>3</v>
      </c>
      <c r="E8" s="1" t="s">
        <v>4</v>
      </c>
      <c r="F8" s="1" t="s">
        <v>5</v>
      </c>
      <c r="G8" s="1" t="s">
        <v>6</v>
      </c>
    </row>
    <row r="9" spans="1:7" x14ac:dyDescent="0.25">
      <c r="A9" s="53" t="s">
        <v>12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</row>
    <row r="10" spans="1:7" x14ac:dyDescent="0.25">
      <c r="A10" s="21" t="s">
        <v>13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</row>
    <row r="11" spans="1:7" x14ac:dyDescent="0.25">
      <c r="A11" s="21" t="s">
        <v>14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</row>
    <row r="12" spans="1:7" x14ac:dyDescent="0.25">
      <c r="A12" s="21" t="s">
        <v>15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</row>
    <row r="13" spans="1:7" x14ac:dyDescent="0.25">
      <c r="A13" s="21" t="s">
        <v>16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</row>
    <row r="14" spans="1:7" x14ac:dyDescent="0.25">
      <c r="A14" s="21" t="s">
        <v>17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</row>
    <row r="15" spans="1:7" x14ac:dyDescent="0.25">
      <c r="A15" s="21" t="s">
        <v>18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</row>
    <row r="16" spans="1:7" x14ac:dyDescent="0.25">
      <c r="A16" s="21" t="s">
        <v>19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</row>
    <row r="17" spans="1:7" x14ac:dyDescent="0.25">
      <c r="A17" s="21"/>
      <c r="B17" s="55"/>
      <c r="C17" s="55"/>
      <c r="D17" s="55"/>
      <c r="E17" s="55"/>
      <c r="F17" s="55"/>
      <c r="G17" s="55"/>
    </row>
    <row r="18" spans="1:7" x14ac:dyDescent="0.25">
      <c r="A18" s="22" t="s">
        <v>20</v>
      </c>
      <c r="B18" s="55"/>
      <c r="C18" s="55"/>
      <c r="D18" s="55"/>
      <c r="E18" s="55"/>
      <c r="F18" s="55"/>
      <c r="G18" s="55"/>
    </row>
    <row r="19" spans="1:7" x14ac:dyDescent="0.25">
      <c r="A19" s="21" t="s">
        <v>21</v>
      </c>
      <c r="B19" s="55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</row>
    <row r="20" spans="1:7" x14ac:dyDescent="0.25">
      <c r="A20" s="21" t="s">
        <v>22</v>
      </c>
      <c r="B20" s="55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</row>
    <row r="21" spans="1:7" x14ac:dyDescent="0.25">
      <c r="A21" s="21" t="s">
        <v>23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</row>
    <row r="22" spans="1:7" x14ac:dyDescent="0.25">
      <c r="A22" s="21" t="s">
        <v>24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</row>
    <row r="23" spans="1:7" x14ac:dyDescent="0.25">
      <c r="A23" s="21" t="s">
        <v>19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</row>
    <row r="24" spans="1:7" x14ac:dyDescent="0.25">
      <c r="A24" s="21"/>
      <c r="B24" s="55"/>
      <c r="C24" s="55"/>
      <c r="D24" s="55"/>
      <c r="E24" s="55"/>
      <c r="F24" s="55"/>
      <c r="G24" s="55"/>
    </row>
    <row r="25" spans="1:7" x14ac:dyDescent="0.25">
      <c r="A25" s="22" t="s">
        <v>25</v>
      </c>
      <c r="B25" s="55"/>
      <c r="C25" s="55"/>
      <c r="D25" s="55"/>
      <c r="E25" s="55"/>
      <c r="F25" s="55"/>
      <c r="G25" s="55"/>
    </row>
    <row r="26" spans="1:7" x14ac:dyDescent="0.25">
      <c r="A26" s="21" t="s">
        <v>26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</row>
    <row r="27" spans="1:7" x14ac:dyDescent="0.25">
      <c r="A27" s="21" t="s">
        <v>27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</row>
    <row r="28" spans="1:7" x14ac:dyDescent="0.25">
      <c r="A28" s="21"/>
      <c r="B28" s="55"/>
      <c r="C28" s="55"/>
      <c r="D28" s="55"/>
      <c r="E28" s="55"/>
      <c r="F28" s="55"/>
      <c r="G28" s="55"/>
    </row>
    <row r="29" spans="1:7" x14ac:dyDescent="0.25">
      <c r="A29" s="22" t="s">
        <v>28</v>
      </c>
      <c r="B29" s="55"/>
      <c r="C29" s="55"/>
      <c r="D29" s="55"/>
      <c r="E29" s="55"/>
      <c r="F29" s="55"/>
      <c r="G29" s="55"/>
    </row>
    <row r="30" spans="1:7" x14ac:dyDescent="0.25">
      <c r="A30" s="21" t="s">
        <v>29</v>
      </c>
      <c r="B30" s="55">
        <v>0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</row>
    <row r="31" spans="1:7" x14ac:dyDescent="0.25">
      <c r="A31" s="21" t="s">
        <v>30</v>
      </c>
      <c r="B31" s="55">
        <v>0</v>
      </c>
      <c r="C31" s="55">
        <v>0</v>
      </c>
      <c r="D31" s="55">
        <v>0</v>
      </c>
      <c r="E31" s="55">
        <v>0</v>
      </c>
      <c r="F31" s="55">
        <v>0</v>
      </c>
      <c r="G31" s="55">
        <v>0</v>
      </c>
    </row>
    <row r="32" spans="1:7" x14ac:dyDescent="0.25">
      <c r="A32" s="21"/>
      <c r="B32" s="55"/>
      <c r="C32" s="55"/>
      <c r="D32" s="55"/>
      <c r="E32" s="55"/>
      <c r="F32" s="55"/>
      <c r="G32" s="55"/>
    </row>
    <row r="33" spans="1:7" x14ac:dyDescent="0.25">
      <c r="A33" s="22" t="s">
        <v>31</v>
      </c>
      <c r="B33" s="55">
        <v>0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</row>
    <row r="34" spans="1:7" x14ac:dyDescent="0.25">
      <c r="A34" s="22"/>
      <c r="B34" s="55"/>
      <c r="C34" s="55"/>
      <c r="D34" s="55"/>
      <c r="E34" s="55"/>
      <c r="F34" s="55"/>
      <c r="G34" s="55"/>
    </row>
    <row r="35" spans="1:7" x14ac:dyDescent="0.25">
      <c r="A35" s="22" t="s">
        <v>32</v>
      </c>
      <c r="B35" s="55">
        <v>0</v>
      </c>
      <c r="C35" s="55">
        <v>0</v>
      </c>
      <c r="D35" s="55">
        <v>0</v>
      </c>
      <c r="E35" s="55">
        <v>0</v>
      </c>
      <c r="F35" s="55">
        <v>0</v>
      </c>
      <c r="G35" s="55">
        <v>0</v>
      </c>
    </row>
    <row r="36" spans="1:7" x14ac:dyDescent="0.25">
      <c r="A36" s="22"/>
      <c r="B36" s="55"/>
      <c r="C36" s="55"/>
      <c r="D36" s="55"/>
      <c r="E36" s="55"/>
      <c r="F36" s="55"/>
      <c r="G36" s="55"/>
    </row>
    <row r="37" spans="1:7" x14ac:dyDescent="0.25">
      <c r="A37" s="22" t="s">
        <v>33</v>
      </c>
      <c r="B37" s="55">
        <v>0</v>
      </c>
      <c r="C37" s="55">
        <v>0</v>
      </c>
      <c r="D37" s="55">
        <v>0</v>
      </c>
      <c r="E37" s="55">
        <v>0</v>
      </c>
      <c r="F37" s="55">
        <v>0</v>
      </c>
      <c r="G37" s="55">
        <v>0</v>
      </c>
    </row>
    <row r="38" spans="1:7" x14ac:dyDescent="0.25">
      <c r="A38" s="22"/>
      <c r="B38" s="55"/>
      <c r="C38" s="55"/>
      <c r="D38" s="55"/>
      <c r="E38" s="55"/>
      <c r="F38" s="55"/>
      <c r="G38" s="55"/>
    </row>
    <row r="39" spans="1:7" ht="24" x14ac:dyDescent="0.25">
      <c r="A39" s="22" t="s">
        <v>34</v>
      </c>
      <c r="B39" s="55">
        <v>0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</row>
    <row r="40" spans="1:7" x14ac:dyDescent="0.25">
      <c r="A40" s="22"/>
      <c r="B40" s="55"/>
      <c r="C40" s="55"/>
      <c r="D40" s="55"/>
      <c r="E40" s="55"/>
      <c r="F40" s="55"/>
      <c r="G40" s="55"/>
    </row>
    <row r="41" spans="1:7" ht="24" x14ac:dyDescent="0.25">
      <c r="A41" s="22" t="s">
        <v>35</v>
      </c>
      <c r="B41" s="55">
        <v>0</v>
      </c>
      <c r="C41" s="55">
        <v>0</v>
      </c>
      <c r="D41" s="55">
        <v>0</v>
      </c>
      <c r="E41" s="55">
        <v>0</v>
      </c>
      <c r="F41" s="55">
        <v>0</v>
      </c>
      <c r="G41" s="55">
        <v>0</v>
      </c>
    </row>
    <row r="42" spans="1:7" x14ac:dyDescent="0.25">
      <c r="A42" s="22"/>
      <c r="B42" s="55"/>
      <c r="C42" s="55"/>
      <c r="D42" s="55"/>
      <c r="E42" s="55"/>
      <c r="F42" s="55"/>
      <c r="G42" s="55"/>
    </row>
    <row r="43" spans="1:7" ht="24" x14ac:dyDescent="0.25">
      <c r="A43" s="22" t="s">
        <v>36</v>
      </c>
      <c r="B43" s="55">
        <v>0</v>
      </c>
      <c r="C43" s="55">
        <v>0</v>
      </c>
      <c r="D43" s="55">
        <v>0</v>
      </c>
      <c r="E43" s="55">
        <v>0</v>
      </c>
      <c r="F43" s="55">
        <v>0</v>
      </c>
      <c r="G43" s="55">
        <v>0</v>
      </c>
    </row>
    <row r="44" spans="1:7" x14ac:dyDescent="0.25">
      <c r="A44" s="21"/>
      <c r="B44" s="55"/>
      <c r="C44" s="55"/>
      <c r="D44" s="55"/>
      <c r="E44" s="55"/>
      <c r="F44" s="55"/>
      <c r="G44" s="55"/>
    </row>
    <row r="45" spans="1:7" x14ac:dyDescent="0.25">
      <c r="A45" s="23" t="s">
        <v>37</v>
      </c>
      <c r="B45" s="55"/>
      <c r="C45" s="55"/>
      <c r="D45" s="55"/>
      <c r="E45" s="55"/>
      <c r="F45" s="55"/>
      <c r="G45" s="55"/>
    </row>
    <row r="46" spans="1:7" x14ac:dyDescent="0.25">
      <c r="A46" s="2" t="s">
        <v>38</v>
      </c>
      <c r="B46" s="55">
        <v>0</v>
      </c>
      <c r="C46" s="55">
        <v>0</v>
      </c>
      <c r="D46" s="55">
        <v>0</v>
      </c>
      <c r="E46" s="55">
        <v>0</v>
      </c>
      <c r="F46" s="55">
        <v>0</v>
      </c>
      <c r="G46" s="55">
        <v>0</v>
      </c>
    </row>
    <row r="47" spans="1:7" x14ac:dyDescent="0.25">
      <c r="A47" s="2" t="s">
        <v>39</v>
      </c>
      <c r="B47" s="55">
        <v>0</v>
      </c>
      <c r="C47" s="55">
        <v>0</v>
      </c>
      <c r="D47" s="55">
        <v>0</v>
      </c>
      <c r="E47" s="55">
        <v>0</v>
      </c>
      <c r="F47" s="55">
        <v>0</v>
      </c>
      <c r="G47" s="55">
        <v>0</v>
      </c>
    </row>
    <row r="48" spans="1:7" x14ac:dyDescent="0.25">
      <c r="A48" s="2" t="s">
        <v>40</v>
      </c>
      <c r="B48" s="55">
        <v>0</v>
      </c>
      <c r="C48" s="55">
        <v>0</v>
      </c>
      <c r="D48" s="55">
        <v>0</v>
      </c>
      <c r="E48" s="55">
        <v>0</v>
      </c>
      <c r="F48" s="55">
        <v>0</v>
      </c>
      <c r="G48" s="55">
        <v>0</v>
      </c>
    </row>
    <row r="49" spans="1:7" x14ac:dyDescent="0.25">
      <c r="A49" s="2" t="s">
        <v>19</v>
      </c>
      <c r="B49" s="55">
        <v>0</v>
      </c>
      <c r="C49" s="55">
        <v>0</v>
      </c>
      <c r="D49" s="55">
        <v>0</v>
      </c>
      <c r="E49" s="55">
        <v>0</v>
      </c>
      <c r="F49" s="55">
        <v>0</v>
      </c>
      <c r="G49" s="55">
        <v>0</v>
      </c>
    </row>
    <row r="50" spans="1:7" x14ac:dyDescent="0.25">
      <c r="A50" s="2"/>
      <c r="B50" s="9"/>
      <c r="C50" s="24"/>
      <c r="D50" s="9"/>
      <c r="E50" s="24"/>
      <c r="F50" s="9"/>
      <c r="G50" s="25"/>
    </row>
    <row r="51" spans="1:7" ht="24" x14ac:dyDescent="0.25">
      <c r="A51" s="23" t="s">
        <v>46</v>
      </c>
      <c r="B51" s="9"/>
      <c r="C51" s="24"/>
      <c r="D51" s="9"/>
      <c r="E51" s="24"/>
      <c r="F51" s="9"/>
      <c r="G51" s="25"/>
    </row>
    <row r="52" spans="1:7" x14ac:dyDescent="0.25">
      <c r="A52" s="2" t="s">
        <v>47</v>
      </c>
      <c r="B52" s="3">
        <v>949728.62</v>
      </c>
      <c r="C52" s="4">
        <f>+B52*C181/B181</f>
        <v>9.8305481881814944E-3</v>
      </c>
      <c r="D52" s="10">
        <v>949728.62</v>
      </c>
      <c r="E52" s="4">
        <f>+D52*E181/D181</f>
        <v>1.0901547419632332E-2</v>
      </c>
      <c r="F52" s="6">
        <f>+B52-D52</f>
        <v>0</v>
      </c>
      <c r="G52" s="4">
        <f>+C52-E52</f>
        <v>-1.0709992314508372E-3</v>
      </c>
    </row>
    <row r="53" spans="1:7" x14ac:dyDescent="0.25">
      <c r="A53" s="23"/>
      <c r="B53" s="9"/>
      <c r="C53" s="24"/>
      <c r="D53" s="9"/>
      <c r="E53" s="24"/>
      <c r="F53" s="9"/>
      <c r="G53" s="25"/>
    </row>
    <row r="54" spans="1:7" x14ac:dyDescent="0.25">
      <c r="A54" s="23" t="s">
        <v>9</v>
      </c>
      <c r="B54" s="3"/>
      <c r="C54" s="26"/>
      <c r="D54" s="5"/>
      <c r="E54" s="26"/>
      <c r="F54" s="27"/>
      <c r="G54" s="28"/>
    </row>
    <row r="55" spans="1:7" x14ac:dyDescent="0.25">
      <c r="A55" s="23"/>
      <c r="B55" s="3"/>
      <c r="C55" s="26"/>
      <c r="D55" s="5"/>
      <c r="E55" s="26"/>
      <c r="F55" s="27"/>
      <c r="G55" s="28"/>
    </row>
    <row r="56" spans="1:7" ht="19.5" customHeight="1" x14ac:dyDescent="0.25">
      <c r="A56" s="29" t="s">
        <v>165</v>
      </c>
      <c r="B56" s="5"/>
      <c r="C56" s="26"/>
      <c r="D56" s="5"/>
      <c r="E56" s="26"/>
      <c r="F56" s="27"/>
      <c r="G56" s="28"/>
    </row>
    <row r="57" spans="1:7" ht="19.5" customHeight="1" x14ac:dyDescent="0.25">
      <c r="A57" s="2" t="s">
        <v>48</v>
      </c>
      <c r="B57" s="3">
        <v>9903718.5299999993</v>
      </c>
      <c r="C57" s="4">
        <f>+B57*C181/B181</f>
        <v>0.10251242323449301</v>
      </c>
      <c r="D57" s="3">
        <v>9903718.5299999993</v>
      </c>
      <c r="E57" s="4">
        <f>+D57*E181/D181</f>
        <v>0.11368074512220806</v>
      </c>
      <c r="F57" s="6">
        <f>+B57-D57</f>
        <v>0</v>
      </c>
      <c r="G57" s="4">
        <f>+C57-E57</f>
        <v>-1.1168321887715049E-2</v>
      </c>
    </row>
    <row r="58" spans="1:7" s="30" customFormat="1" ht="20.25" customHeight="1" x14ac:dyDescent="0.25">
      <c r="A58" s="2" t="s">
        <v>49</v>
      </c>
      <c r="B58" s="3">
        <v>437535.26</v>
      </c>
      <c r="C58" s="4">
        <f>+B58*C181/B181</f>
        <v>4.5288847433686049E-3</v>
      </c>
      <c r="D58" s="3">
        <v>437535.26</v>
      </c>
      <c r="E58" s="4">
        <f>+D58*E181/D181</f>
        <v>5.0222887719769483E-3</v>
      </c>
      <c r="F58" s="6">
        <f t="shared" ref="F58:G122" si="0">+B58-D58</f>
        <v>0</v>
      </c>
      <c r="G58" s="4">
        <f t="shared" si="0"/>
        <v>-4.9340402860834336E-4</v>
      </c>
    </row>
    <row r="59" spans="1:7" x14ac:dyDescent="0.25">
      <c r="A59" s="2" t="s">
        <v>50</v>
      </c>
      <c r="B59" s="3">
        <v>3074917.9</v>
      </c>
      <c r="C59" s="4">
        <f>+B59*C181/B181</f>
        <v>3.1828174863943605E-2</v>
      </c>
      <c r="D59" s="3">
        <v>3074917.9</v>
      </c>
      <c r="E59" s="4">
        <f>+D59*E181/D181</f>
        <v>3.529572826638231E-2</v>
      </c>
      <c r="F59" s="6">
        <f t="shared" si="0"/>
        <v>0</v>
      </c>
      <c r="G59" s="4">
        <f t="shared" si="0"/>
        <v>-3.4675534024387056E-3</v>
      </c>
    </row>
    <row r="60" spans="1:7" x14ac:dyDescent="0.25">
      <c r="A60" s="2" t="s">
        <v>51</v>
      </c>
      <c r="B60" s="3">
        <v>1217251.5</v>
      </c>
      <c r="C60" s="4">
        <f>+B60*C181/B181</f>
        <v>1.2599651390821734E-2</v>
      </c>
      <c r="D60" s="3">
        <v>1217251.5</v>
      </c>
      <c r="E60" s="4">
        <f>+D60*E181/D181</f>
        <v>1.3972333432332054E-2</v>
      </c>
      <c r="F60" s="6">
        <f t="shared" si="0"/>
        <v>0</v>
      </c>
      <c r="G60" s="4">
        <f t="shared" si="0"/>
        <v>-1.3726820415103196E-3</v>
      </c>
    </row>
    <row r="61" spans="1:7" x14ac:dyDescent="0.25">
      <c r="A61" s="2" t="s">
        <v>52</v>
      </c>
      <c r="B61" s="3">
        <v>92134.47</v>
      </c>
      <c r="C61" s="4">
        <f>+B61*C181/B181</f>
        <v>9.5367490044425773E-4</v>
      </c>
      <c r="D61" s="3">
        <v>92134.47</v>
      </c>
      <c r="E61" s="4">
        <f>+D61*E181/D181</f>
        <v>1.0575739980202897E-3</v>
      </c>
      <c r="F61" s="6">
        <f t="shared" si="0"/>
        <v>0</v>
      </c>
      <c r="G61" s="4">
        <f t="shared" si="0"/>
        <v>-1.0389909757603196E-4</v>
      </c>
    </row>
    <row r="62" spans="1:7" x14ac:dyDescent="0.25">
      <c r="A62" s="2" t="s">
        <v>53</v>
      </c>
      <c r="B62" s="3">
        <v>521470.16</v>
      </c>
      <c r="C62" s="4">
        <f>+B62*C181/B181</f>
        <v>5.3976866955727986E-3</v>
      </c>
      <c r="D62" s="3">
        <v>521470.16</v>
      </c>
      <c r="E62" s="4">
        <f>+D62*E181/D181</f>
        <v>5.9857432507017198E-3</v>
      </c>
      <c r="F62" s="6">
        <f t="shared" si="0"/>
        <v>0</v>
      </c>
      <c r="G62" s="4">
        <f t="shared" si="0"/>
        <v>-5.8805655512892113E-4</v>
      </c>
    </row>
    <row r="63" spans="1:7" x14ac:dyDescent="0.25">
      <c r="A63" s="2" t="s">
        <v>54</v>
      </c>
      <c r="B63" s="3">
        <v>480991.79</v>
      </c>
      <c r="C63" s="4">
        <f>+B63*C181/B181</f>
        <v>4.9786990411162654E-3</v>
      </c>
      <c r="D63" s="3">
        <v>480991.79</v>
      </c>
      <c r="E63" s="4">
        <f>+D63*E181/D181</f>
        <v>5.5211085532400148E-3</v>
      </c>
      <c r="F63" s="6">
        <f t="shared" si="0"/>
        <v>0</v>
      </c>
      <c r="G63" s="4">
        <f t="shared" si="0"/>
        <v>-5.4240951212374943E-4</v>
      </c>
    </row>
    <row r="64" spans="1:7" x14ac:dyDescent="0.25">
      <c r="A64" s="2" t="s">
        <v>55</v>
      </c>
      <c r="B64" s="3">
        <v>2084087.49</v>
      </c>
      <c r="C64" s="4">
        <f>+B64*C181/B181</f>
        <v>2.157218606177333E-2</v>
      </c>
      <c r="D64" s="3">
        <v>2084087.49</v>
      </c>
      <c r="E64" s="4">
        <f>+D64*E181/D181</f>
        <v>2.3922390165411169E-2</v>
      </c>
      <c r="F64" s="6">
        <f t="shared" si="0"/>
        <v>0</v>
      </c>
      <c r="G64" s="4">
        <f t="shared" si="0"/>
        <v>-2.3502041036378395E-3</v>
      </c>
    </row>
    <row r="65" spans="1:7" s="31" customFormat="1" ht="12.75" x14ac:dyDescent="0.2">
      <c r="A65" s="2" t="s">
        <v>56</v>
      </c>
      <c r="B65" s="3">
        <v>380702.57</v>
      </c>
      <c r="C65" s="4">
        <f>+B65*C181/B181</f>
        <v>3.9406151198744955E-3</v>
      </c>
      <c r="D65" s="3">
        <v>380702.57</v>
      </c>
      <c r="E65" s="4">
        <f>+D65*E181/D181</f>
        <v>4.3699295064214211E-3</v>
      </c>
      <c r="F65" s="6">
        <f t="shared" si="0"/>
        <v>0</v>
      </c>
      <c r="G65" s="4">
        <f t="shared" si="0"/>
        <v>-4.2931438654692563E-4</v>
      </c>
    </row>
    <row r="66" spans="1:7" x14ac:dyDescent="0.25">
      <c r="A66" s="2" t="s">
        <v>57</v>
      </c>
      <c r="B66" s="3">
        <v>1915459.63</v>
      </c>
      <c r="C66" s="4">
        <f>+B66*C181/B181</f>
        <v>1.9826735552342621E-2</v>
      </c>
      <c r="D66" s="3">
        <v>1915459.63</v>
      </c>
      <c r="E66" s="4">
        <f>+D66*E181/D181</f>
        <v>2.1986779746446306E-2</v>
      </c>
      <c r="F66" s="6">
        <f t="shared" si="0"/>
        <v>0</v>
      </c>
      <c r="G66" s="4">
        <f t="shared" si="0"/>
        <v>-2.1600441941036844E-3</v>
      </c>
    </row>
    <row r="67" spans="1:7" s="19" customFormat="1" ht="12.75" x14ac:dyDescent="0.2">
      <c r="A67" s="2" t="s">
        <v>58</v>
      </c>
      <c r="B67" s="3">
        <v>87462.85</v>
      </c>
      <c r="C67" s="4">
        <f>+B67*C181/B181</f>
        <v>9.0531941808881143E-4</v>
      </c>
      <c r="D67" s="3">
        <v>87462.85</v>
      </c>
      <c r="E67" s="4">
        <f>+D67*E181/D181</f>
        <v>1.0039503776680856E-3</v>
      </c>
      <c r="F67" s="6">
        <f t="shared" si="0"/>
        <v>0</v>
      </c>
      <c r="G67" s="4">
        <f t="shared" si="0"/>
        <v>-9.8630959579274163E-5</v>
      </c>
    </row>
    <row r="68" spans="1:7" s="19" customFormat="1" ht="12.75" x14ac:dyDescent="0.2">
      <c r="A68" s="2" t="s">
        <v>59</v>
      </c>
      <c r="B68" s="3">
        <v>40257.26</v>
      </c>
      <c r="C68" s="4">
        <f>+B68*C181/B181</f>
        <v>4.1669896644175194E-4</v>
      </c>
      <c r="D68" s="3">
        <v>40257.26</v>
      </c>
      <c r="E68" s="4">
        <f>+D68*E181/D181</f>
        <v>4.6209666596597659E-4</v>
      </c>
      <c r="F68" s="6">
        <f t="shared" si="0"/>
        <v>0</v>
      </c>
      <c r="G68" s="4">
        <f t="shared" si="0"/>
        <v>-4.539769952422465E-5</v>
      </c>
    </row>
    <row r="69" spans="1:7" s="19" customFormat="1" ht="12.75" x14ac:dyDescent="0.2">
      <c r="A69" s="2" t="s">
        <v>60</v>
      </c>
      <c r="B69" s="3">
        <v>617538.07999999996</v>
      </c>
      <c r="C69" s="4">
        <f>+B69*C181/B181</f>
        <v>6.3920763527975802E-3</v>
      </c>
      <c r="D69" s="3">
        <v>617538.07999999996</v>
      </c>
      <c r="E69" s="4">
        <f>+D69*E181/D181</f>
        <v>7.0884677167554495E-3</v>
      </c>
      <c r="F69" s="6">
        <f t="shared" si="0"/>
        <v>0</v>
      </c>
      <c r="G69" s="4">
        <f t="shared" si="0"/>
        <v>-6.9639136395786925E-4</v>
      </c>
    </row>
    <row r="70" spans="1:7" s="19" customFormat="1" ht="12.75" x14ac:dyDescent="0.2">
      <c r="A70" s="2" t="s">
        <v>61</v>
      </c>
      <c r="B70" s="3">
        <v>242512.79</v>
      </c>
      <c r="C70" s="4">
        <f>+B70*C181/B181</f>
        <v>2.5102262037184258E-3</v>
      </c>
      <c r="D70" s="3">
        <v>242512.79</v>
      </c>
      <c r="E70" s="4">
        <f>+D70*E181/D181</f>
        <v>2.7837053916015897E-3</v>
      </c>
      <c r="F70" s="6">
        <f t="shared" si="0"/>
        <v>0</v>
      </c>
      <c r="G70" s="4">
        <f t="shared" si="0"/>
        <v>-2.7347918788316397E-4</v>
      </c>
    </row>
    <row r="71" spans="1:7" s="19" customFormat="1" ht="12.75" x14ac:dyDescent="0.2">
      <c r="A71" s="2" t="s">
        <v>62</v>
      </c>
      <c r="B71" s="3">
        <v>82422.59</v>
      </c>
      <c r="C71" s="4">
        <f>+B71*C181/B181</f>
        <v>8.5314817909744171E-4</v>
      </c>
      <c r="D71" s="3">
        <v>82422.59</v>
      </c>
      <c r="E71" s="4">
        <f>+D71*E181/D181</f>
        <v>9.4609528912997646E-4</v>
      </c>
      <c r="F71" s="6">
        <f t="shared" si="0"/>
        <v>0</v>
      </c>
      <c r="G71" s="4">
        <f t="shared" si="0"/>
        <v>-9.294711003253475E-5</v>
      </c>
    </row>
    <row r="72" spans="1:7" s="19" customFormat="1" ht="12.75" x14ac:dyDescent="0.2">
      <c r="A72" s="2" t="s">
        <v>63</v>
      </c>
      <c r="B72" s="3">
        <v>102600.76</v>
      </c>
      <c r="C72" s="4">
        <f>+B72*C181/B181</f>
        <v>1.0620104460198792E-3</v>
      </c>
      <c r="D72" s="3">
        <v>102600.76</v>
      </c>
      <c r="E72" s="4">
        <f>+D72*E181/D181</f>
        <v>1.1777122715648141E-3</v>
      </c>
      <c r="F72" s="6">
        <f t="shared" si="0"/>
        <v>0</v>
      </c>
      <c r="G72" s="4">
        <f t="shared" si="0"/>
        <v>-1.1570182554493488E-4</v>
      </c>
    </row>
    <row r="73" spans="1:7" s="19" customFormat="1" ht="12.75" x14ac:dyDescent="0.2">
      <c r="A73" s="2" t="s">
        <v>64</v>
      </c>
      <c r="B73" s="3">
        <v>136545.5</v>
      </c>
      <c r="C73" s="4">
        <f>+B73*C181/B181</f>
        <v>1.413369134468472E-3</v>
      </c>
      <c r="D73" s="3">
        <v>136545.5</v>
      </c>
      <c r="E73" s="4">
        <f>+D73*E181/D181</f>
        <v>1.567350095427688E-3</v>
      </c>
      <c r="F73" s="6">
        <f t="shared" si="0"/>
        <v>0</v>
      </c>
      <c r="G73" s="4">
        <f t="shared" si="0"/>
        <v>-1.5398096095921602E-4</v>
      </c>
    </row>
    <row r="74" spans="1:7" s="19" customFormat="1" ht="12.75" x14ac:dyDescent="0.2">
      <c r="A74" s="2" t="s">
        <v>65</v>
      </c>
      <c r="B74" s="3">
        <v>474468.77</v>
      </c>
      <c r="C74" s="4">
        <f>+B74*C181/B181</f>
        <v>4.9111798981820746E-3</v>
      </c>
      <c r="D74" s="3">
        <v>474468.77</v>
      </c>
      <c r="E74" s="4">
        <f>+D74*E181/D181</f>
        <v>5.4462334675031976E-3</v>
      </c>
      <c r="F74" s="6">
        <f t="shared" si="0"/>
        <v>0</v>
      </c>
      <c r="G74" s="4">
        <f t="shared" si="0"/>
        <v>-5.3505356932112298E-4</v>
      </c>
    </row>
    <row r="75" spans="1:7" x14ac:dyDescent="0.25">
      <c r="A75" s="2" t="s">
        <v>66</v>
      </c>
      <c r="B75" s="3">
        <v>78611.259999999995</v>
      </c>
      <c r="C75" s="4">
        <f>+B75*C181/B181</f>
        <v>8.1369747450978612E-4</v>
      </c>
      <c r="D75" s="3">
        <v>78611.259999999995</v>
      </c>
      <c r="E75" s="4">
        <f>+D75*E181/D181</f>
        <v>9.0234658676185443E-4</v>
      </c>
      <c r="F75" s="6">
        <f t="shared" si="0"/>
        <v>0</v>
      </c>
      <c r="G75" s="4">
        <f t="shared" si="0"/>
        <v>-8.8649112252068315E-5</v>
      </c>
    </row>
    <row r="76" spans="1:7" x14ac:dyDescent="0.25">
      <c r="A76" s="2" t="s">
        <v>67</v>
      </c>
      <c r="B76" s="3">
        <v>420540.35</v>
      </c>
      <c r="C76" s="4">
        <f>+B76*C181/B181</f>
        <v>4.3529720898057298E-3</v>
      </c>
      <c r="D76" s="3">
        <v>420540.35</v>
      </c>
      <c r="E76" s="4">
        <f>+D76*E181/D181</f>
        <v>4.8272111325799337E-3</v>
      </c>
      <c r="F76" s="6">
        <f t="shared" si="0"/>
        <v>0</v>
      </c>
      <c r="G76" s="4">
        <f t="shared" si="0"/>
        <v>-4.7423904277420388E-4</v>
      </c>
    </row>
    <row r="77" spans="1:7" x14ac:dyDescent="0.25">
      <c r="A77" s="2" t="s">
        <v>68</v>
      </c>
      <c r="B77" s="3">
        <v>4278</v>
      </c>
      <c r="C77" s="4">
        <f>+B77*C181/B181</f>
        <v>4.4281160179252503E-5</v>
      </c>
      <c r="D77" s="3">
        <v>4278</v>
      </c>
      <c r="E77" s="4">
        <f>+D77*E181/D181</f>
        <v>4.9105416936037072E-5</v>
      </c>
      <c r="F77" s="6">
        <f t="shared" si="0"/>
        <v>0</v>
      </c>
      <c r="G77" s="4">
        <f t="shared" si="0"/>
        <v>-4.8242567567845685E-6</v>
      </c>
    </row>
    <row r="78" spans="1:7" x14ac:dyDescent="0.25">
      <c r="A78" s="2" t="s">
        <v>69</v>
      </c>
      <c r="B78" s="3">
        <v>19016</v>
      </c>
      <c r="C78" s="4">
        <f>+B78*C181/B181</f>
        <v>1.9683275875845388E-4</v>
      </c>
      <c r="D78" s="3">
        <v>19016</v>
      </c>
      <c r="E78" s="4">
        <f>+D78*E181/D181</f>
        <v>2.1827690707238917E-4</v>
      </c>
      <c r="F78" s="6">
        <f t="shared" si="0"/>
        <v>0</v>
      </c>
      <c r="G78" s="4">
        <f t="shared" si="0"/>
        <v>-2.1444148313935291E-5</v>
      </c>
    </row>
    <row r="79" spans="1:7" x14ac:dyDescent="0.25">
      <c r="A79" s="2" t="s">
        <v>70</v>
      </c>
      <c r="B79" s="3">
        <v>0</v>
      </c>
      <c r="C79" s="4">
        <f>+B79*C181/B181</f>
        <v>0</v>
      </c>
      <c r="D79" s="3">
        <v>0</v>
      </c>
      <c r="E79" s="4">
        <f>+D79*E181/D181</f>
        <v>0</v>
      </c>
      <c r="F79" s="6">
        <f t="shared" si="0"/>
        <v>0</v>
      </c>
      <c r="G79" s="4">
        <f t="shared" si="0"/>
        <v>0</v>
      </c>
    </row>
    <row r="80" spans="1:7" ht="24" x14ac:dyDescent="0.25">
      <c r="A80" s="2" t="s">
        <v>71</v>
      </c>
      <c r="B80" s="3">
        <v>752044.69</v>
      </c>
      <c r="C80" s="4">
        <f>+B80*C181/B181</f>
        <v>7.7843411360089508E-3</v>
      </c>
      <c r="D80" s="3">
        <v>752044.69</v>
      </c>
      <c r="E80" s="4">
        <f>+D80*E181/D181</f>
        <v>8.6324142255686642E-3</v>
      </c>
      <c r="F80" s="6">
        <f t="shared" si="0"/>
        <v>0</v>
      </c>
      <c r="G80" s="4">
        <f t="shared" si="0"/>
        <v>-8.4807308955971335E-4</v>
      </c>
    </row>
    <row r="81" spans="1:7" ht="24" x14ac:dyDescent="0.25">
      <c r="A81" s="2" t="s">
        <v>72</v>
      </c>
      <c r="B81" s="3">
        <v>90983.03</v>
      </c>
      <c r="C81" s="4">
        <f>+B81*C181/B181</f>
        <v>9.4175645746230391E-4</v>
      </c>
      <c r="D81" s="3">
        <v>90983.03</v>
      </c>
      <c r="E81" s="4">
        <f>+D81*E181/D181</f>
        <v>1.0443570879509043E-3</v>
      </c>
      <c r="F81" s="6">
        <f t="shared" si="0"/>
        <v>0</v>
      </c>
      <c r="G81" s="4">
        <f t="shared" si="0"/>
        <v>-1.0260063048860035E-4</v>
      </c>
    </row>
    <row r="82" spans="1:7" x14ac:dyDescent="0.25">
      <c r="A82" s="2" t="s">
        <v>73</v>
      </c>
      <c r="B82" s="3">
        <v>318462.33</v>
      </c>
      <c r="C82" s="4">
        <f>+B82*C181/B181</f>
        <v>3.2963724744712415E-3</v>
      </c>
      <c r="D82" s="3">
        <v>318462.33</v>
      </c>
      <c r="E82" s="4">
        <f>+D82*E181/D181</f>
        <v>3.6554991802411939E-3</v>
      </c>
      <c r="F82" s="6">
        <f t="shared" si="0"/>
        <v>0</v>
      </c>
      <c r="G82" s="4">
        <f t="shared" si="0"/>
        <v>-3.5912670576995244E-4</v>
      </c>
    </row>
    <row r="83" spans="1:7" x14ac:dyDescent="0.25">
      <c r="A83" s="2" t="s">
        <v>74</v>
      </c>
      <c r="B83" s="3">
        <v>2180</v>
      </c>
      <c r="C83" s="4">
        <f>+B83*C181/B181</f>
        <v>2.2564967085266587E-5</v>
      </c>
      <c r="D83" s="3">
        <v>2180</v>
      </c>
      <c r="E83" s="4">
        <f>+D83*E181/D181</f>
        <v>2.5023330743469099E-5</v>
      </c>
      <c r="F83" s="6">
        <f t="shared" si="0"/>
        <v>0</v>
      </c>
      <c r="G83" s="4">
        <f t="shared" si="0"/>
        <v>-2.4583636582025122E-6</v>
      </c>
    </row>
    <row r="84" spans="1:7" ht="24" x14ac:dyDescent="0.25">
      <c r="A84" s="2" t="s">
        <v>75</v>
      </c>
      <c r="B84" s="3">
        <v>624197.15</v>
      </c>
      <c r="C84" s="4">
        <f>+B84*C181/B181</f>
        <v>6.4610037359941336E-3</v>
      </c>
      <c r="D84" s="3">
        <v>624197.15</v>
      </c>
      <c r="E84" s="4">
        <f>+D84*E181/D181</f>
        <v>7.1649044649453181E-3</v>
      </c>
      <c r="F84" s="6">
        <f t="shared" si="0"/>
        <v>0</v>
      </c>
      <c r="G84" s="4">
        <f t="shared" si="0"/>
        <v>-7.039007289511845E-4</v>
      </c>
    </row>
    <row r="85" spans="1:7" ht="24" x14ac:dyDescent="0.25">
      <c r="A85" s="2" t="s">
        <v>76</v>
      </c>
      <c r="B85" s="3">
        <v>312585.17</v>
      </c>
      <c r="C85" s="4">
        <f>+B85*C181/B181</f>
        <v>3.2355385653176426E-3</v>
      </c>
      <c r="D85" s="3">
        <v>312585.17</v>
      </c>
      <c r="E85" s="4">
        <f>+D85*E181/D181</f>
        <v>3.5880376579878509E-3</v>
      </c>
      <c r="F85" s="6">
        <f t="shared" si="0"/>
        <v>0</v>
      </c>
      <c r="G85" s="4">
        <f t="shared" si="0"/>
        <v>-3.5249909267020835E-4</v>
      </c>
    </row>
    <row r="86" spans="1:7" ht="24" x14ac:dyDescent="0.25">
      <c r="A86" s="2" t="s">
        <v>77</v>
      </c>
      <c r="B86" s="3">
        <v>368546.45</v>
      </c>
      <c r="C86" s="4">
        <f>+B86*C181/B181</f>
        <v>3.8147883090100224E-3</v>
      </c>
      <c r="D86" s="3">
        <v>368546.45</v>
      </c>
      <c r="E86" s="4">
        <f>+D86*E181/D181</f>
        <v>4.2303943636153203E-3</v>
      </c>
      <c r="F86" s="6">
        <f t="shared" si="0"/>
        <v>0</v>
      </c>
      <c r="G86" s="4">
        <f t="shared" si="0"/>
        <v>-4.1560605460529794E-4</v>
      </c>
    </row>
    <row r="87" spans="1:7" ht="24" x14ac:dyDescent="0.25">
      <c r="A87" s="2" t="s">
        <v>78</v>
      </c>
      <c r="B87" s="3">
        <v>160335.03</v>
      </c>
      <c r="C87" s="4">
        <f>+B87*C181/B181</f>
        <v>1.6596122360390967E-3</v>
      </c>
      <c r="D87" s="3">
        <v>160335.03</v>
      </c>
      <c r="E87" s="4">
        <f>+D87*E181/D181</f>
        <v>1.8404204061715781E-3</v>
      </c>
      <c r="F87" s="6">
        <f t="shared" si="0"/>
        <v>0</v>
      </c>
      <c r="G87" s="4">
        <f t="shared" si="0"/>
        <v>-1.8080817013248142E-4</v>
      </c>
    </row>
    <row r="88" spans="1:7" x14ac:dyDescent="0.25">
      <c r="A88" s="2" t="s">
        <v>79</v>
      </c>
      <c r="B88" s="3">
        <v>119908.95</v>
      </c>
      <c r="C88" s="4">
        <f>+B88*C181/B181</f>
        <v>1.2411658302655399E-3</v>
      </c>
      <c r="D88" s="3">
        <v>119908.95</v>
      </c>
      <c r="E88" s="4">
        <f>+D88*E181/D181</f>
        <v>1.3763859242899538E-3</v>
      </c>
      <c r="F88" s="6">
        <f t="shared" si="0"/>
        <v>0</v>
      </c>
      <c r="G88" s="4">
        <f t="shared" si="0"/>
        <v>-1.3522009402441382E-4</v>
      </c>
    </row>
    <row r="89" spans="1:7" x14ac:dyDescent="0.25">
      <c r="A89" s="2" t="s">
        <v>80</v>
      </c>
      <c r="B89" s="3">
        <v>169426.67</v>
      </c>
      <c r="C89" s="4">
        <f>+B89*C181/B181</f>
        <v>1.7537189137230846E-3</v>
      </c>
      <c r="D89" s="3">
        <v>169426.67</v>
      </c>
      <c r="E89" s="4">
        <f>+D89*E181/D181</f>
        <v>1.9447796331076121E-3</v>
      </c>
      <c r="F89" s="6">
        <f t="shared" si="0"/>
        <v>0</v>
      </c>
      <c r="G89" s="4">
        <f t="shared" si="0"/>
        <v>-1.9106071938452748E-4</v>
      </c>
    </row>
    <row r="90" spans="1:7" x14ac:dyDescent="0.25">
      <c r="A90" s="2" t="s">
        <v>81</v>
      </c>
      <c r="B90" s="3">
        <v>68525.98</v>
      </c>
      <c r="C90" s="4">
        <f>+B90*C181/B181</f>
        <v>7.0930572623194332E-4</v>
      </c>
      <c r="D90" s="3">
        <v>68525.98</v>
      </c>
      <c r="E90" s="4">
        <f>+D90*E181/D181</f>
        <v>7.8658177158731591E-4</v>
      </c>
      <c r="F90" s="6">
        <f t="shared" si="0"/>
        <v>0</v>
      </c>
      <c r="G90" s="4">
        <f t="shared" si="0"/>
        <v>-7.7276045355372598E-5</v>
      </c>
    </row>
    <row r="91" spans="1:7" x14ac:dyDescent="0.25">
      <c r="A91" s="2" t="s">
        <v>82</v>
      </c>
      <c r="B91" s="3">
        <v>0</v>
      </c>
      <c r="C91" s="4"/>
      <c r="D91" s="3">
        <v>0</v>
      </c>
      <c r="E91" s="4"/>
      <c r="F91" s="6"/>
      <c r="G91" s="4"/>
    </row>
    <row r="92" spans="1:7" x14ac:dyDescent="0.25">
      <c r="A92" s="2" t="s">
        <v>83</v>
      </c>
      <c r="B92" s="3">
        <v>1291</v>
      </c>
      <c r="C92" s="4">
        <f>+B92*C181/B181</f>
        <v>1.3363014911504203E-5</v>
      </c>
      <c r="D92" s="3">
        <v>1291</v>
      </c>
      <c r="E92" s="4">
        <f>+D92*E181/D181</f>
        <v>1.4818862380650737E-5</v>
      </c>
      <c r="F92" s="6">
        <f t="shared" si="0"/>
        <v>0</v>
      </c>
      <c r="G92" s="4">
        <f t="shared" si="0"/>
        <v>-1.455847469146534E-6</v>
      </c>
    </row>
    <row r="93" spans="1:7" x14ac:dyDescent="0.25">
      <c r="A93" s="2" t="s">
        <v>84</v>
      </c>
      <c r="B93" s="3">
        <v>23257.64</v>
      </c>
      <c r="C93" s="4">
        <f>+B93*C181/B181</f>
        <v>2.4073756012888973E-4</v>
      </c>
      <c r="D93" s="3">
        <v>23257.64</v>
      </c>
      <c r="E93" s="4">
        <f>+D93*E181/D181</f>
        <v>2.6696496240024615E-4</v>
      </c>
      <c r="F93" s="6">
        <f t="shared" si="0"/>
        <v>0</v>
      </c>
      <c r="G93" s="4">
        <f t="shared" si="0"/>
        <v>-2.6227402271356421E-5</v>
      </c>
    </row>
    <row r="94" spans="1:7" x14ac:dyDescent="0.25">
      <c r="A94" s="2" t="s">
        <v>85</v>
      </c>
      <c r="B94" s="3">
        <v>32832.49</v>
      </c>
      <c r="C94" s="4">
        <f>+B94*C181/B181</f>
        <v>3.3984589732905706E-4</v>
      </c>
      <c r="D94" s="3">
        <v>32832.49</v>
      </c>
      <c r="E94" s="4">
        <f>+D94*E181/D181</f>
        <v>3.7687075981726685E-4</v>
      </c>
      <c r="F94" s="6">
        <f t="shared" si="0"/>
        <v>0</v>
      </c>
      <c r="G94" s="4">
        <f t="shared" si="0"/>
        <v>-3.7024862488209789E-5</v>
      </c>
    </row>
    <row r="95" spans="1:7" x14ac:dyDescent="0.25">
      <c r="A95" s="2" t="s">
        <v>86</v>
      </c>
      <c r="B95" s="3">
        <v>19456</v>
      </c>
      <c r="C95" s="4">
        <f>+B95*C181/B181</f>
        <v>2.0138715578483794E-4</v>
      </c>
      <c r="D95" s="3">
        <v>19456</v>
      </c>
      <c r="E95" s="4">
        <f>+D95*E181/D181</f>
        <v>2.2332748758941963E-4</v>
      </c>
      <c r="F95" s="6">
        <f t="shared" si="0"/>
        <v>0</v>
      </c>
      <c r="G95" s="4">
        <f t="shared" si="0"/>
        <v>-2.1940331804581691E-5</v>
      </c>
    </row>
    <row r="96" spans="1:7" x14ac:dyDescent="0.25">
      <c r="A96" s="2" t="s">
        <v>87</v>
      </c>
      <c r="B96" s="3">
        <v>3425</v>
      </c>
      <c r="C96" s="4">
        <f>+B96*C181/B181</f>
        <v>3.5451840489467002E-5</v>
      </c>
      <c r="D96" s="3">
        <v>3425</v>
      </c>
      <c r="E96" s="4">
        <f>+D96*E181/D181</f>
        <v>3.9314177888248474E-5</v>
      </c>
      <c r="F96" s="6">
        <f t="shared" si="0"/>
        <v>0</v>
      </c>
      <c r="G96" s="4">
        <f t="shared" si="0"/>
        <v>-3.8623373987814715E-6</v>
      </c>
    </row>
    <row r="97" spans="1:7" x14ac:dyDescent="0.25">
      <c r="A97" s="2" t="s">
        <v>88</v>
      </c>
      <c r="B97" s="3">
        <v>234459.03</v>
      </c>
      <c r="C97" s="4">
        <f>+B97*C181/B181</f>
        <v>2.4268625205474915E-3</v>
      </c>
      <c r="D97" s="3">
        <v>234459.03</v>
      </c>
      <c r="E97" s="4">
        <f>+D97*E181/D181</f>
        <v>2.6912595658178644E-3</v>
      </c>
      <c r="F97" s="6">
        <f t="shared" si="0"/>
        <v>0</v>
      </c>
      <c r="G97" s="4">
        <f t="shared" si="0"/>
        <v>-2.6439704527037294E-4</v>
      </c>
    </row>
    <row r="98" spans="1:7" x14ac:dyDescent="0.25">
      <c r="A98" s="2" t="s">
        <v>89</v>
      </c>
      <c r="B98" s="3">
        <v>11472254.300000001</v>
      </c>
      <c r="C98" s="4">
        <f>+B98*C181/B181</f>
        <v>0.11874818379509545</v>
      </c>
      <c r="D98" s="5">
        <v>11259936.82</v>
      </c>
      <c r="E98" s="4">
        <f>+D98*E181/D181</f>
        <v>0.12924822165019528</v>
      </c>
      <c r="F98" s="6">
        <f t="shared" si="0"/>
        <v>212317.48000000045</v>
      </c>
      <c r="G98" s="4">
        <f t="shared" si="0"/>
        <v>-1.0500037855099828E-2</v>
      </c>
    </row>
    <row r="99" spans="1:7" x14ac:dyDescent="0.25">
      <c r="A99" s="2" t="s">
        <v>90</v>
      </c>
      <c r="B99" s="3">
        <v>1761935.58</v>
      </c>
      <c r="C99" s="4">
        <f>+B99*C181/B181</f>
        <v>1.8237623105073437E-2</v>
      </c>
      <c r="D99" s="5">
        <v>1487800.86</v>
      </c>
      <c r="E99" s="4">
        <f>+D99*E181/D181</f>
        <v>1.7077859174402646E-2</v>
      </c>
      <c r="F99" s="6">
        <f t="shared" si="0"/>
        <v>274134.71999999997</v>
      </c>
      <c r="G99" s="4">
        <f t="shared" si="0"/>
        <v>1.1597639306707916E-3</v>
      </c>
    </row>
    <row r="100" spans="1:7" x14ac:dyDescent="0.25">
      <c r="A100" s="2" t="s">
        <v>91</v>
      </c>
      <c r="B100" s="3">
        <v>84912</v>
      </c>
      <c r="C100" s="4">
        <f>+B100*C181/B181</f>
        <v>8.7891581887346629E-4</v>
      </c>
      <c r="D100" s="5">
        <v>55263.29</v>
      </c>
      <c r="E100" s="4">
        <f>+D100*E181/D181</f>
        <v>6.3434476313864614E-4</v>
      </c>
      <c r="F100" s="6">
        <f t="shared" si="0"/>
        <v>29648.71</v>
      </c>
      <c r="G100" s="4">
        <f t="shared" si="0"/>
        <v>2.4457105573482015E-4</v>
      </c>
    </row>
    <row r="101" spans="1:7" x14ac:dyDescent="0.25">
      <c r="A101" s="2" t="s">
        <v>92</v>
      </c>
      <c r="B101" s="3">
        <v>819394.4</v>
      </c>
      <c r="C101" s="4">
        <f>+B101*C181/B181</f>
        <v>8.4814714063540207E-3</v>
      </c>
      <c r="D101" s="3">
        <v>819394.4</v>
      </c>
      <c r="E101" s="4">
        <f>+D101*E181/D181</f>
        <v>9.4054940736451459E-3</v>
      </c>
      <c r="F101" s="6">
        <f t="shared" si="0"/>
        <v>0</v>
      </c>
      <c r="G101" s="4">
        <f t="shared" si="0"/>
        <v>-9.2402266729112517E-4</v>
      </c>
    </row>
    <row r="102" spans="1:7" x14ac:dyDescent="0.25">
      <c r="A102" s="2" t="s">
        <v>93</v>
      </c>
      <c r="B102" s="3">
        <v>418550.63</v>
      </c>
      <c r="C102" s="4">
        <f>+B102*C181/B181</f>
        <v>4.332376692416328E-3</v>
      </c>
      <c r="D102" s="3">
        <v>418550.63</v>
      </c>
      <c r="E102" s="4">
        <f>+D102*E181/D181</f>
        <v>4.8043719483382387E-3</v>
      </c>
      <c r="F102" s="6">
        <f t="shared" si="0"/>
        <v>0</v>
      </c>
      <c r="G102" s="4">
        <f t="shared" si="0"/>
        <v>-4.7199525592191063E-4</v>
      </c>
    </row>
    <row r="103" spans="1:7" ht="24" x14ac:dyDescent="0.25">
      <c r="A103" s="2" t="s">
        <v>166</v>
      </c>
      <c r="B103" s="3">
        <v>25000</v>
      </c>
      <c r="C103" s="4"/>
      <c r="D103" s="5">
        <v>20898.79</v>
      </c>
      <c r="E103" s="4"/>
      <c r="F103" s="6">
        <f t="shared" si="0"/>
        <v>4101.2099999999991</v>
      </c>
      <c r="G103" s="4"/>
    </row>
    <row r="104" spans="1:7" ht="24" x14ac:dyDescent="0.25">
      <c r="A104" s="2" t="s">
        <v>94</v>
      </c>
      <c r="B104" s="3">
        <v>2261758.5299999998</v>
      </c>
      <c r="C104" s="4">
        <f>+B104*C181/B181</f>
        <v>2.3411241644160981E-2</v>
      </c>
      <c r="D104" s="3">
        <v>2261758.5299999998</v>
      </c>
      <c r="E104" s="4">
        <f>+D104*E181/D181</f>
        <v>2.5961803558739668E-2</v>
      </c>
      <c r="F104" s="6">
        <f t="shared" si="0"/>
        <v>0</v>
      </c>
      <c r="G104" s="4">
        <f t="shared" si="0"/>
        <v>-2.5505619145786869E-3</v>
      </c>
    </row>
    <row r="105" spans="1:7" ht="24" x14ac:dyDescent="0.25">
      <c r="A105" s="2" t="s">
        <v>95</v>
      </c>
      <c r="B105" s="3">
        <v>352387.11</v>
      </c>
      <c r="C105" s="4">
        <f>+B105*C181/B181</f>
        <v>3.6475245589092735E-3</v>
      </c>
      <c r="D105" s="5">
        <v>350617.87</v>
      </c>
      <c r="E105" s="4">
        <f>+D105*E181/D181</f>
        <v>4.0245995071470884E-3</v>
      </c>
      <c r="F105" s="6">
        <f t="shared" si="0"/>
        <v>1769.2399999999907</v>
      </c>
      <c r="G105" s="4">
        <f t="shared" si="0"/>
        <v>-3.770749482378149E-4</v>
      </c>
    </row>
    <row r="106" spans="1:7" ht="24" x14ac:dyDescent="0.25">
      <c r="A106" s="2" t="s">
        <v>96</v>
      </c>
      <c r="B106" s="3">
        <v>16982.400000000001</v>
      </c>
      <c r="C106" s="4">
        <f>+B106*C181/B181</f>
        <v>1.7578316377469326E-4</v>
      </c>
      <c r="D106" s="5">
        <v>11317.06</v>
      </c>
      <c r="E106" s="4">
        <f>+D106*E181/D181</f>
        <v>1.2990391533196531E-4</v>
      </c>
      <c r="F106" s="6">
        <f t="shared" si="0"/>
        <v>5665.340000000002</v>
      </c>
      <c r="G106" s="4">
        <f t="shared" si="0"/>
        <v>4.5879248442727951E-5</v>
      </c>
    </row>
    <row r="107" spans="1:7" x14ac:dyDescent="0.25">
      <c r="A107" s="2" t="s">
        <v>97</v>
      </c>
      <c r="B107" s="3">
        <v>236139.1</v>
      </c>
      <c r="C107" s="4">
        <f>+B107*C181/B181</f>
        <v>2.4442527610295758E-3</v>
      </c>
      <c r="D107" s="3">
        <v>236139.1</v>
      </c>
      <c r="E107" s="4">
        <f>+D107*E181/D181</f>
        <v>2.7105444040206993E-3</v>
      </c>
      <c r="F107" s="6">
        <f t="shared" si="0"/>
        <v>0</v>
      </c>
      <c r="G107" s="4">
        <f t="shared" si="0"/>
        <v>-2.6629164299112355E-4</v>
      </c>
    </row>
    <row r="108" spans="1:7" ht="24" x14ac:dyDescent="0.25">
      <c r="A108" s="2" t="s">
        <v>98</v>
      </c>
      <c r="B108" s="3">
        <v>82757.070000000007</v>
      </c>
      <c r="C108" s="4">
        <f>+B108*C181/B181</f>
        <v>8.5661034890968039E-4</v>
      </c>
      <c r="D108" s="3">
        <v>82757.070000000007</v>
      </c>
      <c r="E108" s="4">
        <f>+D108*E181/D181</f>
        <v>9.4993464861028651E-4</v>
      </c>
      <c r="F108" s="6">
        <f t="shared" si="0"/>
        <v>0</v>
      </c>
      <c r="G108" s="4">
        <f t="shared" si="0"/>
        <v>-9.3324299700606119E-5</v>
      </c>
    </row>
    <row r="109" spans="1:7" ht="24" x14ac:dyDescent="0.25">
      <c r="A109" s="2" t="s">
        <v>167</v>
      </c>
      <c r="B109" s="3">
        <v>25000</v>
      </c>
      <c r="C109" s="4"/>
      <c r="D109" s="5">
        <v>4154.92</v>
      </c>
      <c r="E109" s="4"/>
      <c r="F109" s="6">
        <f t="shared" si="0"/>
        <v>20845.080000000002</v>
      </c>
      <c r="G109" s="4"/>
    </row>
    <row r="110" spans="1:7" x14ac:dyDescent="0.25">
      <c r="A110" s="2" t="s">
        <v>99</v>
      </c>
      <c r="B110" s="3">
        <v>12719764.48</v>
      </c>
      <c r="C110" s="4">
        <f>+B110*C181/B181</f>
        <v>0.13166103982731334</v>
      </c>
      <c r="D110" s="3">
        <v>12719764.48</v>
      </c>
      <c r="E110" s="4">
        <f>+D110*E181/D181</f>
        <v>0.14600498787250929</v>
      </c>
      <c r="F110" s="6">
        <f t="shared" si="0"/>
        <v>0</v>
      </c>
      <c r="G110" s="4">
        <f t="shared" si="0"/>
        <v>-1.4343948045195953E-2</v>
      </c>
    </row>
    <row r="111" spans="1:7" x14ac:dyDescent="0.25">
      <c r="A111" s="2" t="s">
        <v>100</v>
      </c>
      <c r="B111" s="3">
        <v>483525.99</v>
      </c>
      <c r="C111" s="4">
        <f>+B111*C181/B181</f>
        <v>5.0049302978077709E-3</v>
      </c>
      <c r="D111" s="3">
        <v>483525.99</v>
      </c>
      <c r="E111" s="4">
        <f>+D111*E181/D181</f>
        <v>5.5501976012996938E-3</v>
      </c>
      <c r="F111" s="6">
        <f t="shared" si="0"/>
        <v>0</v>
      </c>
      <c r="G111" s="4">
        <f t="shared" si="0"/>
        <v>-5.4526730349192289E-4</v>
      </c>
    </row>
    <row r="112" spans="1:7" x14ac:dyDescent="0.25">
      <c r="A112" s="2" t="s">
        <v>101</v>
      </c>
      <c r="B112" s="3">
        <v>2021807.58</v>
      </c>
      <c r="C112" s="4">
        <f>+B112*C181/B181</f>
        <v>2.0927532796074538E-2</v>
      </c>
      <c r="D112" s="3">
        <v>2021807.58</v>
      </c>
      <c r="E112" s="4">
        <f>+D112*E181/D181</f>
        <v>2.3207504483482966E-2</v>
      </c>
      <c r="F112" s="6">
        <f t="shared" si="0"/>
        <v>0</v>
      </c>
      <c r="G112" s="4">
        <f t="shared" si="0"/>
        <v>-2.2799716874084275E-3</v>
      </c>
    </row>
    <row r="113" spans="1:7" x14ac:dyDescent="0.25">
      <c r="A113" s="2" t="s">
        <v>102</v>
      </c>
      <c r="B113" s="3">
        <v>510865.87</v>
      </c>
      <c r="C113" s="4">
        <f>+B113*C181/B181</f>
        <v>5.2879227254752663E-3</v>
      </c>
      <c r="D113" s="5">
        <v>239930.4</v>
      </c>
      <c r="E113" s="4">
        <f>+D113*E181/D181</f>
        <v>2.7540631901893753E-3</v>
      </c>
      <c r="F113" s="6">
        <f t="shared" si="0"/>
        <v>270935.46999999997</v>
      </c>
      <c r="G113" s="4">
        <f t="shared" si="0"/>
        <v>2.533859535285891E-3</v>
      </c>
    </row>
    <row r="114" spans="1:7" ht="14.25" customHeight="1" x14ac:dyDescent="0.25">
      <c r="A114" s="2" t="s">
        <v>103</v>
      </c>
      <c r="B114" s="3">
        <v>159822.9</v>
      </c>
      <c r="C114" s="4">
        <f>+B114*C181/B181</f>
        <v>1.6543112284274557E-3</v>
      </c>
      <c r="D114" s="5">
        <v>121931.6</v>
      </c>
      <c r="E114" s="4">
        <f>+D114*E181/D181</f>
        <v>1.3996030985689804E-3</v>
      </c>
      <c r="F114" s="6">
        <f t="shared" si="0"/>
        <v>37891.299999999988</v>
      </c>
      <c r="G114" s="4">
        <f t="shared" si="0"/>
        <v>2.5470812985847529E-4</v>
      </c>
    </row>
    <row r="115" spans="1:7" x14ac:dyDescent="0.25">
      <c r="A115" s="2" t="s">
        <v>104</v>
      </c>
      <c r="B115" s="3">
        <v>489884.77</v>
      </c>
      <c r="C115" s="4">
        <f>+B115*C181/B181</f>
        <v>5.0707494085428413E-3</v>
      </c>
      <c r="D115" s="3">
        <v>489884.77</v>
      </c>
      <c r="E115" s="4">
        <f>+D115*E181/D181</f>
        <v>5.6231874430726098E-3</v>
      </c>
      <c r="F115" s="6">
        <f t="shared" si="0"/>
        <v>0</v>
      </c>
      <c r="G115" s="4">
        <f t="shared" si="0"/>
        <v>-5.5243803452976852E-4</v>
      </c>
    </row>
    <row r="116" spans="1:7" x14ac:dyDescent="0.25">
      <c r="A116" s="2" t="s">
        <v>105</v>
      </c>
      <c r="B116" s="3">
        <v>3647179.17</v>
      </c>
      <c r="C116" s="4">
        <f>+B116*C181/B181</f>
        <v>3.7751595378495373E-2</v>
      </c>
      <c r="D116" s="3">
        <v>3647179.17</v>
      </c>
      <c r="E116" s="4">
        <f>+D116*E181/D181</f>
        <v>4.1864481950275742E-2</v>
      </c>
      <c r="F116" s="6">
        <f t="shared" si="0"/>
        <v>0</v>
      </c>
      <c r="G116" s="4">
        <f t="shared" si="0"/>
        <v>-4.1128865717803692E-3</v>
      </c>
    </row>
    <row r="117" spans="1:7" x14ac:dyDescent="0.25">
      <c r="A117" s="2" t="s">
        <v>106</v>
      </c>
      <c r="B117" s="3">
        <v>2361716.19</v>
      </c>
      <c r="C117" s="4">
        <f>+B117*C181/B181</f>
        <v>2.4445893620225326E-2</v>
      </c>
      <c r="D117" s="5">
        <v>1150745.42</v>
      </c>
      <c r="E117" s="4">
        <f>+D117*E181/D181</f>
        <v>1.3208937268895531E-2</v>
      </c>
      <c r="F117" s="6">
        <f t="shared" si="0"/>
        <v>1210970.77</v>
      </c>
      <c r="G117" s="4">
        <f t="shared" si="0"/>
        <v>1.1236956351329794E-2</v>
      </c>
    </row>
    <row r="118" spans="1:7" x14ac:dyDescent="0.25">
      <c r="A118" s="2" t="s">
        <v>107</v>
      </c>
      <c r="B118" s="3">
        <v>289768.48</v>
      </c>
      <c r="C118" s="4">
        <f>+B118*C181/B181</f>
        <v>2.9993652355723528E-3</v>
      </c>
      <c r="D118" s="3">
        <v>289768.48</v>
      </c>
      <c r="E118" s="4">
        <f>+D118*E181/D181</f>
        <v>3.3261341807671149E-3</v>
      </c>
      <c r="F118" s="6">
        <f t="shared" si="0"/>
        <v>0</v>
      </c>
      <c r="G118" s="4">
        <f t="shared" si="0"/>
        <v>-3.2676894519476215E-4</v>
      </c>
    </row>
    <row r="119" spans="1:7" x14ac:dyDescent="0.25">
      <c r="A119" s="2" t="s">
        <v>108</v>
      </c>
      <c r="B119" s="3">
        <v>2716444.05</v>
      </c>
      <c r="C119" s="4">
        <f>+B119*C181/B181</f>
        <v>2.8117647053769845E-2</v>
      </c>
      <c r="D119" s="3">
        <v>2511695.31</v>
      </c>
      <c r="E119" s="4">
        <f>+D119*E181/D181</f>
        <v>2.8830725903188144E-2</v>
      </c>
      <c r="F119" s="6">
        <f t="shared" si="0"/>
        <v>204748.73999999976</v>
      </c>
      <c r="G119" s="4">
        <f t="shared" si="0"/>
        <v>-7.1307884941829852E-4</v>
      </c>
    </row>
    <row r="120" spans="1:7" ht="24" x14ac:dyDescent="0.25">
      <c r="A120" s="2" t="s">
        <v>109</v>
      </c>
      <c r="B120" s="3">
        <v>95793.67</v>
      </c>
      <c r="C120" s="4">
        <f>+B120*C181/B181</f>
        <v>9.9155092226004102E-4</v>
      </c>
      <c r="D120" s="3">
        <v>95793.67</v>
      </c>
      <c r="E120" s="4">
        <f>+D120*E181/D181</f>
        <v>1.0995764621746485E-3</v>
      </c>
      <c r="F120" s="6">
        <f t="shared" si="0"/>
        <v>0</v>
      </c>
      <c r="G120" s="4">
        <f t="shared" si="0"/>
        <v>-1.0802553991460747E-4</v>
      </c>
    </row>
    <row r="121" spans="1:7" x14ac:dyDescent="0.25">
      <c r="A121" s="2" t="s">
        <v>110</v>
      </c>
      <c r="B121" s="3">
        <v>403715.06</v>
      </c>
      <c r="C121" s="4">
        <f>+B121*C181/B181</f>
        <v>4.1788151562965259E-3</v>
      </c>
      <c r="D121" s="3">
        <v>403715.06</v>
      </c>
      <c r="E121" s="4">
        <f>+D121*E181/D181</f>
        <v>4.6340804919722351E-3</v>
      </c>
      <c r="F121" s="6">
        <f t="shared" si="0"/>
        <v>0</v>
      </c>
      <c r="G121" s="4">
        <f t="shared" si="0"/>
        <v>-4.5526533567570929E-4</v>
      </c>
    </row>
    <row r="122" spans="1:7" ht="24" x14ac:dyDescent="0.25">
      <c r="A122" s="2" t="s">
        <v>111</v>
      </c>
      <c r="B122" s="3">
        <v>102173.17</v>
      </c>
      <c r="C122" s="4">
        <f>+B122*C181/B181</f>
        <v>1.0575845036914439E-3</v>
      </c>
      <c r="D122" s="5">
        <v>47490.17</v>
      </c>
      <c r="E122" s="4">
        <f>+D122*E181/D181</f>
        <v>5.4512028943741919E-4</v>
      </c>
      <c r="F122" s="6">
        <f t="shared" si="0"/>
        <v>54683</v>
      </c>
      <c r="G122" s="4">
        <f t="shared" si="0"/>
        <v>5.124642142540247E-4</v>
      </c>
    </row>
    <row r="123" spans="1:7" x14ac:dyDescent="0.25">
      <c r="A123" s="2" t="s">
        <v>112</v>
      </c>
      <c r="B123" s="3">
        <v>69422.34</v>
      </c>
      <c r="C123" s="4">
        <f>+B123*C181/B181</f>
        <v>7.1858386104687428E-4</v>
      </c>
      <c r="D123" s="3">
        <v>69422.34</v>
      </c>
      <c r="E123" s="4">
        <f>+D123*E181/D181</f>
        <v>7.9687072238787367E-4</v>
      </c>
      <c r="F123" s="6">
        <f t="shared" ref="F123:G174" si="1">+B123-D123</f>
        <v>0</v>
      </c>
      <c r="G123" s="4">
        <f t="shared" si="1"/>
        <v>-7.8286861340999396E-5</v>
      </c>
    </row>
    <row r="124" spans="1:7" ht="24" x14ac:dyDescent="0.25">
      <c r="A124" s="2" t="s">
        <v>113</v>
      </c>
      <c r="B124" s="3">
        <v>92277.06</v>
      </c>
      <c r="C124" s="4">
        <f>+B124*C181/B181</f>
        <v>9.5515083560787617E-4</v>
      </c>
      <c r="D124" s="3">
        <v>92277.06</v>
      </c>
      <c r="E124" s="4">
        <f>+D124*E181/D181</f>
        <v>1.0592107304655701E-3</v>
      </c>
      <c r="F124" s="6">
        <f t="shared" si="1"/>
        <v>0</v>
      </c>
      <c r="G124" s="4">
        <f t="shared" si="1"/>
        <v>-1.040598948576939E-4</v>
      </c>
    </row>
    <row r="125" spans="1:7" x14ac:dyDescent="0.25">
      <c r="A125" s="2" t="s">
        <v>114</v>
      </c>
      <c r="B125" s="3">
        <v>908637.88</v>
      </c>
      <c r="C125" s="4">
        <f>+B125*C181/B181</f>
        <v>9.4052219516634911E-3</v>
      </c>
      <c r="D125" s="3">
        <v>908637.88</v>
      </c>
      <c r="E125" s="4">
        <f>+D125*E181/D181</f>
        <v>1.0429883576736049E-2</v>
      </c>
      <c r="F125" s="6">
        <f t="shared" si="1"/>
        <v>0</v>
      </c>
      <c r="G125" s="4">
        <f t="shared" si="1"/>
        <v>-1.0246616250725576E-3</v>
      </c>
    </row>
    <row r="126" spans="1:7" x14ac:dyDescent="0.25">
      <c r="A126" s="2" t="s">
        <v>115</v>
      </c>
      <c r="B126" s="3">
        <v>472373.24</v>
      </c>
      <c r="C126" s="4">
        <f>+B126*C181/B181</f>
        <v>4.8894892718168506E-3</v>
      </c>
      <c r="D126" s="3">
        <v>235019.48</v>
      </c>
      <c r="E126" s="4">
        <f>+D126*E181/D181</f>
        <v>2.6976927427514318E-3</v>
      </c>
      <c r="F126" s="6">
        <f t="shared" si="1"/>
        <v>237353.75999999998</v>
      </c>
      <c r="G126" s="4">
        <f t="shared" si="1"/>
        <v>2.1917965290654188E-3</v>
      </c>
    </row>
    <row r="127" spans="1:7" x14ac:dyDescent="0.25">
      <c r="A127" s="2" t="s">
        <v>116</v>
      </c>
      <c r="B127" s="3">
        <v>59125.58</v>
      </c>
      <c r="C127" s="4">
        <f>+B127*C181/B181</f>
        <v>6.1200310394371395E-4</v>
      </c>
      <c r="D127" s="3">
        <v>59125.58</v>
      </c>
      <c r="E127" s="4">
        <f>+D127*E181/D181</f>
        <v>6.78678414559377E-4</v>
      </c>
      <c r="F127" s="6">
        <f t="shared" si="1"/>
        <v>0</v>
      </c>
      <c r="G127" s="4">
        <f t="shared" si="1"/>
        <v>-6.6675310615663054E-5</v>
      </c>
    </row>
    <row r="128" spans="1:7" x14ac:dyDescent="0.25">
      <c r="A128" s="2" t="s">
        <v>117</v>
      </c>
      <c r="B128" s="3">
        <v>10452577.050000001</v>
      </c>
      <c r="C128" s="4">
        <f>+B128*C181/B181</f>
        <v>0.10819360416947842</v>
      </c>
      <c r="D128" s="3">
        <v>10452577.050000001</v>
      </c>
      <c r="E128" s="4">
        <f>+D128*E181/D181</f>
        <v>0.11998086818520393</v>
      </c>
      <c r="F128" s="6">
        <f t="shared" si="1"/>
        <v>0</v>
      </c>
      <c r="G128" s="4">
        <f t="shared" si="1"/>
        <v>-1.178726401572551E-2</v>
      </c>
    </row>
    <row r="129" spans="1:7" ht="24" x14ac:dyDescent="0.25">
      <c r="A129" s="2" t="s">
        <v>118</v>
      </c>
      <c r="B129" s="3">
        <v>15622</v>
      </c>
      <c r="C129" s="4">
        <f>+B129*C181/B181</f>
        <v>1.6170179624130029E-4</v>
      </c>
      <c r="D129" s="5">
        <v>7633</v>
      </c>
      <c r="E129" s="4">
        <f>+D129*E181/D181</f>
        <v>8.7616093378394328E-5</v>
      </c>
      <c r="F129" s="6">
        <f t="shared" si="1"/>
        <v>7989</v>
      </c>
      <c r="G129" s="4">
        <f t="shared" si="1"/>
        <v>7.4085702862905958E-5</v>
      </c>
    </row>
    <row r="130" spans="1:7" x14ac:dyDescent="0.25">
      <c r="A130" s="2" t="s">
        <v>119</v>
      </c>
      <c r="B130" s="3">
        <v>98796.99</v>
      </c>
      <c r="C130" s="4">
        <f>+B130*C181/B181</f>
        <v>1.0226379942538588E-3</v>
      </c>
      <c r="D130" s="5">
        <v>76087</v>
      </c>
      <c r="E130" s="4">
        <f>+D130*E181/D181</f>
        <v>8.7337163590749242E-4</v>
      </c>
      <c r="F130" s="6">
        <f t="shared" si="1"/>
        <v>22709.990000000005</v>
      </c>
      <c r="G130" s="4">
        <f t="shared" si="1"/>
        <v>1.4926635834636636E-4</v>
      </c>
    </row>
    <row r="131" spans="1:7" x14ac:dyDescent="0.25">
      <c r="A131" s="2" t="s">
        <v>120</v>
      </c>
      <c r="B131" s="3">
        <v>43439.96</v>
      </c>
      <c r="C131" s="4">
        <f>+B131*C181/B181</f>
        <v>4.4964278329600785E-4</v>
      </c>
      <c r="D131" s="5">
        <v>1669</v>
      </c>
      <c r="E131" s="4">
        <f>+D131*E181/D181</f>
        <v>1.9157770188463268E-5</v>
      </c>
      <c r="F131" s="6">
        <f t="shared" si="1"/>
        <v>41770.959999999999</v>
      </c>
      <c r="G131" s="4">
        <f t="shared" si="1"/>
        <v>4.304850131075446E-4</v>
      </c>
    </row>
    <row r="132" spans="1:7" ht="24" x14ac:dyDescent="0.25">
      <c r="A132" s="2" t="s">
        <v>121</v>
      </c>
      <c r="B132" s="3">
        <v>50480</v>
      </c>
      <c r="C132" s="4">
        <f>+B132*C181/B181</f>
        <v>5.2251354975424652E-4</v>
      </c>
      <c r="D132" s="5">
        <v>0</v>
      </c>
      <c r="E132" s="4">
        <f>+D132*E181/D181</f>
        <v>0</v>
      </c>
      <c r="F132" s="6">
        <f t="shared" si="1"/>
        <v>50480</v>
      </c>
      <c r="G132" s="4">
        <f t="shared" si="1"/>
        <v>5.2251354975424652E-4</v>
      </c>
    </row>
    <row r="133" spans="1:7" x14ac:dyDescent="0.25">
      <c r="A133" s="2" t="s">
        <v>122</v>
      </c>
      <c r="B133" s="3">
        <v>601581.56000000006</v>
      </c>
      <c r="C133" s="4">
        <f>+B133*C181/B181</f>
        <v>6.2269119727079488E-3</v>
      </c>
      <c r="D133" s="3">
        <v>601581.56000000006</v>
      </c>
      <c r="E133" s="4">
        <f>+D133*E181/D181</f>
        <v>6.9053093325927078E-3</v>
      </c>
      <c r="F133" s="6">
        <f t="shared" si="1"/>
        <v>0</v>
      </c>
      <c r="G133" s="4">
        <f t="shared" si="1"/>
        <v>-6.78397359884759E-4</v>
      </c>
    </row>
    <row r="134" spans="1:7" x14ac:dyDescent="0.25">
      <c r="A134" s="2" t="s">
        <v>123</v>
      </c>
      <c r="B134" s="3">
        <v>343696.52</v>
      </c>
      <c r="C134" s="4">
        <f>+B134*C181/B181</f>
        <v>3.5575691106058118E-3</v>
      </c>
      <c r="D134" s="5">
        <v>149373.10999999999</v>
      </c>
      <c r="E134" s="4">
        <f>+D134*E181/D181</f>
        <v>1.7145929980323814E-3</v>
      </c>
      <c r="F134" s="6">
        <f t="shared" si="1"/>
        <v>194323.41000000003</v>
      </c>
      <c r="G134" s="4">
        <f t="shared" si="1"/>
        <v>1.8429761125734305E-3</v>
      </c>
    </row>
    <row r="135" spans="1:7" ht="24" x14ac:dyDescent="0.25">
      <c r="A135" s="2" t="s">
        <v>124</v>
      </c>
      <c r="B135" s="3">
        <v>446225.54</v>
      </c>
      <c r="C135" s="4">
        <f>+B135*C181/B181</f>
        <v>4.6188369828923433E-3</v>
      </c>
      <c r="D135" s="3">
        <v>446225.54</v>
      </c>
      <c r="E135" s="4">
        <f>+D135*E181/D181</f>
        <v>5.1220409511940823E-3</v>
      </c>
      <c r="F135" s="6">
        <f t="shared" si="1"/>
        <v>0</v>
      </c>
      <c r="G135" s="4">
        <f t="shared" si="1"/>
        <v>-5.0320396830173895E-4</v>
      </c>
    </row>
    <row r="136" spans="1:7" ht="24" x14ac:dyDescent="0.25">
      <c r="A136" s="2" t="s">
        <v>125</v>
      </c>
      <c r="B136" s="3">
        <v>55424</v>
      </c>
      <c r="C136" s="4">
        <f>+B136*C181/B181</f>
        <v>5.7368841088707126E-4</v>
      </c>
      <c r="D136" s="3">
        <v>986</v>
      </c>
      <c r="E136" s="4">
        <f>+D136*E181/D181</f>
        <v>1.1317891794981896E-5</v>
      </c>
      <c r="F136" s="6">
        <f t="shared" si="1"/>
        <v>54438</v>
      </c>
      <c r="G136" s="4">
        <f t="shared" si="1"/>
        <v>5.6237051909208938E-4</v>
      </c>
    </row>
    <row r="137" spans="1:7" ht="24" x14ac:dyDescent="0.25">
      <c r="A137" s="2" t="s">
        <v>126</v>
      </c>
      <c r="B137" s="3">
        <v>41152.300000000003</v>
      </c>
      <c r="C137" s="4">
        <f>+B137*C181/B181</f>
        <v>4.2596343806560377E-4</v>
      </c>
      <c r="D137" s="5">
        <v>20258</v>
      </c>
      <c r="E137" s="4">
        <f>+D137*E181/D181</f>
        <v>2.3253331844091607E-4</v>
      </c>
      <c r="F137" s="6">
        <f t="shared" si="1"/>
        <v>20894.300000000003</v>
      </c>
      <c r="G137" s="4">
        <f t="shared" si="1"/>
        <v>1.934301196246877E-4</v>
      </c>
    </row>
    <row r="138" spans="1:7" ht="24" x14ac:dyDescent="0.25">
      <c r="A138" s="2" t="s">
        <v>127</v>
      </c>
      <c r="B138" s="3">
        <v>48225.03</v>
      </c>
      <c r="C138" s="4">
        <f>+B138*C181/B181</f>
        <v>4.9917257552109799E-4</v>
      </c>
      <c r="D138" s="5">
        <v>7752.84</v>
      </c>
      <c r="E138" s="4">
        <f>+D138*E181/D181</f>
        <v>8.8991687853760078E-5</v>
      </c>
      <c r="F138" s="6">
        <f t="shared" si="1"/>
        <v>40472.19</v>
      </c>
      <c r="G138" s="4">
        <f t="shared" si="1"/>
        <v>4.1018088766733792E-4</v>
      </c>
    </row>
    <row r="139" spans="1:7" ht="24" x14ac:dyDescent="0.25">
      <c r="A139" s="2" t="s">
        <v>128</v>
      </c>
      <c r="B139" s="3">
        <v>57812</v>
      </c>
      <c r="C139" s="4">
        <f>+B139*C181/B181</f>
        <v>5.9840636565753756E-4</v>
      </c>
      <c r="D139" s="5">
        <v>608.02</v>
      </c>
      <c r="E139" s="4">
        <f>+D139*E181/D181</f>
        <v>6.9792135590110468E-6</v>
      </c>
      <c r="F139" s="6">
        <f t="shared" si="1"/>
        <v>57203.98</v>
      </c>
      <c r="G139" s="4">
        <f t="shared" si="1"/>
        <v>5.9142715209852654E-4</v>
      </c>
    </row>
    <row r="140" spans="1:7" ht="24" x14ac:dyDescent="0.25">
      <c r="A140" s="2" t="s">
        <v>129</v>
      </c>
      <c r="B140" s="3">
        <v>35628.379999999997</v>
      </c>
      <c r="C140" s="4">
        <f>+B140*C181/B181</f>
        <v>3.6878588165200477E-4</v>
      </c>
      <c r="D140" s="3">
        <v>35628.379999999997</v>
      </c>
      <c r="E140" s="4">
        <f>+D140*E181/D181</f>
        <v>4.0896364063944935E-4</v>
      </c>
      <c r="F140" s="6">
        <f t="shared" si="1"/>
        <v>0</v>
      </c>
      <c r="G140" s="4">
        <f t="shared" si="1"/>
        <v>-4.0177758987444581E-5</v>
      </c>
    </row>
    <row r="141" spans="1:7" ht="24" x14ac:dyDescent="0.25">
      <c r="A141" s="2" t="s">
        <v>130</v>
      </c>
      <c r="B141" s="3">
        <v>10619.83</v>
      </c>
      <c r="C141" s="4">
        <f>+B141*C181/B181</f>
        <v>1.0992482311978288E-4</v>
      </c>
      <c r="D141" s="5">
        <v>522</v>
      </c>
      <c r="E141" s="4">
        <f>+D141*E181/D181</f>
        <v>5.9918250679315918E-6</v>
      </c>
      <c r="F141" s="6">
        <f t="shared" si="1"/>
        <v>10097.83</v>
      </c>
      <c r="G141" s="4">
        <f t="shared" si="1"/>
        <v>1.0393299805185128E-4</v>
      </c>
    </row>
    <row r="142" spans="1:7" ht="36" x14ac:dyDescent="0.25">
      <c r="A142" s="2" t="s">
        <v>131</v>
      </c>
      <c r="B142" s="3">
        <v>7478</v>
      </c>
      <c r="C142" s="4">
        <f>+B142*C181/B181</f>
        <v>7.7404047643864012E-5</v>
      </c>
      <c r="D142" s="5">
        <v>6778</v>
      </c>
      <c r="E142" s="4">
        <f>+D142*E181/D181</f>
        <v>7.7801897146437417E-5</v>
      </c>
      <c r="F142" s="6">
        <f t="shared" si="1"/>
        <v>700</v>
      </c>
      <c r="G142" s="4">
        <f t="shared" si="1"/>
        <v>-3.9784950257340491E-7</v>
      </c>
    </row>
    <row r="143" spans="1:7" ht="24" x14ac:dyDescent="0.25">
      <c r="A143" s="2" t="s">
        <v>132</v>
      </c>
      <c r="B143" s="3">
        <v>633890.9</v>
      </c>
      <c r="C143" s="4">
        <f>+B143*C181/B181</f>
        <v>6.5613427954816584E-3</v>
      </c>
      <c r="D143" s="5">
        <v>338794.92</v>
      </c>
      <c r="E143" s="4">
        <f>+D143*E181/D181</f>
        <v>3.8888886868656668E-3</v>
      </c>
      <c r="F143" s="6">
        <f t="shared" si="1"/>
        <v>295095.98000000004</v>
      </c>
      <c r="G143" s="4">
        <f t="shared" si="1"/>
        <v>2.6724541086159915E-3</v>
      </c>
    </row>
    <row r="144" spans="1:7" ht="24" x14ac:dyDescent="0.25">
      <c r="A144" s="2" t="s">
        <v>133</v>
      </c>
      <c r="B144" s="3">
        <v>14576</v>
      </c>
      <c r="C144" s="4">
        <f>+B144*C181/B181</f>
        <v>1.5087475240130541E-4</v>
      </c>
      <c r="D144" s="5">
        <v>0</v>
      </c>
      <c r="E144" s="4">
        <f>+D144*E181/D181</f>
        <v>0</v>
      </c>
      <c r="F144" s="6">
        <f t="shared" si="1"/>
        <v>14576</v>
      </c>
      <c r="G144" s="4">
        <f t="shared" si="1"/>
        <v>1.5087475240130541E-4</v>
      </c>
    </row>
    <row r="145" spans="1:7" ht="36" x14ac:dyDescent="0.25">
      <c r="A145" s="2" t="s">
        <v>134</v>
      </c>
      <c r="B145" s="3">
        <v>14937</v>
      </c>
      <c r="C145" s="4">
        <f>+B145*C181/B181</f>
        <v>1.546114281434069E-4</v>
      </c>
      <c r="D145" s="5">
        <v>0</v>
      </c>
      <c r="E145" s="4">
        <f>+D145*E181/D181</f>
        <v>0</v>
      </c>
      <c r="F145" s="6">
        <f t="shared" si="1"/>
        <v>14937</v>
      </c>
      <c r="G145" s="4">
        <f t="shared" si="1"/>
        <v>1.546114281434069E-4</v>
      </c>
    </row>
    <row r="146" spans="1:7" ht="36" x14ac:dyDescent="0.25">
      <c r="A146" s="2" t="s">
        <v>135</v>
      </c>
      <c r="B146" s="3">
        <v>15652</v>
      </c>
      <c r="C146" s="4">
        <f>+B146*C181/B181</f>
        <v>1.6201232331128102E-4</v>
      </c>
      <c r="D146" s="5">
        <v>0</v>
      </c>
      <c r="E146" s="4">
        <f>+D146*E181/D181</f>
        <v>0</v>
      </c>
      <c r="F146" s="6">
        <f t="shared" si="1"/>
        <v>15652</v>
      </c>
      <c r="G146" s="4">
        <f t="shared" si="1"/>
        <v>1.6201232331128102E-4</v>
      </c>
    </row>
    <row r="147" spans="1:7" ht="24" x14ac:dyDescent="0.25">
      <c r="A147" s="2" t="s">
        <v>136</v>
      </c>
      <c r="B147" s="3">
        <v>186.33</v>
      </c>
      <c r="C147" s="4">
        <f>+B147*C181/B181</f>
        <v>1.9286836316503319E-6</v>
      </c>
      <c r="D147" s="5">
        <v>28.3</v>
      </c>
      <c r="E147" s="4">
        <f>+D147*E181/D181</f>
        <v>3.2484415598173191E-7</v>
      </c>
      <c r="F147" s="6">
        <f t="shared" si="1"/>
        <v>158.03</v>
      </c>
      <c r="G147" s="4">
        <f t="shared" si="1"/>
        <v>1.6038394756685999E-6</v>
      </c>
    </row>
    <row r="148" spans="1:7" x14ac:dyDescent="0.25">
      <c r="A148" s="2" t="s">
        <v>137</v>
      </c>
      <c r="B148" s="3">
        <v>192.59</v>
      </c>
      <c r="C148" s="4">
        <f>+B148*C181/B181</f>
        <v>1.9934802802529779E-6</v>
      </c>
      <c r="D148" s="5">
        <v>56.55</v>
      </c>
      <c r="E148" s="4">
        <f>+D148*E181/D181</f>
        <v>6.4911438235925572E-7</v>
      </c>
      <c r="F148" s="6">
        <f t="shared" si="1"/>
        <v>136.04000000000002</v>
      </c>
      <c r="G148" s="4">
        <f t="shared" si="1"/>
        <v>1.3443658978937223E-6</v>
      </c>
    </row>
    <row r="149" spans="1:7" x14ac:dyDescent="0.25">
      <c r="A149" s="2" t="s">
        <v>138</v>
      </c>
      <c r="B149" s="3">
        <v>101.87</v>
      </c>
      <c r="C149" s="4">
        <f>+B149*C181/B181</f>
        <v>1.0544464206312418E-6</v>
      </c>
      <c r="D149" s="5">
        <v>62.25</v>
      </c>
      <c r="E149" s="4">
        <f>+D149*E181/D181</f>
        <v>7.1454235723896855E-7</v>
      </c>
      <c r="F149" s="6">
        <f t="shared" si="1"/>
        <v>39.620000000000005</v>
      </c>
      <c r="G149" s="4">
        <f t="shared" si="1"/>
        <v>3.3990406339227328E-7</v>
      </c>
    </row>
    <row r="150" spans="1:7" x14ac:dyDescent="0.25">
      <c r="A150" s="2" t="s">
        <v>139</v>
      </c>
      <c r="B150" s="3">
        <v>192.59</v>
      </c>
      <c r="C150" s="4">
        <f>+B150*C181/B181</f>
        <v>1.9934802802529779E-6</v>
      </c>
      <c r="D150" s="5">
        <v>56.55</v>
      </c>
      <c r="E150" s="4">
        <f>+D150*E181/D181</f>
        <v>6.4911438235925572E-7</v>
      </c>
      <c r="F150" s="6">
        <f t="shared" si="1"/>
        <v>136.04000000000002</v>
      </c>
      <c r="G150" s="4">
        <f t="shared" si="1"/>
        <v>1.3443658978937223E-6</v>
      </c>
    </row>
    <row r="151" spans="1:7" x14ac:dyDescent="0.25">
      <c r="A151" s="2" t="s">
        <v>140</v>
      </c>
      <c r="B151" s="3">
        <v>192.59</v>
      </c>
      <c r="C151" s="4">
        <f>+B151*C181/B181</f>
        <v>1.9934802802529779E-6</v>
      </c>
      <c r="D151" s="5">
        <v>56.55</v>
      </c>
      <c r="E151" s="4">
        <f>+D151*E181/D181</f>
        <v>6.4911438235925572E-7</v>
      </c>
      <c r="F151" s="6">
        <f t="shared" si="1"/>
        <v>136.04000000000002</v>
      </c>
      <c r="G151" s="4">
        <f t="shared" si="1"/>
        <v>1.3443658978937223E-6</v>
      </c>
    </row>
    <row r="152" spans="1:7" x14ac:dyDescent="0.25">
      <c r="A152" s="2" t="s">
        <v>141</v>
      </c>
      <c r="B152" s="3">
        <v>1733.93</v>
      </c>
      <c r="C152" s="4">
        <f>+B152*C181/B181</f>
        <v>1.7947740081723071E-5</v>
      </c>
      <c r="D152" s="5">
        <v>543.05999999999995</v>
      </c>
      <c r="E152" s="4">
        <f>+D152*E181/D181</f>
        <v>6.2335642172240038E-6</v>
      </c>
      <c r="F152" s="6">
        <f t="shared" si="1"/>
        <v>1190.8700000000001</v>
      </c>
      <c r="G152" s="4">
        <f t="shared" si="1"/>
        <v>1.1714175864499067E-5</v>
      </c>
    </row>
    <row r="153" spans="1:7" x14ac:dyDescent="0.25">
      <c r="A153" s="2" t="s">
        <v>142</v>
      </c>
      <c r="B153" s="3">
        <v>163968.38</v>
      </c>
      <c r="C153" s="4">
        <f>+B153*C181/B181</f>
        <v>1.6972206870295801E-3</v>
      </c>
      <c r="D153" s="5">
        <v>17230.32</v>
      </c>
      <c r="E153" s="4">
        <f>+D153*E181/D181</f>
        <v>1.977798147595461E-4</v>
      </c>
      <c r="F153" s="6">
        <f t="shared" si="1"/>
        <v>146738.06</v>
      </c>
      <c r="G153" s="4">
        <f t="shared" si="1"/>
        <v>1.4994408722700339E-3</v>
      </c>
    </row>
    <row r="154" spans="1:7" x14ac:dyDescent="0.25">
      <c r="A154" s="2" t="s">
        <v>143</v>
      </c>
      <c r="B154" s="3">
        <v>13388.88</v>
      </c>
      <c r="C154" s="4">
        <f>+B154*C181/B181</f>
        <v>1.3858698922412113E-4</v>
      </c>
      <c r="D154" s="5">
        <v>468.4</v>
      </c>
      <c r="E154" s="4">
        <f>+D154*E181/D181</f>
        <v>5.3765725322206083E-6</v>
      </c>
      <c r="F154" s="6">
        <f t="shared" si="1"/>
        <v>12920.48</v>
      </c>
      <c r="G154" s="4">
        <f t="shared" si="1"/>
        <v>1.3321041669190053E-4</v>
      </c>
    </row>
    <row r="155" spans="1:7" x14ac:dyDescent="0.25">
      <c r="A155" s="2" t="s">
        <v>144</v>
      </c>
      <c r="B155" s="3">
        <v>171868.47</v>
      </c>
      <c r="C155" s="4">
        <f>+B155*C181/B181</f>
        <v>1.7789937470390495E-3</v>
      </c>
      <c r="D155" s="5">
        <v>75464.92</v>
      </c>
      <c r="E155" s="4">
        <f>+D155*E181/D181</f>
        <v>8.6623103334377801E-4</v>
      </c>
      <c r="F155" s="6">
        <f t="shared" si="1"/>
        <v>96403.55</v>
      </c>
      <c r="G155" s="4">
        <f t="shared" si="1"/>
        <v>9.1276271369527151E-4</v>
      </c>
    </row>
    <row r="156" spans="1:7" x14ac:dyDescent="0.25">
      <c r="A156" s="2" t="s">
        <v>145</v>
      </c>
      <c r="B156" s="3">
        <v>318712.39</v>
      </c>
      <c r="C156" s="4">
        <f>+B156*C181/B181</f>
        <v>3.2989608211085545E-3</v>
      </c>
      <c r="D156" s="5">
        <v>201605.11</v>
      </c>
      <c r="E156" s="4">
        <f>+D156*E181/D181</f>
        <v>2.3141428197722335E-3</v>
      </c>
      <c r="F156" s="6">
        <f t="shared" si="1"/>
        <v>117107.28000000003</v>
      </c>
      <c r="G156" s="4">
        <f t="shared" si="1"/>
        <v>9.8481800133632096E-4</v>
      </c>
    </row>
    <row r="157" spans="1:7" x14ac:dyDescent="0.25">
      <c r="A157" s="2" t="s">
        <v>146</v>
      </c>
      <c r="B157" s="3">
        <v>12884.18</v>
      </c>
      <c r="C157" s="4">
        <f>+B157*C181/B181</f>
        <v>1.3336288881681197E-4</v>
      </c>
      <c r="D157" s="5">
        <v>2131.56</v>
      </c>
      <c r="E157" s="4">
        <f>+D157*E181/D181</f>
        <v>2.4467307742912382E-5</v>
      </c>
      <c r="F157" s="6">
        <f t="shared" si="1"/>
        <v>10752.62</v>
      </c>
      <c r="G157" s="4">
        <f t="shared" si="1"/>
        <v>1.0889558107389959E-4</v>
      </c>
    </row>
    <row r="158" spans="1:7" x14ac:dyDescent="0.25">
      <c r="A158" s="2" t="s">
        <v>147</v>
      </c>
      <c r="B158" s="3">
        <v>977.58</v>
      </c>
      <c r="C158" s="4">
        <f>+B158*C181/B181</f>
        <v>1.0118835102392161E-5</v>
      </c>
      <c r="D158" s="5">
        <v>352.98</v>
      </c>
      <c r="E158" s="4">
        <f>+D158*E181/D181</f>
        <v>4.0517134338668455E-6</v>
      </c>
      <c r="F158" s="6">
        <f t="shared" si="1"/>
        <v>624.6</v>
      </c>
      <c r="G158" s="4">
        <f t="shared" si="1"/>
        <v>6.0671216685253156E-6</v>
      </c>
    </row>
    <row r="159" spans="1:7" x14ac:dyDescent="0.25">
      <c r="A159" s="2" t="s">
        <v>148</v>
      </c>
      <c r="B159" s="3">
        <v>54930.75</v>
      </c>
      <c r="C159" s="4">
        <f>+B159*C181/B181</f>
        <v>5.6858282831147137E-4</v>
      </c>
      <c r="D159" s="5">
        <v>0</v>
      </c>
      <c r="E159" s="4">
        <f>+D159*E181/D181</f>
        <v>0</v>
      </c>
      <c r="F159" s="6">
        <f t="shared" si="1"/>
        <v>54930.75</v>
      </c>
      <c r="G159" s="4">
        <f t="shared" si="1"/>
        <v>5.6858282831147137E-4</v>
      </c>
    </row>
    <row r="160" spans="1:7" x14ac:dyDescent="0.25">
      <c r="A160" s="2" t="s">
        <v>149</v>
      </c>
      <c r="B160" s="3">
        <v>9718.92</v>
      </c>
      <c r="C160" s="4">
        <f>+B160*C181/B181</f>
        <v>1.0059959169923814E-4</v>
      </c>
      <c r="D160" s="5">
        <v>7182.12</v>
      </c>
      <c r="E160" s="4">
        <f>+D160*E181/D181</f>
        <v>8.2440625779488209E-5</v>
      </c>
      <c r="F160" s="6">
        <f t="shared" si="1"/>
        <v>2536.8000000000002</v>
      </c>
      <c r="G160" s="4">
        <f t="shared" si="1"/>
        <v>1.8158965919749931E-5</v>
      </c>
    </row>
    <row r="161" spans="1:7" x14ac:dyDescent="0.25">
      <c r="A161" s="2" t="s">
        <v>150</v>
      </c>
      <c r="B161" s="3">
        <v>9718.92</v>
      </c>
      <c r="C161" s="4">
        <f>+B161*C181/B181</f>
        <v>1.0059959169923814E-4</v>
      </c>
      <c r="D161" s="5">
        <v>0</v>
      </c>
      <c r="E161" s="4">
        <f>+D161*E181/D181</f>
        <v>0</v>
      </c>
      <c r="F161" s="6">
        <f t="shared" si="1"/>
        <v>9718.92</v>
      </c>
      <c r="G161" s="4">
        <f t="shared" si="1"/>
        <v>1.0059959169923814E-4</v>
      </c>
    </row>
    <row r="162" spans="1:7" x14ac:dyDescent="0.25">
      <c r="A162" s="2" t="s">
        <v>151</v>
      </c>
      <c r="B162" s="3">
        <v>4124.53</v>
      </c>
      <c r="C162" s="4">
        <f>+B162*C181/B181</f>
        <v>4.2692607198254401E-5</v>
      </c>
      <c r="D162" s="5">
        <v>2540</v>
      </c>
      <c r="E162" s="4">
        <f>+D162*E181/D181</f>
        <v>2.9155623893766749E-5</v>
      </c>
      <c r="F162" s="6">
        <f t="shared" si="1"/>
        <v>1584.5299999999997</v>
      </c>
      <c r="G162" s="4">
        <f t="shared" si="1"/>
        <v>1.3536983304487653E-5</v>
      </c>
    </row>
    <row r="163" spans="1:7" ht="24" x14ac:dyDescent="0.25">
      <c r="A163" s="2" t="s">
        <v>152</v>
      </c>
      <c r="B163" s="3">
        <v>3095.25</v>
      </c>
      <c r="C163" s="4">
        <f>+B163*C181/B181</f>
        <v>3.2038630445262111E-5</v>
      </c>
      <c r="D163" s="5">
        <v>2282.06</v>
      </c>
      <c r="E163" s="4">
        <f>+D163*E181/D181</f>
        <v>2.6194835851578483E-5</v>
      </c>
      <c r="F163" s="6">
        <f t="shared" si="1"/>
        <v>813.19</v>
      </c>
      <c r="G163" s="4">
        <f t="shared" si="1"/>
        <v>5.8437945936836276E-6</v>
      </c>
    </row>
    <row r="164" spans="1:7" ht="24" x14ac:dyDescent="0.25">
      <c r="A164" s="2" t="s">
        <v>153</v>
      </c>
      <c r="B164" s="3">
        <v>23480</v>
      </c>
      <c r="C164" s="4">
        <f>+B164*C181/B181</f>
        <v>2.4303918677158693E-4</v>
      </c>
      <c r="D164" s="5">
        <v>508</v>
      </c>
      <c r="E164" s="4">
        <f>+D164*E181/D181</f>
        <v>5.8311247787533501E-6</v>
      </c>
      <c r="F164" s="6">
        <f t="shared" si="1"/>
        <v>22972</v>
      </c>
      <c r="G164" s="4">
        <f t="shared" si="1"/>
        <v>2.3720806199283357E-4</v>
      </c>
    </row>
    <row r="165" spans="1:7" ht="24" x14ac:dyDescent="0.25">
      <c r="A165" s="2" t="s">
        <v>154</v>
      </c>
      <c r="B165" s="3">
        <v>3073.68</v>
      </c>
      <c r="C165" s="4">
        <f>+B165*C181/B181</f>
        <v>3.1815361481945965E-5</v>
      </c>
      <c r="D165" s="5">
        <v>572.49</v>
      </c>
      <c r="E165" s="4">
        <f>+D165*E181/D181</f>
        <v>6.5713791822608374E-6</v>
      </c>
      <c r="F165" s="6">
        <f t="shared" si="1"/>
        <v>2501.1899999999996</v>
      </c>
      <c r="G165" s="4">
        <f t="shared" si="1"/>
        <v>2.5243982299685127E-5</v>
      </c>
    </row>
    <row r="166" spans="1:7" ht="24" x14ac:dyDescent="0.25">
      <c r="A166" s="2" t="s">
        <v>155</v>
      </c>
      <c r="B166" s="3">
        <v>2727.16</v>
      </c>
      <c r="C166" s="4">
        <f>+B166*C181/B181</f>
        <v>2.8228566805621845E-5</v>
      </c>
      <c r="D166" s="5">
        <v>508</v>
      </c>
      <c r="E166" s="4">
        <f>+D166*E181/D181</f>
        <v>5.8311247787533501E-6</v>
      </c>
      <c r="F166" s="6">
        <f t="shared" si="1"/>
        <v>2219.16</v>
      </c>
      <c r="G166" s="4">
        <f t="shared" si="1"/>
        <v>2.2397442026868493E-5</v>
      </c>
    </row>
    <row r="167" spans="1:7" x14ac:dyDescent="0.25">
      <c r="A167" s="2" t="s">
        <v>156</v>
      </c>
      <c r="B167" s="3">
        <v>9163.14</v>
      </c>
      <c r="C167" s="4">
        <f>+B167*C181/B181</f>
        <v>9.4846767200775084E-5</v>
      </c>
      <c r="D167" s="5">
        <v>3815.1</v>
      </c>
      <c r="E167" s="4">
        <f>+D167*E181/D181</f>
        <v>4.3791976660279338E-5</v>
      </c>
      <c r="F167" s="6">
        <f t="shared" si="1"/>
        <v>5348.0399999999991</v>
      </c>
      <c r="G167" s="4">
        <f t="shared" si="1"/>
        <v>5.1054790540495746E-5</v>
      </c>
    </row>
    <row r="168" spans="1:7" x14ac:dyDescent="0.25">
      <c r="A168" s="2" t="s">
        <v>157</v>
      </c>
      <c r="B168" s="3">
        <v>408284.35</v>
      </c>
      <c r="C168" s="4">
        <f>+B168*C181/B181</f>
        <v>4.2261114308162675E-3</v>
      </c>
      <c r="D168" s="3">
        <v>408284.35</v>
      </c>
      <c r="E168" s="4">
        <f>+D168*E181/D181</f>
        <v>4.686529507996467E-3</v>
      </c>
      <c r="F168" s="6">
        <f t="shared" si="1"/>
        <v>0</v>
      </c>
      <c r="G168" s="4">
        <f t="shared" si="1"/>
        <v>-4.604180771801995E-4</v>
      </c>
    </row>
    <row r="169" spans="1:7" x14ac:dyDescent="0.25">
      <c r="A169" s="2" t="s">
        <v>158</v>
      </c>
      <c r="B169" s="3">
        <v>1836293.54</v>
      </c>
      <c r="C169" s="4">
        <f>+B169*C181/B181</f>
        <v>1.9007295086691588E-2</v>
      </c>
      <c r="D169" s="5">
        <v>942552.33</v>
      </c>
      <c r="E169" s="4">
        <f>+D169*E181/D181</f>
        <v>1.0819173714044693E-2</v>
      </c>
      <c r="F169" s="6">
        <f t="shared" si="1"/>
        <v>893741.21000000008</v>
      </c>
      <c r="G169" s="4">
        <f t="shared" si="1"/>
        <v>8.1881213726468956E-3</v>
      </c>
    </row>
    <row r="170" spans="1:7" x14ac:dyDescent="0.25">
      <c r="A170" s="2" t="s">
        <v>159</v>
      </c>
      <c r="B170" s="3">
        <v>520558.68</v>
      </c>
      <c r="C170" s="4">
        <f>+B170*C181/B181</f>
        <v>5.3882520551145974E-3</v>
      </c>
      <c r="D170" s="5">
        <v>115590.09</v>
      </c>
      <c r="E170" s="4">
        <f>+D170*E181/D181</f>
        <v>1.3268114920813579E-3</v>
      </c>
      <c r="F170" s="6">
        <f t="shared" si="1"/>
        <v>404968.58999999997</v>
      </c>
      <c r="G170" s="4">
        <f t="shared" si="1"/>
        <v>4.0614405630332393E-3</v>
      </c>
    </row>
    <row r="171" spans="1:7" x14ac:dyDescent="0.25">
      <c r="A171" s="2" t="s">
        <v>160</v>
      </c>
      <c r="B171" s="3">
        <v>196686.82</v>
      </c>
      <c r="C171" s="4">
        <f>+B171*C181/B181</f>
        <v>2.0358860639475935E-3</v>
      </c>
      <c r="D171" s="5">
        <v>101363.13</v>
      </c>
      <c r="E171" s="4">
        <f>+D171*E181/D181</f>
        <v>1.163506021643695E-3</v>
      </c>
      <c r="F171" s="6">
        <f t="shared" si="1"/>
        <v>95323.69</v>
      </c>
      <c r="G171" s="4">
        <f t="shared" si="1"/>
        <v>8.7238004230389852E-4</v>
      </c>
    </row>
    <row r="172" spans="1:7" x14ac:dyDescent="0.25">
      <c r="A172" s="2" t="s">
        <v>161</v>
      </c>
      <c r="B172" s="3">
        <v>2698436.37</v>
      </c>
      <c r="C172" s="4">
        <f>+B172*C181/B181</f>
        <v>2.7931251316851494E-2</v>
      </c>
      <c r="D172" s="5">
        <v>2698436.37</v>
      </c>
      <c r="E172" s="4">
        <f>+D172*E181/D181</f>
        <v>3.0974250356291817E-2</v>
      </c>
      <c r="F172" s="6">
        <f t="shared" si="1"/>
        <v>0</v>
      </c>
      <c r="G172" s="4">
        <f t="shared" si="1"/>
        <v>-3.0429990394403236E-3</v>
      </c>
    </row>
    <row r="173" spans="1:7" x14ac:dyDescent="0.25">
      <c r="A173" s="2" t="s">
        <v>162</v>
      </c>
      <c r="B173" s="3">
        <v>918.56</v>
      </c>
      <c r="C173" s="4">
        <f>+B173*C181/B181</f>
        <v>9.5079248467167328E-6</v>
      </c>
      <c r="D173" s="5">
        <v>918.56</v>
      </c>
      <c r="E173" s="4">
        <f>+D173*E181/D181</f>
        <v>1.0543775544826136E-5</v>
      </c>
      <c r="F173" s="6">
        <f t="shared" si="1"/>
        <v>0</v>
      </c>
      <c r="G173" s="4">
        <f t="shared" si="1"/>
        <v>-1.035850698109403E-6</v>
      </c>
    </row>
    <row r="174" spans="1:7" x14ac:dyDescent="0.25">
      <c r="A174" s="2" t="s">
        <v>163</v>
      </c>
      <c r="B174" s="3">
        <v>528972</v>
      </c>
      <c r="C174" s="4">
        <f>+B174*C181/B181</f>
        <v>5.4753375087282742E-3</v>
      </c>
      <c r="D174" s="5">
        <v>51788.15</v>
      </c>
      <c r="E174" s="4">
        <f>+D174*E181/D181</f>
        <v>5.9445504864329786E-4</v>
      </c>
      <c r="F174" s="6">
        <f t="shared" si="1"/>
        <v>477183.85</v>
      </c>
      <c r="G174" s="4">
        <f t="shared" si="1"/>
        <v>4.8808824600849766E-3</v>
      </c>
    </row>
    <row r="175" spans="1:7" x14ac:dyDescent="0.25">
      <c r="A175" s="23"/>
      <c r="B175" s="3"/>
      <c r="C175" s="4"/>
      <c r="D175" s="5"/>
      <c r="E175" s="4"/>
      <c r="F175" s="27"/>
      <c r="G175" s="4"/>
    </row>
    <row r="176" spans="1:7" x14ac:dyDescent="0.25">
      <c r="A176" s="23" t="s">
        <v>44</v>
      </c>
      <c r="B176" s="3"/>
      <c r="C176" s="4"/>
      <c r="D176" s="5"/>
      <c r="E176" s="4"/>
      <c r="F176" s="27"/>
      <c r="G176" s="4"/>
    </row>
    <row r="177" spans="1:10" x14ac:dyDescent="0.25">
      <c r="A177" s="23" t="s">
        <v>45</v>
      </c>
      <c r="B177" s="3"/>
      <c r="C177" s="4"/>
      <c r="D177" s="5"/>
      <c r="E177" s="4"/>
      <c r="F177" s="6"/>
      <c r="G177" s="4"/>
    </row>
    <row r="178" spans="1:10" x14ac:dyDescent="0.25">
      <c r="A178" s="32" t="s">
        <v>164</v>
      </c>
      <c r="B178" s="10">
        <v>4800000</v>
      </c>
      <c r="C178" s="4">
        <f>+B178*C181/B181</f>
        <v>4.9684331196917259E-2</v>
      </c>
      <c r="D178" s="10">
        <v>1075354</v>
      </c>
      <c r="E178" s="4">
        <f>+D178*E181/D181</f>
        <v>1.2343549912069941E-2</v>
      </c>
      <c r="F178" s="6">
        <f>+B178-D178</f>
        <v>3724646</v>
      </c>
      <c r="G178" s="4">
        <f>+C178-E178</f>
        <v>3.7340781284847316E-2</v>
      </c>
    </row>
    <row r="179" spans="1:10" x14ac:dyDescent="0.25">
      <c r="A179" s="23"/>
      <c r="B179" s="3"/>
      <c r="C179" s="33"/>
      <c r="D179" s="5"/>
      <c r="E179" s="33"/>
      <c r="F179" s="27"/>
      <c r="G179" s="34"/>
    </row>
    <row r="180" spans="1:10" x14ac:dyDescent="0.25">
      <c r="A180" s="35"/>
      <c r="B180" s="11"/>
      <c r="C180" s="36"/>
      <c r="D180" s="37"/>
      <c r="E180" s="36"/>
      <c r="F180" s="38"/>
      <c r="G180" s="39"/>
    </row>
    <row r="181" spans="1:10" x14ac:dyDescent="0.25">
      <c r="A181" s="40" t="s">
        <v>7</v>
      </c>
      <c r="B181" s="12">
        <f>SUM(B57:B178)+B52</f>
        <v>96609934.850000024</v>
      </c>
      <c r="C181" s="41">
        <v>1</v>
      </c>
      <c r="D181" s="42">
        <f>SUM(D57:D178)+D52</f>
        <v>87118698.240000024</v>
      </c>
      <c r="E181" s="41">
        <v>1</v>
      </c>
      <c r="F181" s="42">
        <f>SUM(F57:F178)+F52</f>
        <v>9491236.6099999994</v>
      </c>
      <c r="G181" s="42">
        <f>SUM(G57:G178)</f>
        <v>8.4103543210116427E-4</v>
      </c>
    </row>
    <row r="182" spans="1:10" x14ac:dyDescent="0.25">
      <c r="A182" s="43"/>
      <c r="B182" s="13"/>
      <c r="C182" s="44"/>
      <c r="D182" s="13"/>
      <c r="E182" s="44"/>
      <c r="F182" s="44"/>
      <c r="G182" s="44"/>
      <c r="J182" s="45"/>
    </row>
    <row r="183" spans="1:10" ht="24" x14ac:dyDescent="0.25">
      <c r="A183" s="14" t="s">
        <v>8</v>
      </c>
      <c r="B183" s="14"/>
      <c r="C183" s="14"/>
      <c r="D183" s="14"/>
      <c r="E183" s="14"/>
      <c r="F183" s="14"/>
      <c r="G183" s="14"/>
      <c r="J183" s="46"/>
    </row>
    <row r="184" spans="1:10" x14ac:dyDescent="0.25">
      <c r="A184" s="22"/>
      <c r="B184" s="15"/>
      <c r="C184" s="47"/>
      <c r="D184" s="15"/>
      <c r="E184" s="47"/>
      <c r="F184" s="47"/>
      <c r="G184" s="47"/>
    </row>
    <row r="185" spans="1:10" x14ac:dyDescent="0.25">
      <c r="A185" s="23"/>
      <c r="B185" s="16"/>
      <c r="C185" s="48"/>
      <c r="D185" s="16"/>
      <c r="E185" s="48"/>
      <c r="F185" s="48"/>
      <c r="G185" s="48"/>
      <c r="J185" s="45"/>
    </row>
    <row r="186" spans="1:10" x14ac:dyDescent="0.25">
      <c r="A186" s="49"/>
      <c r="B186" s="17"/>
      <c r="C186" s="50"/>
      <c r="D186" s="17"/>
      <c r="E186" s="50"/>
      <c r="F186" s="50"/>
      <c r="G186" s="50"/>
      <c r="J186" s="46"/>
    </row>
    <row r="187" spans="1:10" x14ac:dyDescent="0.25">
      <c r="A187" s="51"/>
      <c r="B187" s="18"/>
      <c r="C187" s="18"/>
      <c r="D187" s="18"/>
      <c r="E187" s="18"/>
      <c r="F187" s="18"/>
      <c r="G187" s="18"/>
    </row>
    <row r="189" spans="1:10" x14ac:dyDescent="0.25">
      <c r="A189" s="19"/>
      <c r="B189" s="19"/>
      <c r="C189" s="52"/>
      <c r="D189" s="19"/>
      <c r="E189" s="19"/>
      <c r="F189" s="19"/>
      <c r="G189" s="19"/>
    </row>
    <row r="190" spans="1:10" ht="18" customHeight="1" x14ac:dyDescent="0.25">
      <c r="A190" s="19"/>
      <c r="B190" s="19"/>
      <c r="C190" s="52"/>
      <c r="D190" s="19"/>
      <c r="E190" s="19"/>
      <c r="F190" s="19"/>
      <c r="G190" s="19"/>
    </row>
    <row r="191" spans="1:10" x14ac:dyDescent="0.25">
      <c r="A191" s="19"/>
      <c r="B191" s="19"/>
      <c r="C191" s="52"/>
      <c r="D191" s="19"/>
      <c r="E191" s="19"/>
      <c r="F191" s="19"/>
      <c r="G191" s="19"/>
    </row>
    <row r="192" spans="1:10" x14ac:dyDescent="0.25">
      <c r="A192" s="19"/>
      <c r="B192" s="19"/>
      <c r="C192" s="52"/>
      <c r="D192" s="19"/>
      <c r="E192" s="19"/>
      <c r="F192" s="19"/>
      <c r="G192" s="19"/>
    </row>
    <row r="193" spans="1:7" x14ac:dyDescent="0.25">
      <c r="A193" s="19"/>
      <c r="B193" s="19"/>
      <c r="C193" s="19"/>
      <c r="D193" s="19"/>
      <c r="E193" s="19"/>
      <c r="F193" s="19"/>
      <c r="G193" s="19"/>
    </row>
    <row r="194" spans="1:7" x14ac:dyDescent="0.25">
      <c r="A194" s="19"/>
      <c r="B194" s="19"/>
      <c r="C194" s="19"/>
      <c r="D194" s="19"/>
      <c r="E194" s="19"/>
      <c r="F194" s="19"/>
      <c r="G194" s="19"/>
    </row>
    <row r="195" spans="1:7" x14ac:dyDescent="0.25">
      <c r="A195" s="19"/>
      <c r="B195" s="19"/>
      <c r="C195" s="19"/>
      <c r="D195" s="19"/>
      <c r="E195" s="19"/>
      <c r="F195" s="19"/>
      <c r="G195" s="19"/>
    </row>
    <row r="196" spans="1:7" x14ac:dyDescent="0.25">
      <c r="A196" s="19"/>
      <c r="B196" s="19"/>
      <c r="C196" s="19"/>
      <c r="D196" s="19"/>
      <c r="E196" s="19"/>
      <c r="F196" s="19"/>
      <c r="G196" s="19"/>
    </row>
  </sheetData>
  <mergeCells count="5">
    <mergeCell ref="A4:G4"/>
    <mergeCell ref="A5:G5"/>
    <mergeCell ref="A6:G6"/>
    <mergeCell ref="A2:G2"/>
    <mergeCell ref="A3:G3"/>
  </mergeCells>
  <pageMargins left="0.27559055118110237" right="0.23622047244094491" top="0.51181102362204722" bottom="0.35433070866141736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IP-3</vt:lpstr>
      <vt:lpstr>'IP-3'!Títulos_a_imprimir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CTA PUBLICA</cp:lastModifiedBy>
  <cp:lastPrinted>2026-03-30T20:21:29Z</cp:lastPrinted>
  <dcterms:created xsi:type="dcterms:W3CDTF">2018-10-31T21:40:06Z</dcterms:created>
  <dcterms:modified xsi:type="dcterms:W3CDTF">2026-03-30T20:22:09Z</dcterms:modified>
</cp:coreProperties>
</file>