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U-011\Desktop\"/>
    </mc:Choice>
  </mc:AlternateContent>
  <bookViews>
    <workbookView xWindow="0" yWindow="0" windowWidth="23040" windowHeight="9384"/>
  </bookViews>
  <sheets>
    <sheet name="общо" sheetId="1" r:id="rId1"/>
  </sheets>
  <definedNames>
    <definedName name="_xlnm._FilterDatabase" localSheetId="0" hidden="1">общо!$Y$1:$Y$26</definedName>
  </definedNames>
  <calcPr calcId="162913"/>
</workbook>
</file>

<file path=xl/calcChain.xml><?xml version="1.0" encoding="utf-8"?>
<calcChain xmlns="http://schemas.openxmlformats.org/spreadsheetml/2006/main">
  <c r="AH4" i="1" l="1"/>
  <c r="W6" i="1" l="1"/>
  <c r="AE6" i="1" l="1"/>
  <c r="AH5" i="1"/>
  <c r="E6" i="1" l="1"/>
  <c r="AG6" i="1"/>
  <c r="AH6" i="1" l="1"/>
  <c r="K6" i="1" l="1"/>
  <c r="L6" i="1" l="1"/>
  <c r="M6" i="1"/>
  <c r="N6" i="1"/>
  <c r="O6" i="1"/>
  <c r="P6" i="1"/>
  <c r="Q6" i="1"/>
  <c r="R6" i="1"/>
  <c r="S6" i="1"/>
  <c r="U6" i="1"/>
  <c r="T6" i="1" l="1"/>
  <c r="G6" i="1" l="1"/>
  <c r="H6" i="1"/>
  <c r="I6" i="1"/>
  <c r="J6" i="1"/>
  <c r="X6" i="1"/>
  <c r="Y6" i="1"/>
  <c r="AA6" i="1"/>
  <c r="AB6" i="1"/>
  <c r="AC6" i="1"/>
  <c r="AF6" i="1"/>
  <c r="F6" i="1" l="1"/>
  <c r="AD6" i="1" l="1"/>
  <c r="V4" i="1" l="1"/>
  <c r="AI4" i="1" s="1"/>
  <c r="AI6" i="1" s="1"/>
  <c r="Z4" i="1"/>
  <c r="V6" i="1" l="1"/>
  <c r="Z6" i="1"/>
</calcChain>
</file>

<file path=xl/sharedStrings.xml><?xml version="1.0" encoding="utf-8"?>
<sst xmlns="http://schemas.openxmlformats.org/spreadsheetml/2006/main" count="47" uniqueCount="46">
  <si>
    <t>24-00</t>
  </si>
  <si>
    <t>01-00</t>
  </si>
  <si>
    <t>02-00</t>
  </si>
  <si>
    <t>05-00</t>
  </si>
  <si>
    <t>10-00</t>
  </si>
  <si>
    <t>Разпоредители</t>
  </si>
  <si>
    <t>Населено място</t>
  </si>
  <si>
    <t>Регион</t>
  </si>
  <si>
    <t>общо ученици без общежитие</t>
  </si>
  <si>
    <t xml:space="preserve">ученици общежитие </t>
  </si>
  <si>
    <t>ПМС № 212/2008 г. защитени училища</t>
  </si>
  <si>
    <t>Приходи и доходи от собственост</t>
  </si>
  <si>
    <t>I. ПРИХОДИ - ВСИЧКО</t>
  </si>
  <si>
    <t>Заплати и възнаграждения за персонала, нает по трудови и служебни правоотношения</t>
  </si>
  <si>
    <t>Други възнаграждения и плащания за персонала</t>
  </si>
  <si>
    <t>Задължителни осигурителни вноски от работодатели</t>
  </si>
  <si>
    <t>Издръжка</t>
  </si>
  <si>
    <t>II. РАЗХОДИ - ВСИЧКО</t>
  </si>
  <si>
    <t>III. ТРАНСФЕРИ</t>
  </si>
  <si>
    <t xml:space="preserve">  Други неданъчни приходи</t>
  </si>
  <si>
    <t>36-00</t>
  </si>
  <si>
    <t>Внесени ДДС и други данъци върху продажбите</t>
  </si>
  <si>
    <t>37-00</t>
  </si>
  <si>
    <t xml:space="preserve"> Платени данъци, такси и административни санкции</t>
  </si>
  <si>
    <t>19-00</t>
  </si>
  <si>
    <t>София - град</t>
  </si>
  <si>
    <t>40-00</t>
  </si>
  <si>
    <t>Стипендии</t>
  </si>
  <si>
    <t xml:space="preserve">Допълващ стандарт за материална база за учениците в дневна форма на обучение </t>
  </si>
  <si>
    <t>НАЦИОНАЛНО СРЕДНО УЧИЛИЩЕ "СОФИЯ"</t>
  </si>
  <si>
    <t>Норматив за създаване на условия за приобщаващо образование</t>
  </si>
  <si>
    <t>Норматив за дете/ученик на ресурсно подпомагане</t>
  </si>
  <si>
    <t>деца/ученици в целодневна организация</t>
  </si>
  <si>
    <t>Средства за целодневна организация на учениците</t>
  </si>
  <si>
    <t>Дофинансиране на маломерни паралелки</t>
  </si>
  <si>
    <t>в т.ч. разходи за електронно управление</t>
  </si>
  <si>
    <t>Допълващ стандарт за първи и втори гимназиален етап</t>
  </si>
  <si>
    <t>Средства за занимания по интереси</t>
  </si>
  <si>
    <t>Средства за ученици в самостоятелна форма</t>
  </si>
  <si>
    <t>Средства за ученици в комбинирана форма</t>
  </si>
  <si>
    <t>Норматив за записан в неспециализирано училище, обучаващ се в ЦСОП</t>
  </si>
  <si>
    <t>Добавка за подпомагане храненето на децата от подготвителните групи и учениците от I-V клас</t>
  </si>
  <si>
    <t>Средства по формула без резерв 2020 г. за общежитие</t>
  </si>
  <si>
    <t>Средства по формула без резерв 2021 г.</t>
  </si>
  <si>
    <t>общо средства за разпределение 2021 г.</t>
  </si>
  <si>
    <t xml:space="preserve">РАЗПРЕДЕЛЕНИЕ НА СРЕДСТВАТА ПО УЧИЛИЩА ЗА 2021 Г. ПО 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</si>
</sst>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Heba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8">
    <xf numFmtId="0" fontId="0" fillId="0" borderId="0" xfId="0"/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/>
    <xf numFmtId="3" fontId="1" fillId="0" borderId="0" xfId="0" applyNumberFormat="1" applyFont="1" applyFill="1"/>
    <xf numFmtId="3" fontId="1" fillId="0" borderId="1" xfId="0" applyNumberFormat="1" applyFont="1" applyFill="1" applyBorder="1" applyAlignment="1" applyProtection="1">
      <alignment horizontal="center" vertical="top"/>
    </xf>
    <xf numFmtId="3" fontId="1" fillId="0" borderId="2" xfId="0" applyNumberFormat="1" applyFont="1" applyFill="1" applyBorder="1"/>
    <xf numFmtId="3" fontId="1" fillId="0" borderId="2" xfId="0" applyNumberFormat="1" applyFont="1" applyFill="1" applyBorder="1" applyAlignment="1" applyProtection="1">
      <alignment horizontal="center" vertical="top"/>
    </xf>
    <xf numFmtId="3" fontId="4" fillId="0" borderId="3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/>
    <xf numFmtId="3" fontId="8" fillId="0" borderId="2" xfId="0" applyNumberFormat="1" applyFont="1" applyBorder="1"/>
    <xf numFmtId="3" fontId="8" fillId="2" borderId="2" xfId="0" applyNumberFormat="1" applyFont="1" applyFill="1" applyBorder="1"/>
    <xf numFmtId="3" fontId="8" fillId="0" borderId="0" xfId="0" applyNumberFormat="1" applyFont="1"/>
    <xf numFmtId="3" fontId="8" fillId="2" borderId="2" xfId="0" applyNumberFormat="1" applyFont="1" applyFill="1" applyBorder="1" applyProtection="1">
      <protection locked="0"/>
    </xf>
    <xf numFmtId="3" fontId="8" fillId="0" borderId="2" xfId="0" applyNumberFormat="1" applyFont="1" applyBorder="1" applyProtection="1"/>
    <xf numFmtId="3" fontId="4" fillId="0" borderId="2" xfId="1" applyNumberFormat="1" applyFont="1" applyFill="1" applyBorder="1" applyAlignment="1" applyProtection="1">
      <alignment horizontal="center" vertical="center" wrapText="1"/>
    </xf>
    <xf numFmtId="3" fontId="4" fillId="0" borderId="2" xfId="1" applyNumberFormat="1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center" wrapText="1"/>
    </xf>
    <xf numFmtId="0" fontId="7" fillId="0" borderId="2" xfId="2" applyFont="1" applyFill="1" applyBorder="1" applyAlignment="1" applyProtection="1"/>
    <xf numFmtId="0" fontId="7" fillId="0" borderId="2" xfId="2" applyFont="1" applyFill="1" applyBorder="1" applyAlignment="1"/>
    <xf numFmtId="0" fontId="7" fillId="0" borderId="2" xfId="2" applyFont="1" applyFill="1" applyBorder="1" applyAlignment="1">
      <alignment horizontal="center" wrapText="1"/>
    </xf>
    <xf numFmtId="3" fontId="1" fillId="0" borderId="2" xfId="0" applyNumberFormat="1" applyFont="1" applyFill="1" applyBorder="1" applyProtection="1"/>
    <xf numFmtId="3" fontId="9" fillId="0" borderId="2" xfId="0" applyNumberFormat="1" applyFont="1" applyFill="1" applyBorder="1" applyProtection="1"/>
    <xf numFmtId="0" fontId="10" fillId="0" borderId="0" xfId="0" applyFont="1" applyFill="1"/>
    <xf numFmtId="3" fontId="8" fillId="0" borderId="2" xfId="0" applyNumberFormat="1" applyFont="1" applyFill="1" applyBorder="1" applyProtection="1"/>
    <xf numFmtId="0" fontId="0" fillId="0" borderId="0" xfId="0" applyFill="1"/>
    <xf numFmtId="3" fontId="0" fillId="0" borderId="0" xfId="0" applyNumberFormat="1"/>
    <xf numFmtId="0" fontId="7" fillId="0" borderId="2" xfId="2" applyFont="1" applyFill="1" applyBorder="1" applyAlignment="1">
      <alignment horizontal="left"/>
    </xf>
    <xf numFmtId="3" fontId="1" fillId="0" borderId="0" xfId="0" applyNumberFormat="1" applyFont="1" applyFill="1" applyBorder="1" applyProtection="1"/>
    <xf numFmtId="3" fontId="1" fillId="0" borderId="2" xfId="0" applyNumberFormat="1" applyFont="1" applyBorder="1" applyProtection="1"/>
    <xf numFmtId="0" fontId="10" fillId="0" borderId="0" xfId="0" applyFont="1"/>
    <xf numFmtId="3" fontId="8" fillId="0" borderId="2" xfId="0" applyNumberFormat="1" applyFont="1" applyFill="1" applyBorder="1" applyProtection="1">
      <protection locked="0"/>
    </xf>
    <xf numFmtId="3" fontId="10" fillId="0" borderId="0" xfId="0" applyNumberFormat="1" applyFont="1"/>
    <xf numFmtId="3" fontId="5" fillId="0" borderId="2" xfId="0" applyNumberFormat="1" applyFont="1" applyFill="1" applyBorder="1" applyAlignment="1" applyProtection="1">
      <alignment horizontal="center" vertical="center" textRotation="90" wrapText="1"/>
    </xf>
    <xf numFmtId="3" fontId="4" fillId="0" borderId="2" xfId="1" applyNumberFormat="1" applyFont="1" applyFill="1" applyBorder="1" applyAlignment="1" applyProtection="1">
      <alignment horizontal="center" vertical="center" textRotation="90" wrapText="1"/>
    </xf>
    <xf numFmtId="3" fontId="4" fillId="0" borderId="4" xfId="1" applyNumberFormat="1" applyFont="1" applyFill="1" applyBorder="1" applyAlignment="1" applyProtection="1">
      <alignment horizontal="center" vertical="center" textRotation="90" wrapText="1"/>
    </xf>
    <xf numFmtId="0" fontId="7" fillId="3" borderId="2" xfId="2" applyFont="1" applyFill="1" applyBorder="1" applyAlignment="1" applyProtection="1">
      <alignment horizontal="center" wrapText="1"/>
    </xf>
    <xf numFmtId="3" fontId="1" fillId="3" borderId="2" xfId="0" applyNumberFormat="1" applyFont="1" applyFill="1" applyBorder="1" applyProtection="1"/>
    <xf numFmtId="3" fontId="8" fillId="3" borderId="2" xfId="0" applyNumberFormat="1" applyFont="1" applyFill="1" applyBorder="1" applyProtection="1"/>
    <xf numFmtId="3" fontId="8" fillId="3" borderId="2" xfId="0" applyNumberFormat="1" applyFont="1" applyFill="1" applyBorder="1" applyProtection="1">
      <protection locked="0"/>
    </xf>
    <xf numFmtId="3" fontId="8" fillId="3" borderId="2" xfId="0" applyNumberFormat="1" applyFont="1" applyFill="1" applyBorder="1"/>
    <xf numFmtId="0" fontId="0" fillId="3" borderId="0" xfId="0" applyFill="1"/>
    <xf numFmtId="3" fontId="8" fillId="3" borderId="0" xfId="0" applyNumberFormat="1" applyFont="1" applyFill="1"/>
    <xf numFmtId="0" fontId="11" fillId="0" borderId="0" xfId="0" applyFont="1"/>
    <xf numFmtId="0" fontId="7" fillId="3" borderId="2" xfId="2" applyFont="1" applyFill="1" applyBorder="1" applyAlignment="1" applyProtection="1">
      <alignment wrapText="1"/>
    </xf>
    <xf numFmtId="3" fontId="2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</cellXfs>
  <cellStyles count="3">
    <cellStyle name="Normal" xfId="0" builtinId="0"/>
    <cellStyle name="Normal_EBK_PROJECT_2001-last" xfId="1"/>
    <cellStyle name="Normal_Sheet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9"/>
  <sheetViews>
    <sheetView tabSelected="1" zoomScale="107" zoomScaleNormal="107" workbookViewId="0">
      <pane xSplit="4" ySplit="3" topLeftCell="X4" activePane="bottomRight" state="frozen"/>
      <selection pane="topRight" activeCell="F1" sqref="F1"/>
      <selection pane="bottomLeft" activeCell="A4" sqref="A4"/>
      <selection pane="bottomRight" activeCell="D1" sqref="D1:I1"/>
    </sheetView>
  </sheetViews>
  <sheetFormatPr defaultRowHeight="14.4"/>
  <cols>
    <col min="1" max="1" width="6.109375" customWidth="1"/>
    <col min="2" max="2" width="14.44140625" customWidth="1"/>
    <col min="3" max="3" width="8.77734375" customWidth="1"/>
    <col min="4" max="4" width="8.109375" customWidth="1"/>
    <col min="5" max="5" width="9" style="24" customWidth="1"/>
    <col min="8" max="8" width="11" customWidth="1"/>
    <col min="9" max="9" width="12.109375" customWidth="1"/>
    <col min="10" max="10" width="12.109375" style="31" customWidth="1"/>
    <col min="11" max="11" width="11.44140625" style="31" customWidth="1"/>
    <col min="12" max="12" width="10.88671875" style="31" customWidth="1"/>
    <col min="13" max="13" width="11.44140625" style="31" customWidth="1"/>
    <col min="14" max="14" width="9.109375" style="31"/>
    <col min="15" max="16" width="11.44140625" style="31" customWidth="1"/>
    <col min="17" max="17" width="9.88671875" style="31" customWidth="1"/>
    <col min="18" max="18" width="11.44140625" customWidth="1"/>
    <col min="19" max="19" width="9.6640625" customWidth="1"/>
    <col min="20" max="20" width="9.109375" style="26"/>
    <col min="22" max="22" width="12.109375" customWidth="1"/>
    <col min="23" max="23" width="10.109375" customWidth="1"/>
    <col min="27" max="27" width="10.5546875" customWidth="1"/>
    <col min="28" max="28" width="10.88671875" customWidth="1"/>
    <col min="29" max="29" width="11" customWidth="1"/>
    <col min="30" max="30" width="10.88671875" customWidth="1"/>
    <col min="31" max="31" width="10.88671875" style="26" customWidth="1"/>
    <col min="32" max="32" width="10.33203125" customWidth="1"/>
    <col min="33" max="33" width="10.44140625" customWidth="1"/>
    <col min="34" max="34" width="11.44140625" customWidth="1"/>
    <col min="35" max="35" width="11.6640625" customWidth="1"/>
  </cols>
  <sheetData>
    <row r="1" spans="1:91" s="3" customFormat="1" ht="45" customHeight="1">
      <c r="A1" s="1"/>
      <c r="B1" s="2"/>
      <c r="C1" s="2"/>
      <c r="D1" s="2"/>
      <c r="W1" s="46" t="s">
        <v>45</v>
      </c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spans="1:91" s="3" customFormat="1" ht="38.4" customHeight="1">
      <c r="A2" s="1"/>
      <c r="B2" s="2"/>
      <c r="C2" s="2"/>
      <c r="D2" s="2"/>
      <c r="W2" s="4" t="s">
        <v>0</v>
      </c>
      <c r="X2" s="4" t="s">
        <v>20</v>
      </c>
      <c r="Y2" s="4" t="s">
        <v>22</v>
      </c>
      <c r="Z2" s="5"/>
      <c r="AA2" s="6" t="s">
        <v>1</v>
      </c>
      <c r="AB2" s="6" t="s">
        <v>2</v>
      </c>
      <c r="AC2" s="6" t="s">
        <v>3</v>
      </c>
      <c r="AD2" s="6" t="s">
        <v>4</v>
      </c>
      <c r="AE2" s="6"/>
      <c r="AF2" s="6" t="s">
        <v>24</v>
      </c>
      <c r="AG2" s="6" t="s">
        <v>26</v>
      </c>
      <c r="AH2" s="5"/>
      <c r="AI2" s="5"/>
    </row>
    <row r="3" spans="1:91" s="10" customFormat="1" ht="109.5" customHeight="1">
      <c r="A3" s="16"/>
      <c r="B3" s="17" t="s">
        <v>5</v>
      </c>
      <c r="C3" s="16" t="s">
        <v>6</v>
      </c>
      <c r="D3" s="16" t="s">
        <v>7</v>
      </c>
      <c r="E3" s="34" t="s">
        <v>8</v>
      </c>
      <c r="F3" s="34" t="s">
        <v>9</v>
      </c>
      <c r="G3" s="34" t="s">
        <v>32</v>
      </c>
      <c r="H3" s="35" t="s">
        <v>43</v>
      </c>
      <c r="I3" s="35" t="s">
        <v>42</v>
      </c>
      <c r="J3" s="35" t="s">
        <v>33</v>
      </c>
      <c r="K3" s="35" t="s">
        <v>30</v>
      </c>
      <c r="L3" s="35" t="s">
        <v>28</v>
      </c>
      <c r="M3" s="35" t="s">
        <v>36</v>
      </c>
      <c r="N3" s="35" t="s">
        <v>37</v>
      </c>
      <c r="O3" s="35" t="s">
        <v>38</v>
      </c>
      <c r="P3" s="35" t="s">
        <v>39</v>
      </c>
      <c r="Q3" s="35" t="s">
        <v>40</v>
      </c>
      <c r="R3" s="35" t="s">
        <v>41</v>
      </c>
      <c r="S3" s="35" t="s">
        <v>31</v>
      </c>
      <c r="T3" s="35" t="s">
        <v>34</v>
      </c>
      <c r="U3" s="36" t="s">
        <v>10</v>
      </c>
      <c r="V3" s="36" t="s">
        <v>44</v>
      </c>
      <c r="W3" s="9" t="s">
        <v>11</v>
      </c>
      <c r="X3" s="7" t="s">
        <v>19</v>
      </c>
      <c r="Y3" s="7" t="s">
        <v>21</v>
      </c>
      <c r="Z3" s="8" t="s">
        <v>12</v>
      </c>
      <c r="AA3" s="8" t="s">
        <v>13</v>
      </c>
      <c r="AB3" s="8" t="s">
        <v>14</v>
      </c>
      <c r="AC3" s="8" t="s">
        <v>15</v>
      </c>
      <c r="AD3" s="8" t="s">
        <v>16</v>
      </c>
      <c r="AE3" s="8" t="s">
        <v>35</v>
      </c>
      <c r="AF3" s="8" t="s">
        <v>23</v>
      </c>
      <c r="AG3" s="8" t="s">
        <v>27</v>
      </c>
      <c r="AH3" s="8" t="s">
        <v>17</v>
      </c>
      <c r="AI3" s="8" t="s">
        <v>18</v>
      </c>
    </row>
    <row r="4" spans="1:91" s="43" customFormat="1" ht="53.4">
      <c r="A4" s="37">
        <v>9003</v>
      </c>
      <c r="B4" s="45" t="s">
        <v>29</v>
      </c>
      <c r="C4" s="45" t="s">
        <v>25</v>
      </c>
      <c r="D4" s="45" t="s">
        <v>25</v>
      </c>
      <c r="E4" s="38">
        <v>1112</v>
      </c>
      <c r="F4" s="39"/>
      <c r="G4" s="39">
        <v>887</v>
      </c>
      <c r="H4" s="39">
        <v>3069154</v>
      </c>
      <c r="I4" s="39"/>
      <c r="J4" s="38">
        <v>914718</v>
      </c>
      <c r="K4" s="38">
        <v>6435</v>
      </c>
      <c r="L4" s="38">
        <v>26375</v>
      </c>
      <c r="M4" s="38">
        <v>14280</v>
      </c>
      <c r="N4" s="38">
        <v>33550</v>
      </c>
      <c r="O4" s="38"/>
      <c r="P4" s="38"/>
      <c r="Q4" s="38"/>
      <c r="R4" s="38">
        <v>36772</v>
      </c>
      <c r="S4" s="39">
        <v>112470</v>
      </c>
      <c r="T4" s="39"/>
      <c r="U4" s="39"/>
      <c r="V4" s="39">
        <f t="shared" ref="V4" si="0">SUM(H4:U4)</f>
        <v>4213754</v>
      </c>
      <c r="W4" s="40">
        <v>29268</v>
      </c>
      <c r="X4" s="40">
        <v>-878</v>
      </c>
      <c r="Y4" s="40"/>
      <c r="Z4" s="39">
        <f t="shared" ref="Z4" si="1">SUM(W4:Y4)</f>
        <v>28390</v>
      </c>
      <c r="AA4" s="40">
        <v>2769000</v>
      </c>
      <c r="AB4" s="40">
        <v>181600</v>
      </c>
      <c r="AC4" s="40">
        <v>671732</v>
      </c>
      <c r="AD4" s="40">
        <v>569812</v>
      </c>
      <c r="AE4" s="40">
        <v>30000</v>
      </c>
      <c r="AF4" s="40">
        <v>50000</v>
      </c>
      <c r="AG4" s="41">
        <v>14616</v>
      </c>
      <c r="AH4" s="41">
        <f>SUM(AA4:AG4)-AE4</f>
        <v>4256760</v>
      </c>
      <c r="AI4" s="41">
        <f>V4+AG4</f>
        <v>4228370</v>
      </c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</row>
    <row r="5" spans="1:91" s="13" customFormat="1">
      <c r="A5" s="21"/>
      <c r="B5" s="20"/>
      <c r="C5" s="20"/>
      <c r="D5" s="28"/>
      <c r="E5" s="22"/>
      <c r="F5" s="15"/>
      <c r="G5" s="15"/>
      <c r="H5" s="15"/>
      <c r="I5" s="15"/>
      <c r="J5" s="30"/>
      <c r="K5" s="30"/>
      <c r="L5" s="30"/>
      <c r="M5" s="30"/>
      <c r="N5" s="30"/>
      <c r="O5" s="30"/>
      <c r="P5" s="30"/>
      <c r="Q5" s="30"/>
      <c r="R5" s="15"/>
      <c r="S5" s="15"/>
      <c r="T5" s="25"/>
      <c r="U5" s="15"/>
      <c r="V5" s="15"/>
      <c r="W5" s="14"/>
      <c r="X5" s="14"/>
      <c r="Y5" s="14"/>
      <c r="Z5" s="15"/>
      <c r="AA5" s="14"/>
      <c r="AB5" s="14"/>
      <c r="AC5" s="14"/>
      <c r="AD5" s="14"/>
      <c r="AE5" s="32"/>
      <c r="AF5" s="14"/>
      <c r="AG5" s="12">
        <v>0</v>
      </c>
      <c r="AH5" s="11">
        <f t="shared" ref="AH5" si="2">SUM(AA5:AG5)-AE5</f>
        <v>0</v>
      </c>
      <c r="AI5" s="11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</row>
    <row r="6" spans="1:91" s="13" customFormat="1">
      <c r="A6" s="18"/>
      <c r="B6" s="19"/>
      <c r="C6" s="19"/>
      <c r="D6" s="19"/>
      <c r="E6" s="23">
        <f t="shared" ref="E6:AH6" si="3">SUM(E4:E5)</f>
        <v>1112</v>
      </c>
      <c r="F6" s="23">
        <f t="shared" si="3"/>
        <v>0</v>
      </c>
      <c r="G6" s="23">
        <f t="shared" si="3"/>
        <v>887</v>
      </c>
      <c r="H6" s="23">
        <f t="shared" si="3"/>
        <v>3069154</v>
      </c>
      <c r="I6" s="23">
        <f t="shared" si="3"/>
        <v>0</v>
      </c>
      <c r="J6" s="23">
        <f t="shared" si="3"/>
        <v>914718</v>
      </c>
      <c r="K6" s="23">
        <f t="shared" si="3"/>
        <v>6435</v>
      </c>
      <c r="L6" s="23">
        <f t="shared" si="3"/>
        <v>26375</v>
      </c>
      <c r="M6" s="23">
        <f t="shared" si="3"/>
        <v>14280</v>
      </c>
      <c r="N6" s="23">
        <f t="shared" si="3"/>
        <v>33550</v>
      </c>
      <c r="O6" s="23">
        <f t="shared" si="3"/>
        <v>0</v>
      </c>
      <c r="P6" s="23">
        <f t="shared" si="3"/>
        <v>0</v>
      </c>
      <c r="Q6" s="23">
        <f t="shared" si="3"/>
        <v>0</v>
      </c>
      <c r="R6" s="23">
        <f t="shared" si="3"/>
        <v>36772</v>
      </c>
      <c r="S6" s="23">
        <f t="shared" si="3"/>
        <v>112470</v>
      </c>
      <c r="T6" s="23">
        <f t="shared" si="3"/>
        <v>0</v>
      </c>
      <c r="U6" s="23">
        <f t="shared" si="3"/>
        <v>0</v>
      </c>
      <c r="V6" s="23">
        <f t="shared" si="3"/>
        <v>4213754</v>
      </c>
      <c r="W6" s="23">
        <f t="shared" si="3"/>
        <v>29268</v>
      </c>
      <c r="X6" s="23">
        <f t="shared" si="3"/>
        <v>-878</v>
      </c>
      <c r="Y6" s="23">
        <f t="shared" si="3"/>
        <v>0</v>
      </c>
      <c r="Z6" s="23">
        <f t="shared" si="3"/>
        <v>28390</v>
      </c>
      <c r="AA6" s="23">
        <f t="shared" si="3"/>
        <v>2769000</v>
      </c>
      <c r="AB6" s="23">
        <f t="shared" si="3"/>
        <v>181600</v>
      </c>
      <c r="AC6" s="23">
        <f t="shared" si="3"/>
        <v>671732</v>
      </c>
      <c r="AD6" s="23">
        <f t="shared" si="3"/>
        <v>569812</v>
      </c>
      <c r="AE6" s="23">
        <f t="shared" si="3"/>
        <v>30000</v>
      </c>
      <c r="AF6" s="23">
        <f t="shared" si="3"/>
        <v>50000</v>
      </c>
      <c r="AG6" s="23">
        <f t="shared" si="3"/>
        <v>14616</v>
      </c>
      <c r="AH6" s="23">
        <f t="shared" si="3"/>
        <v>4256760</v>
      </c>
      <c r="AI6" s="23">
        <f>SUM(AI4:AI5)</f>
        <v>4228370</v>
      </c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</row>
    <row r="7" spans="1:91">
      <c r="I7" s="26"/>
      <c r="J7" s="24"/>
      <c r="K7" s="24"/>
      <c r="L7" s="24"/>
      <c r="M7" s="24"/>
      <c r="N7" s="24"/>
      <c r="O7" s="24"/>
      <c r="P7" s="24"/>
      <c r="Q7" s="24"/>
      <c r="R7" s="26"/>
      <c r="S7" s="26"/>
    </row>
    <row r="8" spans="1:91">
      <c r="I8" s="29"/>
      <c r="J8" s="29"/>
      <c r="K8" s="29"/>
      <c r="N8" s="29"/>
      <c r="O8" s="29"/>
      <c r="P8" s="29"/>
      <c r="Q8" s="29"/>
      <c r="R8" s="29"/>
      <c r="V8" s="29"/>
      <c r="AH8" s="27"/>
    </row>
    <row r="9" spans="1:91">
      <c r="I9" s="29"/>
      <c r="J9" s="29"/>
      <c r="K9" s="29"/>
      <c r="N9" s="29"/>
      <c r="O9" s="29"/>
      <c r="P9" s="29"/>
      <c r="Q9" s="29"/>
      <c r="R9" s="29"/>
      <c r="V9" s="29"/>
      <c r="AH9" s="27"/>
    </row>
    <row r="10" spans="1:91">
      <c r="I10" s="29"/>
      <c r="J10" s="29"/>
      <c r="K10" s="29"/>
      <c r="N10" s="29"/>
      <c r="O10" s="29"/>
      <c r="P10" s="29"/>
      <c r="Q10" s="29"/>
      <c r="R10" s="29"/>
      <c r="V10" s="29"/>
      <c r="AH10" s="27"/>
    </row>
    <row r="11" spans="1:91">
      <c r="J11" s="29"/>
      <c r="N11" s="29"/>
      <c r="O11" s="29"/>
      <c r="P11" s="29"/>
      <c r="Q11" s="29"/>
      <c r="R11" s="29"/>
      <c r="V11" s="29"/>
      <c r="AH11" s="27"/>
    </row>
    <row r="12" spans="1:91">
      <c r="P12" s="33"/>
      <c r="V12" s="29"/>
      <c r="AD12" s="44"/>
      <c r="AH12" s="27"/>
    </row>
    <row r="13" spans="1:91">
      <c r="V13" s="29"/>
      <c r="AH13" s="27"/>
    </row>
    <row r="14" spans="1:91">
      <c r="V14" s="29"/>
    </row>
    <row r="15" spans="1:91">
      <c r="V15" s="29"/>
    </row>
    <row r="16" spans="1:91">
      <c r="V16" s="29"/>
    </row>
    <row r="17" spans="22:22">
      <c r="V17" s="29"/>
    </row>
    <row r="18" spans="22:22">
      <c r="V18" s="27"/>
    </row>
    <row r="19" spans="22:22">
      <c r="V19" s="27"/>
    </row>
  </sheetData>
  <sortState ref="A4:DK307">
    <sortCondition ref="A4:A307"/>
  </sortState>
  <mergeCells count="1">
    <mergeCell ref="W1:AI1"/>
  </mergeCells>
  <conditionalFormatting sqref="Y7:Y65223 Y1:Y5">
    <cfRule type="cellIs" dxfId="0" priority="5" stopIfTrue="1" operator="greaterThan">
      <formula>0</formula>
    </cfRule>
  </conditionalFormatting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общо</vt:lpstr>
    </vt:vector>
  </TitlesOfParts>
  <Company>MON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vi.georgieva</dc:creator>
  <cp:lastModifiedBy>NSOU-011</cp:lastModifiedBy>
  <cp:lastPrinted>2021-03-02T14:46:23Z</cp:lastPrinted>
  <dcterms:created xsi:type="dcterms:W3CDTF">2013-03-04T08:05:54Z</dcterms:created>
  <dcterms:modified xsi:type="dcterms:W3CDTF">2021-05-18T15:33:52Z</dcterms:modified>
</cp:coreProperties>
</file>