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1er trim\INFORMACIÓN CONTABLE\"/>
    </mc:Choice>
  </mc:AlternateContent>
  <xr:revisionPtr revIDLastSave="0" documentId="13_ncr:1_{F6A81F9C-C4BF-472C-AF33-875B379B5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6" r:id="rId1"/>
    <sheet name="ESF" sheetId="8" r:id="rId2"/>
    <sheet name="VHP" sheetId="7" r:id="rId3"/>
    <sheet name="EFE" sheetId="10" r:id="rId4"/>
    <sheet name="CONCILIACIONES" sheetId="11" r:id="rId5"/>
  </sheets>
  <calcPr calcId="191029"/>
</workbook>
</file>

<file path=xl/calcChain.xml><?xml version="1.0" encoding="utf-8"?>
<calcChain xmlns="http://schemas.openxmlformats.org/spreadsheetml/2006/main">
  <c r="K93" i="11" l="1"/>
  <c r="K21" i="11"/>
  <c r="J55" i="10"/>
  <c r="J65" i="10" s="1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J83" i="8" l="1"/>
  <c r="J79" i="8"/>
  <c r="I63" i="8"/>
  <c r="J66" i="8"/>
  <c r="J63" i="8"/>
  <c r="J243" i="6"/>
  <c r="J242" i="6" s="1"/>
  <c r="J210" i="6"/>
  <c r="J142" i="6"/>
  <c r="J132" i="6"/>
  <c r="J125" i="6"/>
  <c r="I55" i="10"/>
  <c r="I65" i="10" s="1"/>
  <c r="K137" i="6" l="1"/>
  <c r="K126" i="6"/>
  <c r="J232" i="6"/>
  <c r="J230" i="6"/>
  <c r="J228" i="6"/>
  <c r="J222" i="6"/>
  <c r="J219" i="6"/>
  <c r="J206" i="6"/>
  <c r="J204" i="6"/>
  <c r="J201" i="6"/>
  <c r="J198" i="6"/>
  <c r="J195" i="6"/>
  <c r="J191" i="6"/>
  <c r="J188" i="6"/>
  <c r="J185" i="6"/>
  <c r="J184" i="6" s="1"/>
  <c r="J181" i="6"/>
  <c r="J175" i="6"/>
  <c r="J173" i="6"/>
  <c r="J170" i="6"/>
  <c r="J167" i="6"/>
  <c r="J162" i="6"/>
  <c r="J159" i="6"/>
  <c r="J156" i="6"/>
  <c r="J153" i="6"/>
  <c r="K151" i="6"/>
  <c r="K150" i="6"/>
  <c r="K148" i="6"/>
  <c r="K145" i="6"/>
  <c r="K144" i="6"/>
  <c r="K143" i="6"/>
  <c r="K147" i="6"/>
  <c r="K136" i="6"/>
  <c r="K131" i="6"/>
  <c r="K130" i="6"/>
  <c r="K129" i="6"/>
  <c r="K128" i="6"/>
  <c r="K127" i="6"/>
  <c r="J209" i="6" l="1"/>
  <c r="J194" i="6"/>
  <c r="K149" i="6"/>
  <c r="K146" i="6"/>
  <c r="J152" i="6"/>
  <c r="K133" i="6"/>
  <c r="K139" i="6"/>
  <c r="K138" i="6"/>
  <c r="J124" i="6"/>
  <c r="K134" i="6"/>
  <c r="K140" i="6"/>
  <c r="K135" i="6"/>
  <c r="K141" i="6"/>
  <c r="J123" i="6" l="1"/>
  <c r="K125" i="6" l="1"/>
  <c r="J247" i="6"/>
  <c r="K142" i="6"/>
  <c r="K209" i="6"/>
  <c r="K132" i="6"/>
  <c r="K242" i="6"/>
  <c r="K124" i="6"/>
  <c r="K123" i="6" l="1"/>
  <c r="K247" i="6" s="1"/>
  <c r="J16" i="8"/>
  <c r="K84" i="11"/>
  <c r="K61" i="11"/>
  <c r="K16" i="11"/>
  <c r="K8" i="11"/>
  <c r="J20" i="10"/>
  <c r="I20" i="10"/>
  <c r="J143" i="8"/>
  <c r="I143" i="8"/>
  <c r="I83" i="8"/>
  <c r="I79" i="8"/>
  <c r="I66" i="8"/>
  <c r="I29" i="8"/>
  <c r="J23" i="8"/>
  <c r="I23" i="8"/>
  <c r="I16" i="8"/>
  <c r="I85" i="8" l="1"/>
  <c r="J85" i="8"/>
  <c r="I72" i="8"/>
  <c r="J72" i="8"/>
</calcChain>
</file>

<file path=xl/sharedStrings.xml><?xml version="1.0" encoding="utf-8"?>
<sst xmlns="http://schemas.openxmlformats.org/spreadsheetml/2006/main" count="553" uniqueCount="440">
  <si>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</si>
  <si>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</si>
  <si>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</si>
  <si>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</si>
  <si>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</si>
  <si>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</si>
  <si>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</si>
  <si>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</si>
  <si>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</si>
  <si>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</si>
  <si>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</si>
  <si>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</si>
  <si>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</si>
  <si>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</si>
  <si>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</si>
  <si>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</si>
  <si>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</si>
  <si>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</si>
  <si>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</si>
  <si>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</si>
  <si>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</si>
  <si>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</si>
  <si>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</si>
  <si>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</si>
  <si>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</si>
  <si>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</si>
  <si>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</si>
  <si>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</si>
  <si>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</si>
  <si>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</si>
  <si>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</si>
  <si>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</si>
  <si>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</si>
  <si>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</si>
  <si>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</si>
  <si>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</si>
  <si>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</si>
  <si>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</si>
  <si>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</si>
  <si>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</si>
  <si>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</si>
  <si>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</si>
  <si>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</si>
  <si>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</si>
  <si>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</si>
  <si>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</si>
  <si>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</si>
  <si>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</si>
  <si>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</si>
  <si>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</si>
  <si>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</si>
  <si>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</si>
  <si>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</si>
  <si>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</si>
  <si>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</si>
  <si>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</si>
  <si>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</si>
  <si>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</si>
  <si>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</si>
  <si>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</si>
  <si>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</si>
  <si>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</si>
  <si>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</si>
  <si>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</si>
  <si>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</si>
  <si>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</si>
  <si>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</si>
  <si>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</si>
  <si>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</si>
  <si>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</si>
  <si>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</si>
  <si>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</si>
  <si>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</si>
  <si>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</si>
  <si>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</si>
  <si>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</si>
  <si>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</si>
  <si>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</si>
  <si>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</si>
  <si>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</si>
  <si>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</si>
  <si>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</si>
  <si>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</si>
  <si>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</si>
  <si>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</si>
  <si>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</si>
  <si>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</si>
  <si>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</si>
  <si>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</si>
  <si>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</si>
  <si>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</si>
  <si>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</si>
  <si>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</si>
  <si>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</si>
  <si>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</si>
  <si>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</si>
  <si>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</si>
  <si>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</si>
  <si>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</si>
  <si>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</si>
  <si>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</si>
  <si>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</si>
  <si>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</si>
  <si>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</si>
  <si>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</si>
  <si>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</si>
  <si>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</si>
  <si>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</si>
  <si>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</si>
  <si>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</si>
  <si>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</si>
  <si>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</si>
  <si>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</si>
  <si>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</si>
  <si>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</si>
  <si>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</si>
  <si>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</si>
  <si>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</si>
  <si>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</si>
  <si>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</si>
  <si>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</si>
  <si>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</si>
  <si>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</si>
  <si>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</si>
  <si>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</si>
  <si>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</si>
  <si>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</si>
  <si>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</si>
  <si>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</si>
  <si>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</si>
  <si>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</si>
  <si>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</si>
  <si>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</si>
  <si>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</si>
  <si>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</si>
  <si>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</si>
  <si>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</si>
  <si>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</si>
  <si>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</si>
  <si>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</si>
  <si>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</si>
  <si>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</si>
  <si>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</si>
  <si>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</si>
  <si>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</si>
  <si>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</si>
  <si>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</si>
  <si>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</si>
  <si>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</si>
  <si>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</si>
  <si>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</si>
  <si>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</si>
  <si>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</si>
  <si>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</si>
  <si>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</si>
  <si>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</si>
  <si>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</si>
  <si>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</si>
  <si>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</si>
  <si>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</si>
  <si>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</si>
  <si>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</si>
  <si>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</si>
  <si>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</si>
  <si>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</si>
  <si>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</si>
  <si>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</si>
  <si>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</si>
  <si>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</si>
  <si>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</si>
  <si>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</si>
  <si>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</si>
  <si>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</si>
  <si>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</si>
  <si>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</si>
  <si>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</si>
  <si>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</si>
  <si>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</si>
  <si>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</si>
  <si>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</si>
  <si>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</si>
  <si>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</si>
  <si>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</si>
  <si>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</si>
  <si>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</si>
  <si>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</si>
  <si>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</si>
  <si>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</si>
  <si>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</si>
  <si>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</si>
  <si>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</si>
  <si>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</si>
  <si>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</si>
  <si>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</si>
  <si>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</si>
  <si>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</si>
  <si>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</si>
  <si>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</si>
  <si>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</si>
  <si>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</si>
  <si>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</si>
  <si>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</si>
  <si>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</si>
  <si>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</si>
  <si>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</si>
  <si>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</si>
  <si>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</si>
  <si>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</si>
  <si>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</si>
  <si>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</si>
  <si>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</si>
  <si>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</si>
  <si>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</si>
  <si>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</si>
  <si>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</si>
  <si>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</si>
  <si>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</si>
  <si>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</si>
  <si>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</si>
  <si>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</si>
  <si>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</si>
  <si>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</si>
  <si>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</si>
  <si>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</si>
  <si>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</si>
  <si>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</si>
  <si>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</si>
  <si>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</si>
  <si>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</si>
  <si>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</si>
  <si>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</si>
  <si>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</si>
  <si>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</si>
  <si>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</si>
  <si>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</si>
  <si>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</si>
  <si>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</si>
  <si>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</si>
  <si>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</si>
  <si>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</si>
  <si>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</si>
  <si>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</si>
  <si>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</si>
  <si>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</si>
  <si>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</si>
  <si>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</si>
  <si>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</si>
  <si>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</si>
  <si>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</si>
  <si>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</si>
  <si>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</si>
  <si>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</si>
  <si>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</si>
  <si>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</si>
  <si>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</si>
  <si>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</si>
  <si>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</si>
  <si>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</si>
  <si>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</si>
  <si>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</si>
  <si>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</si>
  <si>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</si>
  <si>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</si>
  <si>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</si>
  <si>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</si>
  <si>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</si>
  <si>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</si>
  <si>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</si>
  <si>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</si>
  <si>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</si>
  <si>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</si>
  <si>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</si>
  <si>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</si>
  <si>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</si>
  <si>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</si>
  <si>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</si>
  <si>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</si>
  <si>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</si>
  <si>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</si>
  <si>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</si>
  <si>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</si>
  <si>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</si>
  <si>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</si>
  <si>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</si>
  <si>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</si>
  <si>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</si>
  <si>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</si>
  <si>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</si>
  <si>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</si>
  <si>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</si>
  <si>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</si>
  <si>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</si>
  <si>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</si>
  <si>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</si>
  <si>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</si>
  <si>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</si>
  <si>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</si>
  <si>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</si>
  <si>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</si>
  <si>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</si>
  <si>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</si>
  <si>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</si>
  <si>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</si>
  <si>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</si>
  <si>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</si>
  <si>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</si>
  <si>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</si>
  <si>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</si>
  <si>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</si>
  <si>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</si>
  <si>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</si>
  <si>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</si>
  <si>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</si>
  <si>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</si>
  <si>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</si>
  <si>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</si>
  <si>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</si>
  <si>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</si>
  <si>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</si>
  <si>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</si>
  <si>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</si>
  <si>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</si>
  <si>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</si>
  <si>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</si>
  <si>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</si>
  <si>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</si>
  <si>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</si>
  <si>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</si>
  <si>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</si>
  <si>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</si>
  <si>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</si>
  <si>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</si>
  <si>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</si>
  <si>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</si>
  <si>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</si>
  <si>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</si>
  <si>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</si>
  <si>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</si>
  <si>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</si>
  <si>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</si>
  <si>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</si>
  <si>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</si>
  <si>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</si>
  <si>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</si>
  <si>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</si>
  <si>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</si>
  <si>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</si>
  <si>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</si>
  <si>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</si>
  <si>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</si>
  <si>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</si>
  <si>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</si>
  <si>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</si>
  <si>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</si>
  <si>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</si>
  <si>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</si>
  <si>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</si>
  <si>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</si>
  <si>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</si>
  <si>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</si>
  <si>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</si>
  <si>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</si>
  <si>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</si>
  <si>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</si>
  <si>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</si>
  <si>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</si>
  <si>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</si>
  <si>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</si>
  <si>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</si>
  <si>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</si>
  <si>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</si>
  <si>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</si>
  <si>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</si>
  <si>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</si>
  <si>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</si>
  <si>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</si>
  <si>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</si>
  <si>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</si>
  <si>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</si>
  <si>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</si>
  <si>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</si>
  <si>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</si>
  <si>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</si>
  <si>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</si>
  <si>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</si>
  <si>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</si>
  <si>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</si>
  <si>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</si>
  <si>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</si>
  <si>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</si>
  <si>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</si>
  <si>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</si>
  <si>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</si>
  <si>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</si>
  <si>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</si>
  <si>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</si>
  <si>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</si>
  <si>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</si>
  <si>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</si>
  <si>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</si>
  <si>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</si>
  <si>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</si>
  <si>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</si>
  <si>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</si>
  <si>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</si>
  <si>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</si>
  <si>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</si>
  <si>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</si>
  <si>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</si>
  <si>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</si>
  <si>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</si>
  <si>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</si>
  <si>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</si>
  <si>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</si>
  <si>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</si>
  <si>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</si>
  <si>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</si>
  <si>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</si>
  <si>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</si>
  <si>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</si>
  <si>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</si>
  <si>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</si>
  <si>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</si>
  <si>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</si>
  <si>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</si>
  <si>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</si>
  <si>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</si>
  <si>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</si>
  <si>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>INTERESES DE INVERSIÓN</t>
  </si>
  <si>
    <t>GASTO DE NOMINA</t>
  </si>
  <si>
    <t xml:space="preserve">QUIMICOS PARA TRATAMIENTO DE AGUA </t>
  </si>
  <si>
    <t>GASTOS OPERATIVOS</t>
  </si>
  <si>
    <t>ENERGIA ELECTRICA</t>
  </si>
  <si>
    <t>Total</t>
  </si>
  <si>
    <t>PAGOS</t>
  </si>
  <si>
    <t>Flujos de Efectivo Netos de las Actividades de Operación</t>
  </si>
  <si>
    <t>AL 31 DE MARZODE 2024</t>
  </si>
  <si>
    <t xml:space="preserve"> AL 31 DE MARZO DE 2024</t>
  </si>
  <si>
    <t>AL 31 DE MARZO DE 2024</t>
  </si>
  <si>
    <t>COMISIÓN DE AGUA POTABLE Y ALCANTARILLADO DEL MUNICIPIO DE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</si>
</sst>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498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14" fillId="0" borderId="0" xfId="5" applyFont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3" fillId="0" borderId="0" xfId="0" applyFont="1"/>
    <xf numFmtId="0" fontId="17" fillId="0" borderId="5" xfId="0" applyFont="1" applyBorder="1" applyAlignment="1">
      <alignment horizontal="center" vertical="top" wrapText="1"/>
    </xf>
    <xf numFmtId="164" fontId="14" fillId="0" borderId="6" xfId="2" applyFont="1" applyBorder="1" applyAlignment="1"/>
    <xf numFmtId="2" fontId="14" fillId="0" borderId="0" xfId="0" applyNumberFormat="1" applyFont="1"/>
    <xf numFmtId="0" fontId="17" fillId="0" borderId="14" xfId="0" applyFont="1" applyBorder="1" applyAlignment="1">
      <alignment horizontal="center" vertical="top" wrapText="1"/>
    </xf>
    <xf numFmtId="4" fontId="14" fillId="0" borderId="0" xfId="0" applyNumberFormat="1" applyFont="1"/>
    <xf numFmtId="0" fontId="17" fillId="0" borderId="8" xfId="0" applyFont="1" applyBorder="1" applyAlignment="1">
      <alignment horizontal="center" vertical="top"/>
    </xf>
    <xf numFmtId="164" fontId="13" fillId="0" borderId="9" xfId="2" applyFont="1" applyBorder="1" applyAlignment="1"/>
    <xf numFmtId="164" fontId="13" fillId="0" borderId="0" xfId="2" applyFont="1" applyBorder="1" applyAlignment="1"/>
    <xf numFmtId="0" fontId="17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right"/>
    </xf>
    <xf numFmtId="0" fontId="18" fillId="0" borderId="0" xfId="0" applyFont="1" applyAlignment="1">
      <alignment vertical="justify" wrapText="1"/>
    </xf>
    <xf numFmtId="0" fontId="19" fillId="0" borderId="0" xfId="0" applyFont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5" xfId="0" applyNumberFormat="1" applyFont="1" applyBorder="1" applyAlignment="1">
      <alignment horizontal="center" vertical="top" wrapText="1"/>
    </xf>
    <xf numFmtId="4" fontId="14" fillId="0" borderId="6" xfId="2" applyNumberFormat="1" applyFont="1" applyFill="1" applyBorder="1" applyAlignment="1"/>
    <xf numFmtId="4" fontId="14" fillId="0" borderId="7" xfId="0" applyNumberFormat="1" applyFont="1" applyBorder="1"/>
    <xf numFmtId="49" fontId="20" fillId="0" borderId="14" xfId="0" applyNumberFormat="1" applyFont="1" applyBorder="1" applyAlignment="1">
      <alignment horizontal="center" vertical="top" wrapText="1"/>
    </xf>
    <xf numFmtId="4" fontId="14" fillId="0" borderId="15" xfId="0" applyNumberFormat="1" applyFont="1" applyBorder="1"/>
    <xf numFmtId="0" fontId="17" fillId="0" borderId="8" xfId="0" applyFont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Alignment="1">
      <alignment vertical="top" wrapText="1"/>
    </xf>
    <xf numFmtId="0" fontId="14" fillId="0" borderId="5" xfId="5" applyFont="1" applyBorder="1" applyAlignment="1">
      <alignment horizontal="center"/>
    </xf>
    <xf numFmtId="49" fontId="14" fillId="0" borderId="6" xfId="0" applyNumberFormat="1" applyFont="1" applyBorder="1"/>
    <xf numFmtId="2" fontId="17" fillId="0" borderId="0" xfId="3" applyNumberFormat="1" applyFont="1" applyFill="1" applyBorder="1" applyAlignment="1">
      <alignment horizontal="right" vertical="top"/>
    </xf>
    <xf numFmtId="9" fontId="14" fillId="0" borderId="6" xfId="0" applyNumberFormat="1" applyFont="1" applyBorder="1"/>
    <xf numFmtId="0" fontId="17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vertical="top" wrapText="1"/>
    </xf>
    <xf numFmtId="0" fontId="14" fillId="0" borderId="14" xfId="5" applyFont="1" applyBorder="1" applyAlignment="1">
      <alignment horizontal="center"/>
    </xf>
    <xf numFmtId="43" fontId="17" fillId="0" borderId="0" xfId="3" applyFont="1" applyFill="1" applyBorder="1" applyAlignment="1">
      <alignment horizontal="right" vertical="top"/>
    </xf>
    <xf numFmtId="39" fontId="17" fillId="0" borderId="0" xfId="3" applyNumberFormat="1" applyFont="1" applyFill="1" applyBorder="1" applyAlignment="1">
      <alignment horizontal="right" vertical="top"/>
    </xf>
    <xf numFmtId="9" fontId="14" fillId="0" borderId="0" xfId="0" applyNumberFormat="1" applyFont="1"/>
    <xf numFmtId="0" fontId="20" fillId="0" borderId="15" xfId="0" applyFont="1" applyBorder="1" applyAlignment="1">
      <alignment vertical="top" wrapText="1"/>
    </xf>
    <xf numFmtId="0" fontId="14" fillId="0" borderId="14" xfId="5" applyFont="1" applyBorder="1" applyAlignment="1">
      <alignment horizontal="center" vertical="center"/>
    </xf>
    <xf numFmtId="43" fontId="14" fillId="0" borderId="0" xfId="0" applyNumberFormat="1" applyFont="1"/>
    <xf numFmtId="0" fontId="14" fillId="0" borderId="8" xfId="5" applyFont="1" applyBorder="1" applyAlignment="1">
      <alignment horizontal="center"/>
    </xf>
    <xf numFmtId="2" fontId="20" fillId="0" borderId="9" xfId="3" applyNumberFormat="1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4" fillId="0" borderId="0" xfId="5" applyFont="1"/>
    <xf numFmtId="49" fontId="13" fillId="0" borderId="0" xfId="0" applyNumberFormat="1" applyFo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justify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justify" vertical="justify" wrapText="1"/>
    </xf>
    <xf numFmtId="2" fontId="14" fillId="0" borderId="6" xfId="0" applyNumberFormat="1" applyFont="1" applyBorder="1"/>
    <xf numFmtId="44" fontId="14" fillId="0" borderId="6" xfId="7" applyFont="1" applyBorder="1" applyAlignment="1"/>
    <xf numFmtId="0" fontId="19" fillId="0" borderId="6" xfId="0" applyFont="1" applyBorder="1" applyAlignment="1">
      <alignment horizontal="justify" vertical="justify" wrapText="1"/>
    </xf>
    <xf numFmtId="0" fontId="19" fillId="0" borderId="7" xfId="0" applyFont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Border="1" applyAlignment="1">
      <alignment horizontal="justify" vertical="justify" wrapText="1"/>
    </xf>
    <xf numFmtId="49" fontId="20" fillId="0" borderId="8" xfId="0" applyNumberFormat="1" applyFont="1" applyBorder="1" applyAlignment="1">
      <alignment horizontal="center" vertical="top" wrapText="1"/>
    </xf>
    <xf numFmtId="2" fontId="14" fillId="0" borderId="9" xfId="0" applyNumberFormat="1" applyFont="1" applyBorder="1"/>
    <xf numFmtId="43" fontId="14" fillId="0" borderId="9" xfId="8" applyFont="1" applyBorder="1" applyAlignment="1"/>
    <xf numFmtId="0" fontId="19" fillId="0" borderId="9" xfId="0" applyFont="1" applyBorder="1" applyAlignment="1">
      <alignment horizontal="justify" vertical="justify" wrapText="1"/>
    </xf>
    <xf numFmtId="0" fontId="19" fillId="0" borderId="10" xfId="0" applyFont="1" applyBorder="1" applyAlignment="1">
      <alignment horizontal="justify" vertical="justify" wrapText="1"/>
    </xf>
    <xf numFmtId="2" fontId="17" fillId="0" borderId="6" xfId="0" applyNumberFormat="1" applyFont="1" applyBorder="1" applyAlignment="1">
      <alignment horizontal="right" vertical="top"/>
    </xf>
    <xf numFmtId="2" fontId="17" fillId="0" borderId="9" xfId="0" applyNumberFormat="1" applyFont="1" applyBorder="1" applyAlignment="1">
      <alignment horizontal="right" vertical="top"/>
    </xf>
    <xf numFmtId="0" fontId="19" fillId="0" borderId="0" xfId="0" applyFont="1" applyAlignment="1">
      <alignment vertical="top" wrapText="1"/>
    </xf>
    <xf numFmtId="0" fontId="14" fillId="0" borderId="6" xfId="0" applyFont="1" applyBorder="1"/>
    <xf numFmtId="44" fontId="14" fillId="0" borderId="7" xfId="7" applyFont="1" applyBorder="1" applyAlignment="1"/>
    <xf numFmtId="0" fontId="14" fillId="0" borderId="9" xfId="0" applyFont="1" applyBorder="1"/>
    <xf numFmtId="0" fontId="19" fillId="0" borderId="9" xfId="0" applyFont="1" applyBorder="1" applyAlignment="1">
      <alignment horizontal="left" vertical="top"/>
    </xf>
    <xf numFmtId="43" fontId="14" fillId="0" borderId="10" xfId="8" applyFont="1" applyBorder="1" applyAlignment="1"/>
    <xf numFmtId="49" fontId="20" fillId="0" borderId="0" xfId="0" applyNumberFormat="1" applyFont="1" applyAlignment="1">
      <alignment horizontal="center" vertical="top" wrapText="1"/>
    </xf>
    <xf numFmtId="44" fontId="14" fillId="0" borderId="0" xfId="7" applyFont="1" applyBorder="1" applyAlignment="1"/>
    <xf numFmtId="2" fontId="17" fillId="0" borderId="7" xfId="0" applyNumberFormat="1" applyFont="1" applyBorder="1" applyAlignment="1">
      <alignment horizontal="right" vertical="top"/>
    </xf>
    <xf numFmtId="0" fontId="19" fillId="0" borderId="15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0" xfId="0" applyFont="1" applyAlignment="1">
      <alignment vertical="top"/>
    </xf>
    <xf numFmtId="0" fontId="13" fillId="0" borderId="6" xfId="0" applyFont="1" applyBorder="1"/>
    <xf numFmtId="164" fontId="13" fillId="0" borderId="6" xfId="2" applyFont="1" applyFill="1" applyBorder="1" applyAlignment="1">
      <alignment horizontal="center"/>
    </xf>
    <xf numFmtId="0" fontId="17" fillId="0" borderId="14" xfId="0" applyFont="1" applyBorder="1" applyAlignment="1">
      <alignment horizontal="center" vertical="top"/>
    </xf>
    <xf numFmtId="164" fontId="14" fillId="0" borderId="0" xfId="2" applyFont="1" applyFill="1" applyBorder="1" applyAlignment="1"/>
    <xf numFmtId="165" fontId="14" fillId="0" borderId="0" xfId="0" applyNumberFormat="1" applyFont="1"/>
    <xf numFmtId="49" fontId="13" fillId="0" borderId="9" xfId="0" applyNumberFormat="1" applyFont="1" applyBorder="1"/>
    <xf numFmtId="164" fontId="13" fillId="0" borderId="9" xfId="2" applyFont="1" applyFill="1" applyBorder="1" applyAlignment="1"/>
    <xf numFmtId="49" fontId="14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 vertical="top"/>
    </xf>
    <xf numFmtId="164" fontId="13" fillId="0" borderId="6" xfId="2" applyFont="1" applyFill="1" applyBorder="1" applyAlignment="1"/>
    <xf numFmtId="0" fontId="18" fillId="0" borderId="0" xfId="0" applyFont="1" applyAlignment="1">
      <alignment horizontal="justify" vertical="justify" wrapText="1"/>
    </xf>
    <xf numFmtId="4" fontId="14" fillId="0" borderId="6" xfId="0" applyNumberFormat="1" applyFont="1" applyBorder="1"/>
    <xf numFmtId="165" fontId="14" fillId="0" borderId="7" xfId="0" applyNumberFormat="1" applyFont="1" applyBorder="1"/>
    <xf numFmtId="0" fontId="20" fillId="0" borderId="14" xfId="0" applyFont="1" applyBorder="1" applyAlignment="1">
      <alignment horizontal="center" vertical="justify" wrapText="1"/>
    </xf>
    <xf numFmtId="165" fontId="14" fillId="0" borderId="15" xfId="0" applyNumberFormat="1" applyFont="1" applyBorder="1"/>
    <xf numFmtId="0" fontId="20" fillId="0" borderId="0" xfId="0" applyFont="1" applyAlignment="1">
      <alignment vertical="justify" wrapText="1"/>
    </xf>
    <xf numFmtId="0" fontId="20" fillId="0" borderId="8" xfId="0" applyFont="1" applyBorder="1" applyAlignment="1">
      <alignment horizontal="center" vertical="justify" wrapText="1"/>
    </xf>
    <xf numFmtId="4" fontId="14" fillId="0" borderId="9" xfId="0" applyNumberFormat="1" applyFont="1" applyBorder="1"/>
    <xf numFmtId="165" fontId="14" fillId="0" borderId="10" xfId="0" applyNumberFormat="1" applyFont="1" applyBorder="1"/>
    <xf numFmtId="0" fontId="17" fillId="0" borderId="0" xfId="0" applyFont="1" applyAlignment="1">
      <alignment horizontal="justify" vertical="justify" wrapText="1"/>
    </xf>
    <xf numFmtId="4" fontId="14" fillId="0" borderId="0" xfId="0" applyNumberFormat="1" applyFont="1" applyAlignment="1">
      <alignment wrapText="1"/>
    </xf>
    <xf numFmtId="165" fontId="14" fillId="0" borderId="15" xfId="0" applyNumberFormat="1" applyFont="1" applyBorder="1" applyAlignment="1">
      <alignment wrapText="1"/>
    </xf>
    <xf numFmtId="0" fontId="15" fillId="0" borderId="0" xfId="0" applyFont="1" applyAlignment="1">
      <alignment horizontal="justify" vertical="justify" wrapText="1"/>
    </xf>
    <xf numFmtId="164" fontId="17" fillId="0" borderId="6" xfId="2" applyFont="1" applyFill="1" applyBorder="1" applyAlignment="1">
      <alignment horizontal="right" vertical="top" wrapText="1"/>
    </xf>
    <xf numFmtId="167" fontId="14" fillId="0" borderId="6" xfId="2" applyNumberFormat="1" applyFont="1" applyFill="1" applyBorder="1" applyAlignment="1"/>
    <xf numFmtId="167" fontId="17" fillId="0" borderId="0" xfId="2" applyNumberFormat="1" applyFont="1" applyFill="1" applyBorder="1" applyAlignment="1">
      <alignment vertical="top"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17" fillId="0" borderId="0" xfId="2" applyFont="1" applyFill="1" applyBorder="1" applyAlignment="1">
      <alignment horizontal="right" vertical="top" wrapText="1"/>
    </xf>
    <xf numFmtId="167" fontId="20" fillId="0" borderId="0" xfId="2" applyNumberFormat="1" applyFont="1" applyFill="1" applyBorder="1" applyAlignment="1">
      <alignment vertical="justify" wrapText="1"/>
    </xf>
    <xf numFmtId="164" fontId="20" fillId="0" borderId="0" xfId="2" applyFont="1" applyFill="1" applyBorder="1" applyAlignment="1">
      <alignment vertical="justify" wrapText="1"/>
    </xf>
    <xf numFmtId="164" fontId="20" fillId="0" borderId="15" xfId="2" applyFont="1" applyFill="1" applyBorder="1" applyAlignment="1">
      <alignment vertical="justify" wrapText="1"/>
    </xf>
    <xf numFmtId="4" fontId="17" fillId="0" borderId="0" xfId="2" applyNumberFormat="1" applyFont="1" applyFill="1" applyBorder="1" applyAlignment="1">
      <alignment vertical="top" wrapText="1"/>
    </xf>
    <xf numFmtId="4" fontId="17" fillId="0" borderId="9" xfId="2" applyNumberFormat="1" applyFont="1" applyFill="1" applyBorder="1" applyAlignment="1">
      <alignment vertical="top"/>
    </xf>
    <xf numFmtId="167" fontId="20" fillId="0" borderId="9" xfId="2" applyNumberFormat="1" applyFont="1" applyFill="1" applyBorder="1" applyAlignment="1">
      <alignment vertical="justify" wrapText="1"/>
    </xf>
    <xf numFmtId="167" fontId="17" fillId="0" borderId="9" xfId="2" applyNumberFormat="1" applyFont="1" applyFill="1" applyBorder="1" applyAlignment="1">
      <alignment vertical="top" wrapText="1"/>
    </xf>
    <xf numFmtId="164" fontId="20" fillId="0" borderId="9" xfId="2" applyFont="1" applyFill="1" applyBorder="1" applyAlignment="1">
      <alignment vertical="justify" wrapText="1"/>
    </xf>
    <xf numFmtId="164" fontId="20" fillId="0" borderId="10" xfId="2" applyFont="1" applyFill="1" applyBorder="1" applyAlignment="1">
      <alignment vertical="justify" wrapText="1"/>
    </xf>
    <xf numFmtId="0" fontId="14" fillId="0" borderId="0" xfId="5" applyFont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/>
    <xf numFmtId="0" fontId="14" fillId="0" borderId="5" xfId="5" applyFont="1" applyBorder="1" applyAlignment="1">
      <alignment horizontal="center" vertical="center"/>
    </xf>
    <xf numFmtId="4" fontId="14" fillId="0" borderId="6" xfId="5" applyNumberFormat="1" applyFont="1" applyBorder="1"/>
    <xf numFmtId="0" fontId="14" fillId="0" borderId="6" xfId="5" applyFont="1" applyBorder="1"/>
    <xf numFmtId="0" fontId="14" fillId="0" borderId="7" xfId="5" applyFont="1" applyBorder="1"/>
    <xf numFmtId="4" fontId="14" fillId="0" borderId="0" xfId="5" applyNumberFormat="1" applyFont="1"/>
    <xf numFmtId="0" fontId="14" fillId="0" borderId="15" xfId="5" applyFont="1" applyBorder="1"/>
    <xf numFmtId="4" fontId="14" fillId="0" borderId="9" xfId="5" applyNumberFormat="1" applyFont="1" applyBorder="1"/>
    <xf numFmtId="0" fontId="14" fillId="0" borderId="9" xfId="5" applyFont="1" applyBorder="1"/>
    <xf numFmtId="0" fontId="14" fillId="0" borderId="10" xfId="5" applyFont="1" applyBorder="1"/>
    <xf numFmtId="0" fontId="17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3" fillId="0" borderId="0" xfId="5" applyFont="1" applyAlignment="1">
      <alignment vertical="center" wrapText="1"/>
    </xf>
    <xf numFmtId="4" fontId="14" fillId="0" borderId="6" xfId="2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4" fontId="14" fillId="0" borderId="0" xfId="2" applyNumberFormat="1" applyFont="1" applyBorder="1" applyAlignment="1">
      <alignment horizontal="right"/>
    </xf>
    <xf numFmtId="4" fontId="14" fillId="0" borderId="0" xfId="5" applyNumberFormat="1" applyFont="1" applyAlignment="1">
      <alignment horizontal="right"/>
    </xf>
    <xf numFmtId="4" fontId="14" fillId="0" borderId="0" xfId="5" applyNumberFormat="1" applyFont="1" applyAlignment="1">
      <alignment horizontal="right" vertical="center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/>
    <xf numFmtId="0" fontId="14" fillId="0" borderId="15" xfId="9" applyFont="1" applyBorder="1"/>
    <xf numFmtId="4" fontId="14" fillId="0" borderId="0" xfId="9" applyNumberFormat="1" applyFont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4" fontId="14" fillId="0" borderId="0" xfId="2" applyNumberFormat="1" applyFont="1" applyFill="1" applyBorder="1" applyAlignment="1">
      <alignment horizontal="right"/>
    </xf>
    <xf numFmtId="10" fontId="14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left" vertical="top"/>
    </xf>
    <xf numFmtId="10" fontId="17" fillId="0" borderId="0" xfId="4" applyNumberFormat="1" applyFont="1" applyFill="1" applyBorder="1" applyAlignment="1">
      <alignment horizontal="center" vertical="top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0" xfId="3" applyNumberFormat="1" applyFont="1" applyFill="1" applyBorder="1" applyAlignment="1">
      <alignment horizontal="right"/>
    </xf>
    <xf numFmtId="4" fontId="14" fillId="0" borderId="10" xfId="0" applyNumberFormat="1" applyFont="1" applyBorder="1"/>
    <xf numFmtId="0" fontId="15" fillId="0" borderId="0" xfId="0" applyFont="1" applyAlignment="1">
      <alignment vertical="top" wrapText="1"/>
    </xf>
    <xf numFmtId="0" fontId="19" fillId="0" borderId="0" xfId="0" applyFont="1" applyAlignment="1">
      <alignment horizontal="justify" vertical="justify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4" fillId="0" borderId="6" xfId="2" applyFont="1" applyBorder="1"/>
    <xf numFmtId="164" fontId="17" fillId="2" borderId="0" xfId="2" applyFont="1" applyFill="1" applyBorder="1" applyAlignment="1">
      <alignment vertical="top" wrapText="1"/>
    </xf>
    <xf numFmtId="7" fontId="17" fillId="2" borderId="15" xfId="0" applyNumberFormat="1" applyFont="1" applyFill="1" applyBorder="1" applyAlignment="1">
      <alignment vertical="top" wrapText="1"/>
    </xf>
    <xf numFmtId="7" fontId="17" fillId="0" borderId="0" xfId="0" applyNumberFormat="1" applyFont="1" applyAlignment="1">
      <alignment vertical="top" wrapText="1"/>
    </xf>
    <xf numFmtId="0" fontId="19" fillId="0" borderId="0" xfId="0" applyFont="1" applyAlignment="1">
      <alignment vertical="justify"/>
    </xf>
    <xf numFmtId="164" fontId="14" fillId="0" borderId="0" xfId="2" applyFont="1" applyBorder="1" applyAlignment="1"/>
    <xf numFmtId="49" fontId="14" fillId="0" borderId="0" xfId="0" applyNumberFormat="1" applyFont="1" applyAlignment="1">
      <alignment horizontal="left"/>
    </xf>
    <xf numFmtId="0" fontId="19" fillId="0" borderId="0" xfId="0" applyFont="1" applyAlignment="1">
      <alignment vertical="justify" wrapText="1"/>
    </xf>
    <xf numFmtId="0" fontId="14" fillId="0" borderId="5" xfId="0" applyFont="1" applyBorder="1" applyAlignment="1">
      <alignment horizontal="center" vertical="center"/>
    </xf>
    <xf numFmtId="164" fontId="17" fillId="0" borderId="6" xfId="2" applyFont="1" applyFill="1" applyBorder="1" applyAlignment="1">
      <alignment horizontal="right" vertical="justify" wrapText="1"/>
    </xf>
    <xf numFmtId="43" fontId="17" fillId="0" borderId="7" xfId="8" applyFont="1" applyFill="1" applyBorder="1" applyAlignment="1">
      <alignment horizontal="right" vertical="justify" wrapText="1"/>
    </xf>
    <xf numFmtId="0" fontId="14" fillId="0" borderId="14" xfId="0" applyFont="1" applyBorder="1" applyAlignment="1">
      <alignment horizontal="center" vertical="center"/>
    </xf>
    <xf numFmtId="164" fontId="17" fillId="0" borderId="0" xfId="2" applyFont="1" applyFill="1" applyBorder="1" applyAlignment="1">
      <alignment horizontal="right" vertical="justify" wrapText="1"/>
    </xf>
    <xf numFmtId="43" fontId="17" fillId="0" borderId="15" xfId="8" applyFont="1" applyFill="1" applyBorder="1" applyAlignment="1">
      <alignment horizontal="right" vertical="justify" wrapText="1"/>
    </xf>
    <xf numFmtId="166" fontId="17" fillId="0" borderId="0" xfId="8" applyNumberFormat="1" applyFont="1" applyFill="1" applyBorder="1" applyAlignment="1">
      <alignment horizontal="right" vertical="justify" wrapText="1"/>
    </xf>
    <xf numFmtId="0" fontId="14" fillId="0" borderId="8" xfId="0" applyFont="1" applyBorder="1" applyAlignment="1">
      <alignment horizontal="center" vertical="center"/>
    </xf>
    <xf numFmtId="166" fontId="17" fillId="0" borderId="9" xfId="8" applyNumberFormat="1" applyFont="1" applyFill="1" applyBorder="1" applyAlignment="1">
      <alignment horizontal="right" vertical="justify" wrapText="1"/>
    </xf>
    <xf numFmtId="43" fontId="17" fillId="0" borderId="10" xfId="8" applyFont="1" applyFill="1" applyBorder="1" applyAlignment="1">
      <alignment horizontal="right" vertical="justify" wrapText="1"/>
    </xf>
    <xf numFmtId="0" fontId="16" fillId="0" borderId="0" xfId="0" applyFont="1" applyAlignment="1">
      <alignment vertical="justify" wrapText="1"/>
    </xf>
    <xf numFmtId="0" fontId="16" fillId="0" borderId="0" xfId="0" applyFont="1" applyAlignment="1">
      <alignment horizontal="center" vertical="top"/>
    </xf>
    <xf numFmtId="2" fontId="15" fillId="0" borderId="0" xfId="0" applyNumberFormat="1" applyFont="1" applyAlignment="1">
      <alignment vertical="top" wrapText="1"/>
    </xf>
    <xf numFmtId="0" fontId="20" fillId="0" borderId="0" xfId="0" applyFont="1" applyAlignment="1">
      <alignment vertical="top"/>
    </xf>
    <xf numFmtId="2" fontId="17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vertical="justify"/>
    </xf>
    <xf numFmtId="0" fontId="16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164" fontId="13" fillId="0" borderId="1" xfId="2" applyFont="1" applyBorder="1"/>
    <xf numFmtId="0" fontId="13" fillId="0" borderId="5" xfId="0" applyFont="1" applyBorder="1"/>
    <xf numFmtId="0" fontId="13" fillId="0" borderId="7" xfId="0" applyFont="1" applyBorder="1"/>
    <xf numFmtId="4" fontId="13" fillId="0" borderId="11" xfId="0" applyNumberFormat="1" applyFont="1" applyBorder="1"/>
    <xf numFmtId="0" fontId="14" fillId="0" borderId="5" xfId="0" applyFont="1" applyBorder="1"/>
    <xf numFmtId="0" fontId="13" fillId="0" borderId="11" xfId="0" applyFont="1" applyBorder="1"/>
    <xf numFmtId="4" fontId="13" fillId="0" borderId="7" xfId="0" applyNumberFormat="1" applyFont="1" applyBorder="1"/>
    <xf numFmtId="0" fontId="14" fillId="0" borderId="14" xfId="0" applyFont="1" applyBorder="1"/>
    <xf numFmtId="4" fontId="14" fillId="0" borderId="12" xfId="0" applyNumberFormat="1" applyFont="1" applyBorder="1"/>
    <xf numFmtId="0" fontId="14" fillId="0" borderId="14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4" fillId="0" borderId="8" xfId="0" applyFont="1" applyBorder="1"/>
    <xf numFmtId="0" fontId="17" fillId="0" borderId="9" xfId="0" applyFont="1" applyBorder="1" applyAlignment="1">
      <alignment vertical="top"/>
    </xf>
    <xf numFmtId="0" fontId="20" fillId="0" borderId="9" xfId="0" applyFont="1" applyBorder="1" applyAlignment="1">
      <alignment vertical="justify"/>
    </xf>
    <xf numFmtId="4" fontId="14" fillId="0" borderId="13" xfId="0" applyNumberFormat="1" applyFont="1" applyBorder="1"/>
    <xf numFmtId="4" fontId="13" fillId="0" borderId="1" xfId="0" applyNumberFormat="1" applyFont="1" applyBorder="1"/>
    <xf numFmtId="0" fontId="17" fillId="0" borderId="6" xfId="0" applyFont="1" applyBorder="1" applyAlignment="1">
      <alignment vertical="top"/>
    </xf>
    <xf numFmtId="0" fontId="20" fillId="0" borderId="6" xfId="0" applyFont="1" applyBorder="1" applyAlignment="1">
      <alignment vertical="justify"/>
    </xf>
    <xf numFmtId="4" fontId="14" fillId="0" borderId="11" xfId="0" applyNumberFormat="1" applyFont="1" applyBorder="1"/>
    <xf numFmtId="0" fontId="13" fillId="0" borderId="2" xfId="9" applyFont="1" applyBorder="1"/>
    <xf numFmtId="0" fontId="13" fillId="0" borderId="4" xfId="9" applyFont="1" applyBorder="1"/>
    <xf numFmtId="0" fontId="17" fillId="0" borderId="4" xfId="0" applyFont="1" applyBorder="1" applyAlignment="1">
      <alignment vertical="top"/>
    </xf>
    <xf numFmtId="0" fontId="20" fillId="0" borderId="4" xfId="0" applyFont="1" applyBorder="1" applyAlignment="1">
      <alignment vertical="justify"/>
    </xf>
    <xf numFmtId="164" fontId="13" fillId="0" borderId="3" xfId="2" applyFont="1" applyBorder="1"/>
    <xf numFmtId="0" fontId="14" fillId="0" borderId="5" xfId="9" applyFont="1" applyBorder="1"/>
    <xf numFmtId="4" fontId="14" fillId="0" borderId="6" xfId="9" applyNumberFormat="1" applyFont="1" applyBorder="1"/>
    <xf numFmtId="4" fontId="13" fillId="0" borderId="7" xfId="9" applyNumberFormat="1" applyFont="1" applyBorder="1"/>
    <xf numFmtId="0" fontId="14" fillId="0" borderId="14" xfId="9" applyFont="1" applyBorder="1"/>
    <xf numFmtId="4" fontId="13" fillId="0" borderId="15" xfId="9" applyNumberFormat="1" applyFont="1" applyBorder="1"/>
    <xf numFmtId="164" fontId="14" fillId="0" borderId="0" xfId="2" applyFont="1" applyBorder="1"/>
    <xf numFmtId="4" fontId="14" fillId="0" borderId="15" xfId="9" applyNumberFormat="1" applyFont="1" applyBorder="1"/>
    <xf numFmtId="2" fontId="14" fillId="0" borderId="14" xfId="9" applyNumberFormat="1" applyFont="1" applyBorder="1"/>
    <xf numFmtId="0" fontId="14" fillId="0" borderId="8" xfId="9" applyFont="1" applyBorder="1"/>
    <xf numFmtId="4" fontId="14" fillId="0" borderId="10" xfId="9" applyNumberFormat="1" applyFont="1" applyBorder="1"/>
    <xf numFmtId="4" fontId="13" fillId="0" borderId="3" xfId="9" applyNumberFormat="1" applyFont="1" applyBorder="1"/>
    <xf numFmtId="0" fontId="14" fillId="0" borderId="5" xfId="9" applyFont="1" applyBorder="1" applyAlignment="1">
      <alignment vertical="center"/>
    </xf>
    <xf numFmtId="0" fontId="14" fillId="0" borderId="14" xfId="9" applyFont="1" applyBorder="1" applyAlignment="1">
      <alignment vertical="center"/>
    </xf>
    <xf numFmtId="164" fontId="13" fillId="0" borderId="3" xfId="2" applyFont="1" applyFill="1" applyBorder="1"/>
    <xf numFmtId="44" fontId="17" fillId="0" borderId="0" xfId="0" applyNumberFormat="1" applyFont="1" applyAlignment="1">
      <alignment vertical="top" wrapText="1"/>
    </xf>
    <xf numFmtId="166" fontId="15" fillId="0" borderId="6" xfId="8" applyNumberFormat="1" applyFont="1" applyFill="1" applyBorder="1" applyAlignment="1" applyProtection="1">
      <alignment horizontal="right" vertical="top"/>
      <protection locked="0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3" fillId="3" borderId="12" xfId="9" applyFont="1" applyFill="1" applyBorder="1" applyAlignment="1">
      <alignment horizontal="center"/>
    </xf>
    <xf numFmtId="0" fontId="14" fillId="3" borderId="1" xfId="5" applyFont="1" applyFill="1" applyBorder="1" applyAlignment="1">
      <alignment horizontal="center"/>
    </xf>
    <xf numFmtId="0" fontId="15" fillId="3" borderId="2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3" borderId="5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3" borderId="7" xfId="5" applyFont="1" applyFill="1" applyBorder="1" applyAlignment="1">
      <alignment vertical="center"/>
    </xf>
    <xf numFmtId="0" fontId="13" fillId="3" borderId="7" xfId="5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/>
    <xf numFmtId="0" fontId="13" fillId="3" borderId="4" xfId="0" applyFont="1" applyFill="1" applyBorder="1"/>
    <xf numFmtId="0" fontId="13" fillId="3" borderId="7" xfId="0" applyFont="1" applyFill="1" applyBorder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justify" vertical="justify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0" fontId="14" fillId="0" borderId="0" xfId="9" applyFont="1" applyAlignment="1">
      <alignment horizontal="left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justify" wrapText="1"/>
    </xf>
    <xf numFmtId="0" fontId="14" fillId="0" borderId="0" xfId="9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vertical="top" wrapText="1"/>
    </xf>
    <xf numFmtId="0" fontId="13" fillId="3" borderId="11" xfId="5" applyFont="1" applyFill="1" applyBorder="1" applyAlignment="1">
      <alignment horizontal="center" vertical="center" wrapText="1"/>
    </xf>
    <xf numFmtId="4" fontId="14" fillId="3" borderId="1" xfId="5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14" fillId="0" borderId="15" xfId="5" applyFont="1" applyBorder="1" applyAlignment="1">
      <alignment vertical="center"/>
    </xf>
    <xf numFmtId="0" fontId="14" fillId="0" borderId="15" xfId="5" applyFont="1" applyBorder="1" applyAlignment="1">
      <alignment vertical="center" wrapText="1"/>
    </xf>
    <xf numFmtId="0" fontId="17" fillId="2" borderId="9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4" fontId="14" fillId="0" borderId="1" xfId="2" applyNumberFormat="1" applyFont="1" applyFill="1" applyBorder="1" applyAlignment="1">
      <alignment horizontal="right"/>
    </xf>
    <xf numFmtId="9" fontId="14" fillId="0" borderId="1" xfId="2" applyNumberFormat="1" applyFont="1" applyFill="1" applyBorder="1" applyAlignment="1">
      <alignment horizontal="center"/>
    </xf>
    <xf numFmtId="4" fontId="25" fillId="0" borderId="1" xfId="14" applyNumberFormat="1" applyFont="1" applyBorder="1" applyAlignment="1">
      <alignment horizontal="center" wrapText="1"/>
    </xf>
    <xf numFmtId="10" fontId="17" fillId="0" borderId="1" xfId="4" applyNumberFormat="1" applyFont="1" applyFill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/>
    </xf>
    <xf numFmtId="4" fontId="25" fillId="0" borderId="1" xfId="14" applyNumberFormat="1" applyFont="1" applyBorder="1" applyAlignment="1">
      <alignment horizontal="left" wrapText="1"/>
    </xf>
    <xf numFmtId="4" fontId="14" fillId="0" borderId="1" xfId="3" applyNumberFormat="1" applyFont="1" applyFill="1" applyBorder="1" applyAlignment="1">
      <alignment horizontal="right"/>
    </xf>
    <xf numFmtId="0" fontId="25" fillId="0" borderId="1" xfId="14" applyFont="1" applyBorder="1"/>
    <xf numFmtId="4" fontId="25" fillId="0" borderId="1" xfId="14" applyNumberFormat="1" applyFont="1" applyBorder="1" applyAlignment="1">
      <alignment horizontal="right" vertical="center" wrapText="1"/>
    </xf>
    <xf numFmtId="4" fontId="25" fillId="0" borderId="1" xfId="14" applyNumberFormat="1" applyFont="1" applyBorder="1" applyAlignment="1">
      <alignment horizontal="right" wrapText="1"/>
    </xf>
    <xf numFmtId="9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top"/>
    </xf>
    <xf numFmtId="49" fontId="25" fillId="0" borderId="0" xfId="14" applyNumberFormat="1" applyFont="1" applyAlignment="1">
      <alignment horizontal="left" vertical="center" wrapText="1"/>
    </xf>
    <xf numFmtId="0" fontId="17" fillId="2" borderId="0" xfId="0" applyFont="1" applyFill="1" applyAlignment="1">
      <alignment vertical="top" wrapText="1"/>
    </xf>
    <xf numFmtId="0" fontId="25" fillId="0" borderId="2" xfId="14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7" fillId="2" borderId="1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4" fontId="14" fillId="0" borderId="3" xfId="3" applyNumberFormat="1" applyFont="1" applyFill="1" applyBorder="1" applyAlignment="1">
      <alignment horizontal="right"/>
    </xf>
    <xf numFmtId="0" fontId="17" fillId="2" borderId="1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17" fillId="2" borderId="8" xfId="0" applyFont="1" applyFill="1" applyBorder="1" applyAlignment="1">
      <alignment vertical="top"/>
    </xf>
    <xf numFmtId="49" fontId="25" fillId="0" borderId="8" xfId="14" applyNumberFormat="1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4" fontId="14" fillId="0" borderId="1" xfId="3" applyNumberFormat="1" applyFont="1" applyFill="1" applyBorder="1" applyAlignment="1">
      <alignment horizontal="right" vertical="center"/>
    </xf>
    <xf numFmtId="10" fontId="14" fillId="0" borderId="1" xfId="0" applyNumberFormat="1" applyFont="1" applyBorder="1" applyAlignment="1">
      <alignment horizontal="center" vertical="center"/>
    </xf>
    <xf numFmtId="4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44" fontId="17" fillId="0" borderId="0" xfId="0" applyNumberFormat="1" applyFont="1" applyAlignment="1">
      <alignment horizontal="left" vertical="top"/>
    </xf>
    <xf numFmtId="4" fontId="20" fillId="0" borderId="0" xfId="0" applyNumberFormat="1" applyFont="1" applyAlignment="1">
      <alignment vertical="top" wrapText="1"/>
    </xf>
    <xf numFmtId="166" fontId="20" fillId="0" borderId="0" xfId="8" applyNumberFormat="1" applyFont="1" applyBorder="1" applyAlignment="1" applyProtection="1">
      <alignment horizontal="right" vertical="top"/>
      <protection locked="0"/>
    </xf>
    <xf numFmtId="4" fontId="27" fillId="0" borderId="9" xfId="15" applyNumberFormat="1" applyFont="1" applyBorder="1" applyAlignment="1">
      <alignment horizontal="right" vertical="center" wrapText="1"/>
    </xf>
    <xf numFmtId="4" fontId="14" fillId="0" borderId="1" xfId="2" applyNumberFormat="1" applyFont="1" applyFill="1" applyBorder="1" applyAlignment="1">
      <alignment horizontal="right" vertical="center"/>
    </xf>
    <xf numFmtId="4" fontId="25" fillId="0" borderId="1" xfId="14" applyNumberFormat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top" wrapText="1"/>
    </xf>
    <xf numFmtId="0" fontId="13" fillId="3" borderId="12" xfId="9" applyFont="1" applyFill="1" applyBorder="1" applyAlignment="1">
      <alignment horizontal="center"/>
    </xf>
    <xf numFmtId="0" fontId="14" fillId="0" borderId="6" xfId="9" applyFont="1" applyBorder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left" wrapText="1"/>
    </xf>
    <xf numFmtId="0" fontId="17" fillId="2" borderId="0" xfId="0" applyFont="1" applyFill="1" applyAlignment="1">
      <alignment horizontal="left" vertical="top" wrapText="1"/>
    </xf>
    <xf numFmtId="0" fontId="14" fillId="0" borderId="0" xfId="9" applyFont="1" applyAlignment="1">
      <alignment horizontal="left" vertical="center" wrapText="1"/>
    </xf>
    <xf numFmtId="0" fontId="14" fillId="0" borderId="9" xfId="9" applyFont="1" applyBorder="1" applyAlignment="1">
      <alignment horizontal="left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justify" wrapText="1"/>
    </xf>
    <xf numFmtId="0" fontId="13" fillId="3" borderId="11" xfId="0" applyFont="1" applyFill="1" applyBorder="1" applyAlignment="1">
      <alignment horizontal="center"/>
    </xf>
    <xf numFmtId="49" fontId="14" fillId="0" borderId="6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49" fontId="13" fillId="0" borderId="9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top"/>
    </xf>
    <xf numFmtId="0" fontId="13" fillId="3" borderId="11" xfId="5" applyFont="1" applyFill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justify"/>
    </xf>
    <xf numFmtId="0" fontId="20" fillId="0" borderId="9" xfId="0" applyFont="1" applyBorder="1" applyAlignment="1">
      <alignment horizontal="left" vertical="justify" wrapText="1"/>
    </xf>
    <xf numFmtId="0" fontId="16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9" xfId="0" applyFont="1" applyBorder="1" applyAlignment="1">
      <alignment horizontal="left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4" fillId="0" borderId="0" xfId="0" applyNumberFormat="1" applyFont="1" applyAlignment="1">
      <alignment horizontal="left" wrapText="1"/>
    </xf>
    <xf numFmtId="0" fontId="15" fillId="3" borderId="5" xfId="0" applyFont="1" applyFill="1" applyBorder="1" applyAlignment="1">
      <alignment horizontal="center" vertical="justify" wrapText="1"/>
    </xf>
    <xf numFmtId="0" fontId="15" fillId="3" borderId="6" xfId="0" applyFont="1" applyFill="1" applyBorder="1" applyAlignment="1">
      <alignment horizontal="center" vertical="justify" wrapText="1"/>
    </xf>
    <xf numFmtId="0" fontId="15" fillId="3" borderId="7" xfId="0" applyFont="1" applyFill="1" applyBorder="1" applyAlignment="1">
      <alignment horizontal="center" vertical="justify" wrapText="1"/>
    </xf>
    <xf numFmtId="0" fontId="15" fillId="3" borderId="14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5" fillId="3" borderId="1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  <xf numFmtId="0" fontId="17" fillId="0" borderId="9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/>
    </xf>
    <xf numFmtId="0" fontId="13" fillId="3" borderId="7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justify"/>
    </xf>
    <xf numFmtId="0" fontId="16" fillId="3" borderId="4" xfId="0" applyFont="1" applyFill="1" applyBorder="1" applyAlignment="1">
      <alignment horizontal="left" vertical="justify"/>
    </xf>
    <xf numFmtId="0" fontId="16" fillId="3" borderId="3" xfId="0" applyFont="1" applyFill="1" applyBorder="1" applyAlignment="1">
      <alignment horizontal="left" vertical="justify"/>
    </xf>
    <xf numFmtId="49" fontId="13" fillId="0" borderId="9" xfId="0" applyNumberFormat="1" applyFont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left" vertical="justify" wrapText="1"/>
    </xf>
    <xf numFmtId="0" fontId="16" fillId="3" borderId="1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26" fillId="0" borderId="8" xfId="15" applyFont="1" applyBorder="1" applyAlignment="1">
      <alignment horizontal="left" vertical="center"/>
    </xf>
    <xf numFmtId="0" fontId="26" fillId="0" borderId="9" xfId="15" applyFont="1" applyBorder="1" applyAlignment="1">
      <alignment horizontal="left" vertical="center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14" fillId="0" borderId="6" xfId="9" applyFont="1" applyBorder="1" applyAlignment="1">
      <alignment horizontal="left" vertical="center" wrapText="1"/>
    </xf>
  </cellXfs>
  <cellStyles count="16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11 2" xfId="14" xr:uid="{B4C46DB4-8F8A-4254-8594-AD4EDCA3649A}"/>
    <cellStyle name="Normal 11 3" xfId="15" xr:uid="{F8433B15-9A87-4061-BA08-1F5F9A749991}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6640-F1FD-4C31-9A34-2D8C14972C46}">
  <dimension ref="A1:X250"/>
  <sheetViews>
    <sheetView tabSelected="1" workbookViewId="0">
      <selection activeCell="E4" sqref="E4"/>
    </sheetView>
  </sheetViews>
  <sheetFormatPr baseColWidth="10" defaultRowHeight="12.75" x14ac:dyDescent="0.2"/>
  <cols>
    <col min="8" max="8" width="9" customWidth="1"/>
    <col min="9" max="9" width="12.6640625" bestFit="1" customWidth="1"/>
    <col min="10" max="10" width="16.5" customWidth="1"/>
    <col min="12" max="12" width="9.83203125" customWidth="1"/>
  </cols>
  <sheetData>
    <row r="1" spans="1:14" s="2" customFormat="1" ht="12" customHeight="1" x14ac:dyDescent="0.2">
      <c r="A1" s="378" t="s">
        <v>204</v>
      </c>
      <c r="B1" s="379"/>
      <c r="C1" s="379"/>
      <c r="D1" s="379"/>
      <c r="E1" s="379"/>
      <c r="F1" s="379"/>
      <c r="G1" s="379"/>
      <c r="H1" s="379"/>
      <c r="I1" s="379"/>
      <c r="J1" s="380"/>
      <c r="K1" s="3"/>
      <c r="L1" s="3"/>
      <c r="M1" s="3"/>
      <c r="N1" s="3"/>
    </row>
    <row r="2" spans="1:14" s="2" customFormat="1" ht="12" x14ac:dyDescent="0.2">
      <c r="A2" s="381" t="s">
        <v>244</v>
      </c>
      <c r="B2" s="382"/>
      <c r="C2" s="382"/>
      <c r="D2" s="382"/>
      <c r="E2" s="382"/>
      <c r="F2" s="382"/>
      <c r="G2" s="382"/>
      <c r="H2" s="382"/>
      <c r="I2" s="382"/>
      <c r="J2" s="383"/>
      <c r="K2" s="4"/>
      <c r="L2" s="4"/>
      <c r="M2" s="4"/>
      <c r="N2" s="4"/>
    </row>
    <row r="3" spans="1:14" s="2" customFormat="1" ht="12" x14ac:dyDescent="0.2">
      <c r="A3" s="381" t="s">
        <v>437</v>
      </c>
      <c r="B3" s="382"/>
      <c r="C3" s="382"/>
      <c r="D3" s="382"/>
      <c r="E3" s="382"/>
      <c r="F3" s="382"/>
      <c r="G3" s="382"/>
      <c r="H3" s="382"/>
      <c r="I3" s="382"/>
      <c r="J3" s="383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3" customFormat="1" ht="12" customHeight="1" x14ac:dyDescent="0.2">
      <c r="A6" s="384" t="s">
        <v>204</v>
      </c>
      <c r="B6" s="385"/>
      <c r="C6" s="385"/>
      <c r="D6" s="385"/>
      <c r="E6" s="385"/>
      <c r="F6" s="385"/>
      <c r="G6" s="385"/>
      <c r="H6" s="385"/>
      <c r="I6" s="385"/>
      <c r="J6" s="267"/>
      <c r="K6" s="38"/>
      <c r="L6" s="38"/>
      <c r="M6" s="38"/>
      <c r="N6" s="38"/>
    </row>
    <row r="7" spans="1:14" s="13" customFormat="1" ht="24.75" customHeight="1" x14ac:dyDescent="0.2">
      <c r="A7" s="386" t="s">
        <v>205</v>
      </c>
      <c r="B7" s="387"/>
      <c r="C7" s="387"/>
      <c r="D7" s="387"/>
      <c r="E7" s="387"/>
      <c r="F7" s="387"/>
      <c r="G7" s="387"/>
      <c r="H7" s="387"/>
      <c r="I7" s="387"/>
      <c r="J7" s="268"/>
      <c r="K7" s="38"/>
      <c r="L7" s="38"/>
      <c r="M7" s="38"/>
      <c r="N7" s="38"/>
    </row>
    <row r="8" spans="1:14" s="13" customFormat="1" ht="12" customHeight="1" x14ac:dyDescent="0.2">
      <c r="A8" s="388" t="s">
        <v>436</v>
      </c>
      <c r="B8" s="389"/>
      <c r="C8" s="389"/>
      <c r="D8" s="389"/>
      <c r="E8" s="389"/>
      <c r="F8" s="389"/>
      <c r="G8" s="389"/>
      <c r="H8" s="389"/>
      <c r="I8" s="389"/>
      <c r="J8" s="268"/>
      <c r="K8" s="38"/>
      <c r="L8" s="38"/>
      <c r="M8" s="38"/>
      <c r="N8" s="38"/>
    </row>
    <row r="9" spans="1:14" s="13" customFormat="1" ht="12" customHeight="1" x14ac:dyDescent="0.2">
      <c r="A9" s="391" t="s">
        <v>206</v>
      </c>
      <c r="B9" s="392"/>
      <c r="C9" s="392"/>
      <c r="D9" s="392"/>
      <c r="E9" s="392"/>
      <c r="F9" s="392"/>
      <c r="G9" s="392"/>
      <c r="H9" s="392"/>
      <c r="I9" s="392"/>
      <c r="J9" s="269"/>
      <c r="K9" s="38"/>
      <c r="L9" s="38"/>
      <c r="M9" s="38"/>
      <c r="N9" s="38"/>
    </row>
    <row r="10" spans="1:14" s="13" customFormat="1" ht="12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s="13" customFormat="1" ht="12" customHeight="1" x14ac:dyDescent="0.2">
      <c r="A11" s="279" t="s">
        <v>269</v>
      </c>
      <c r="B11" s="280"/>
      <c r="C11" s="280"/>
      <c r="D11" s="280"/>
      <c r="E11" s="280"/>
      <c r="F11" s="280"/>
      <c r="G11" s="280"/>
      <c r="H11" s="280"/>
      <c r="I11" s="280"/>
      <c r="J11" s="281"/>
      <c r="K11" s="38"/>
      <c r="L11" s="38"/>
      <c r="M11" s="38"/>
      <c r="N11" s="38"/>
    </row>
    <row r="12" spans="1:14" s="26" customFormat="1" ht="26.25" customHeight="1" x14ac:dyDescent="0.2">
      <c r="A12" s="282" t="s">
        <v>41</v>
      </c>
      <c r="B12" s="283" t="s">
        <v>108</v>
      </c>
      <c r="C12" s="284"/>
      <c r="D12" s="284"/>
      <c r="E12" s="284"/>
      <c r="F12" s="284"/>
      <c r="G12" s="284"/>
      <c r="H12" s="285"/>
      <c r="I12" s="286" t="s">
        <v>91</v>
      </c>
      <c r="J12" s="320" t="s">
        <v>109</v>
      </c>
      <c r="L12" s="146"/>
      <c r="M12" s="65"/>
      <c r="N12" s="65"/>
    </row>
    <row r="13" spans="1:14" s="26" customFormat="1" ht="11.25" x14ac:dyDescent="0.2">
      <c r="A13" s="39">
        <v>4100</v>
      </c>
      <c r="B13" s="135" t="s">
        <v>110</v>
      </c>
      <c r="C13" s="135"/>
      <c r="D13" s="135"/>
      <c r="E13" s="135"/>
      <c r="F13" s="135"/>
      <c r="G13" s="135"/>
      <c r="H13" s="135"/>
      <c r="I13" s="147">
        <v>29191832.469999999</v>
      </c>
      <c r="J13" s="136"/>
      <c r="L13" s="57"/>
      <c r="M13" s="65"/>
      <c r="N13" s="65"/>
    </row>
    <row r="14" spans="1:14" s="26" customFormat="1" ht="11.25" x14ac:dyDescent="0.2">
      <c r="A14" s="45">
        <v>4110</v>
      </c>
      <c r="B14" s="148" t="s">
        <v>111</v>
      </c>
      <c r="C14" s="148"/>
      <c r="D14" s="148"/>
      <c r="E14" s="148"/>
      <c r="F14" s="148"/>
      <c r="G14" s="148"/>
      <c r="H14" s="148"/>
      <c r="I14" s="149">
        <v>0</v>
      </c>
      <c r="J14" s="138"/>
      <c r="L14" s="57"/>
      <c r="M14" s="65"/>
      <c r="N14" s="65"/>
    </row>
    <row r="15" spans="1:14" s="26" customFormat="1" ht="11.25" x14ac:dyDescent="0.2">
      <c r="A15" s="45">
        <v>4111</v>
      </c>
      <c r="B15" s="148" t="s">
        <v>112</v>
      </c>
      <c r="C15" s="148"/>
      <c r="D15" s="148"/>
      <c r="E15" s="148"/>
      <c r="F15" s="148"/>
      <c r="G15" s="148"/>
      <c r="H15" s="148"/>
      <c r="I15" s="149">
        <v>0</v>
      </c>
      <c r="J15" s="138"/>
      <c r="L15" s="57"/>
      <c r="M15" s="65"/>
      <c r="N15" s="65"/>
    </row>
    <row r="16" spans="1:14" s="26" customFormat="1" ht="11.25" x14ac:dyDescent="0.2">
      <c r="A16" s="45">
        <v>4112</v>
      </c>
      <c r="B16" s="148" t="s">
        <v>113</v>
      </c>
      <c r="C16" s="148"/>
      <c r="D16" s="148"/>
      <c r="E16" s="148"/>
      <c r="F16" s="148"/>
      <c r="G16" s="148"/>
      <c r="H16" s="148"/>
      <c r="I16" s="150">
        <v>0</v>
      </c>
      <c r="J16" s="138"/>
      <c r="L16" s="57"/>
      <c r="M16" s="65"/>
      <c r="N16" s="65"/>
    </row>
    <row r="17" spans="1:14" s="26" customFormat="1" ht="12.75" customHeight="1" x14ac:dyDescent="0.2">
      <c r="A17" s="45">
        <v>4113</v>
      </c>
      <c r="B17" s="393" t="s">
        <v>114</v>
      </c>
      <c r="C17" s="393"/>
      <c r="D17" s="393"/>
      <c r="E17" s="393"/>
      <c r="F17" s="393"/>
      <c r="G17" s="393"/>
      <c r="H17" s="393"/>
      <c r="I17" s="150">
        <v>0</v>
      </c>
      <c r="J17" s="138"/>
      <c r="L17" s="57"/>
      <c r="M17" s="65"/>
      <c r="N17" s="65"/>
    </row>
    <row r="18" spans="1:14" s="26" customFormat="1" ht="11.25" x14ac:dyDescent="0.2">
      <c r="A18" s="45">
        <v>4114</v>
      </c>
      <c r="B18" s="390" t="s">
        <v>115</v>
      </c>
      <c r="C18" s="390"/>
      <c r="D18" s="390"/>
      <c r="E18" s="390"/>
      <c r="F18" s="390"/>
      <c r="G18" s="390"/>
      <c r="H18" s="390"/>
      <c r="I18" s="150">
        <v>0</v>
      </c>
      <c r="J18" s="138"/>
      <c r="L18" s="57"/>
      <c r="M18" s="65"/>
      <c r="N18" s="65"/>
    </row>
    <row r="19" spans="1:14" s="26" customFormat="1" ht="11.25" x14ac:dyDescent="0.2">
      <c r="A19" s="45">
        <v>4115</v>
      </c>
      <c r="B19" s="390" t="s">
        <v>116</v>
      </c>
      <c r="C19" s="390"/>
      <c r="D19" s="390"/>
      <c r="E19" s="390"/>
      <c r="F19" s="390"/>
      <c r="G19" s="390"/>
      <c r="H19" s="390"/>
      <c r="I19" s="150">
        <v>0</v>
      </c>
      <c r="J19" s="138"/>
      <c r="L19" s="57"/>
      <c r="M19" s="65"/>
      <c r="N19" s="65"/>
    </row>
    <row r="20" spans="1:14" s="26" customFormat="1" ht="11.25" x14ac:dyDescent="0.2">
      <c r="A20" s="45">
        <v>4116</v>
      </c>
      <c r="B20" s="390" t="s">
        <v>117</v>
      </c>
      <c r="C20" s="390"/>
      <c r="D20" s="390"/>
      <c r="E20" s="390"/>
      <c r="F20" s="390"/>
      <c r="G20" s="390"/>
      <c r="H20" s="390"/>
      <c r="I20" s="150">
        <v>0</v>
      </c>
      <c r="J20" s="138"/>
      <c r="L20" s="57"/>
      <c r="M20" s="65"/>
      <c r="N20" s="65"/>
    </row>
    <row r="21" spans="1:14" s="26" customFormat="1" ht="11.25" customHeight="1" x14ac:dyDescent="0.2">
      <c r="A21" s="45">
        <v>4117</v>
      </c>
      <c r="B21" s="390" t="s">
        <v>118</v>
      </c>
      <c r="C21" s="390"/>
      <c r="D21" s="390"/>
      <c r="E21" s="390"/>
      <c r="F21" s="390"/>
      <c r="G21" s="390"/>
      <c r="H21" s="390"/>
      <c r="I21" s="150">
        <v>0</v>
      </c>
      <c r="J21" s="138"/>
      <c r="L21" s="57"/>
      <c r="M21" s="65"/>
      <c r="N21" s="65"/>
    </row>
    <row r="22" spans="1:14" s="26" customFormat="1" ht="24.75" customHeight="1" x14ac:dyDescent="0.2">
      <c r="A22" s="50">
        <v>4118</v>
      </c>
      <c r="B22" s="395" t="s">
        <v>421</v>
      </c>
      <c r="C22" s="395"/>
      <c r="D22" s="395"/>
      <c r="E22" s="395"/>
      <c r="F22" s="395"/>
      <c r="G22" s="395"/>
      <c r="H22" s="395"/>
      <c r="I22" s="151">
        <v>0</v>
      </c>
      <c r="J22" s="138"/>
      <c r="L22" s="57"/>
      <c r="M22" s="65"/>
      <c r="N22" s="65"/>
    </row>
    <row r="23" spans="1:14" s="26" customFormat="1" ht="11.25" x14ac:dyDescent="0.2">
      <c r="A23" s="45">
        <v>4119</v>
      </c>
      <c r="B23" s="390" t="s">
        <v>119</v>
      </c>
      <c r="C23" s="390"/>
      <c r="D23" s="390"/>
      <c r="E23" s="390"/>
      <c r="F23" s="390"/>
      <c r="G23" s="390"/>
      <c r="H23" s="390"/>
      <c r="I23" s="150">
        <v>0</v>
      </c>
      <c r="J23" s="138"/>
      <c r="L23" s="57"/>
      <c r="M23" s="65"/>
      <c r="N23" s="65"/>
    </row>
    <row r="24" spans="1:14" s="26" customFormat="1" ht="11.25" x14ac:dyDescent="0.2">
      <c r="A24" s="45">
        <v>4120</v>
      </c>
      <c r="B24" s="390" t="s">
        <v>120</v>
      </c>
      <c r="C24" s="390"/>
      <c r="D24" s="390"/>
      <c r="E24" s="390"/>
      <c r="F24" s="390"/>
      <c r="G24" s="390"/>
      <c r="H24" s="390"/>
      <c r="I24" s="150">
        <v>0</v>
      </c>
      <c r="J24" s="138"/>
      <c r="L24" s="57"/>
      <c r="M24" s="65"/>
      <c r="N24" s="65"/>
    </row>
    <row r="25" spans="1:14" s="26" customFormat="1" ht="11.25" x14ac:dyDescent="0.2">
      <c r="A25" s="45">
        <v>4121</v>
      </c>
      <c r="B25" s="390" t="s">
        <v>121</v>
      </c>
      <c r="C25" s="390"/>
      <c r="D25" s="390"/>
      <c r="E25" s="390"/>
      <c r="F25" s="390"/>
      <c r="G25" s="390"/>
      <c r="H25" s="390"/>
      <c r="I25" s="150">
        <v>0</v>
      </c>
      <c r="J25" s="138"/>
      <c r="L25" s="57"/>
      <c r="M25" s="65"/>
      <c r="N25" s="65"/>
    </row>
    <row r="26" spans="1:14" s="26" customFormat="1" ht="11.25" x14ac:dyDescent="0.2">
      <c r="A26" s="45">
        <v>4122</v>
      </c>
      <c r="B26" s="390" t="s">
        <v>122</v>
      </c>
      <c r="C26" s="390"/>
      <c r="D26" s="390"/>
      <c r="E26" s="390"/>
      <c r="F26" s="390"/>
      <c r="G26" s="390"/>
      <c r="H26" s="390"/>
      <c r="I26" s="150">
        <v>0</v>
      </c>
      <c r="J26" s="138"/>
      <c r="L26" s="57"/>
      <c r="M26" s="65"/>
      <c r="N26" s="65"/>
    </row>
    <row r="27" spans="1:14" s="26" customFormat="1" ht="11.25" x14ac:dyDescent="0.2">
      <c r="A27" s="45">
        <v>4123</v>
      </c>
      <c r="B27" s="390" t="s">
        <v>123</v>
      </c>
      <c r="C27" s="390"/>
      <c r="D27" s="390"/>
      <c r="E27" s="390"/>
      <c r="F27" s="390"/>
      <c r="G27" s="390"/>
      <c r="H27" s="390"/>
      <c r="I27" s="150">
        <v>0</v>
      </c>
      <c r="J27" s="138"/>
      <c r="L27" s="57"/>
      <c r="M27" s="65"/>
      <c r="N27" s="65"/>
    </row>
    <row r="28" spans="1:14" s="26" customFormat="1" ht="11.25" x14ac:dyDescent="0.2">
      <c r="A28" s="45">
        <v>4124</v>
      </c>
      <c r="B28" s="393" t="s">
        <v>124</v>
      </c>
      <c r="C28" s="393"/>
      <c r="D28" s="393"/>
      <c r="E28" s="393"/>
      <c r="F28" s="393"/>
      <c r="G28" s="393"/>
      <c r="H28" s="393"/>
      <c r="I28" s="150">
        <v>0</v>
      </c>
      <c r="J28" s="138"/>
      <c r="L28" s="57"/>
      <c r="M28" s="65"/>
      <c r="N28" s="65"/>
    </row>
    <row r="29" spans="1:14" s="26" customFormat="1" ht="11.25" x14ac:dyDescent="0.2">
      <c r="A29" s="45">
        <v>4129</v>
      </c>
      <c r="B29" s="390" t="s">
        <v>125</v>
      </c>
      <c r="C29" s="390"/>
      <c r="D29" s="390"/>
      <c r="E29" s="390"/>
      <c r="F29" s="390"/>
      <c r="G29" s="390"/>
      <c r="H29" s="390"/>
      <c r="I29" s="150">
        <v>0</v>
      </c>
      <c r="J29" s="138"/>
      <c r="L29" s="57"/>
      <c r="M29" s="65"/>
      <c r="N29" s="65"/>
    </row>
    <row r="30" spans="1:14" s="26" customFormat="1" ht="11.25" x14ac:dyDescent="0.2">
      <c r="A30" s="45">
        <v>4130</v>
      </c>
      <c r="B30" s="390" t="s">
        <v>126</v>
      </c>
      <c r="C30" s="394"/>
      <c r="D30" s="394"/>
      <c r="E30" s="394"/>
      <c r="F30" s="394"/>
      <c r="G30" s="394"/>
      <c r="H30" s="394"/>
      <c r="I30" s="150">
        <v>0</v>
      </c>
      <c r="J30" s="138"/>
      <c r="L30" s="57"/>
      <c r="M30" s="65"/>
      <c r="N30" s="65"/>
    </row>
    <row r="31" spans="1:14" s="26" customFormat="1" ht="11.25" x14ac:dyDescent="0.2">
      <c r="A31" s="45">
        <v>4131</v>
      </c>
      <c r="B31" s="390" t="s">
        <v>127</v>
      </c>
      <c r="C31" s="394"/>
      <c r="D31" s="394"/>
      <c r="E31" s="394"/>
      <c r="F31" s="394"/>
      <c r="G31" s="394"/>
      <c r="H31" s="394"/>
      <c r="I31" s="150">
        <v>0</v>
      </c>
      <c r="J31" s="138"/>
      <c r="L31" s="57"/>
      <c r="M31" s="65"/>
      <c r="N31" s="65"/>
    </row>
    <row r="32" spans="1:14" s="26" customFormat="1" ht="11.25" x14ac:dyDescent="0.2">
      <c r="A32" s="45">
        <v>4140</v>
      </c>
      <c r="B32" s="390" t="s">
        <v>128</v>
      </c>
      <c r="C32" s="394"/>
      <c r="D32" s="394"/>
      <c r="E32" s="394"/>
      <c r="F32" s="394"/>
      <c r="G32" s="394"/>
      <c r="H32" s="394"/>
      <c r="I32" s="149">
        <v>0</v>
      </c>
      <c r="J32" s="138"/>
      <c r="L32" s="57"/>
      <c r="M32" s="65"/>
      <c r="N32" s="65"/>
    </row>
    <row r="33" spans="1:14" s="26" customFormat="1" ht="30.75" customHeight="1" x14ac:dyDescent="0.2">
      <c r="A33" s="50">
        <v>4141</v>
      </c>
      <c r="B33" s="393" t="s">
        <v>129</v>
      </c>
      <c r="C33" s="393"/>
      <c r="D33" s="393"/>
      <c r="E33" s="393"/>
      <c r="F33" s="393"/>
      <c r="G33" s="393"/>
      <c r="H33" s="393"/>
      <c r="I33" s="151">
        <v>0</v>
      </c>
      <c r="J33" s="138"/>
      <c r="L33" s="57"/>
      <c r="M33" s="65"/>
      <c r="N33" s="65"/>
    </row>
    <row r="34" spans="1:14" s="26" customFormat="1" ht="11.25" x14ac:dyDescent="0.2">
      <c r="A34" s="45">
        <v>4142</v>
      </c>
      <c r="B34" s="390" t="s">
        <v>130</v>
      </c>
      <c r="C34" s="394"/>
      <c r="D34" s="394"/>
      <c r="E34" s="394"/>
      <c r="F34" s="394"/>
      <c r="G34" s="394"/>
      <c r="H34" s="394"/>
      <c r="I34" s="150">
        <v>0</v>
      </c>
      <c r="J34" s="138"/>
      <c r="L34" s="57"/>
      <c r="M34" s="65"/>
      <c r="N34" s="65"/>
    </row>
    <row r="35" spans="1:14" s="26" customFormat="1" ht="11.25" x14ac:dyDescent="0.2">
      <c r="A35" s="45">
        <v>4143</v>
      </c>
      <c r="B35" s="390" t="s">
        <v>131</v>
      </c>
      <c r="C35" s="394"/>
      <c r="D35" s="394"/>
      <c r="E35" s="394"/>
      <c r="F35" s="394"/>
      <c r="G35" s="394"/>
      <c r="H35" s="394"/>
      <c r="I35" s="149">
        <v>0</v>
      </c>
      <c r="J35" s="138"/>
      <c r="L35" s="57"/>
      <c r="M35" s="65"/>
      <c r="N35" s="65"/>
    </row>
    <row r="36" spans="1:14" s="26" customFormat="1" ht="11.25" x14ac:dyDescent="0.2">
      <c r="A36" s="45">
        <v>4144</v>
      </c>
      <c r="B36" s="390" t="s">
        <v>132</v>
      </c>
      <c r="C36" s="394"/>
      <c r="D36" s="394"/>
      <c r="E36" s="394"/>
      <c r="F36" s="394"/>
      <c r="G36" s="394"/>
      <c r="H36" s="394"/>
      <c r="I36" s="149">
        <v>0</v>
      </c>
      <c r="J36" s="138"/>
      <c r="L36" s="57"/>
      <c r="M36" s="65"/>
      <c r="N36" s="65"/>
    </row>
    <row r="37" spans="1:14" s="26" customFormat="1" ht="11.25" x14ac:dyDescent="0.2">
      <c r="A37" s="50">
        <v>4149</v>
      </c>
      <c r="B37" s="390" t="s">
        <v>133</v>
      </c>
      <c r="C37" s="394"/>
      <c r="D37" s="394"/>
      <c r="E37" s="394"/>
      <c r="F37" s="394"/>
      <c r="G37" s="394"/>
      <c r="H37" s="394"/>
      <c r="I37" s="159">
        <v>0</v>
      </c>
      <c r="J37" s="323"/>
      <c r="L37" s="57"/>
      <c r="M37" s="65"/>
      <c r="N37" s="65"/>
    </row>
    <row r="38" spans="1:14" s="26" customFormat="1" ht="22.5" x14ac:dyDescent="0.2">
      <c r="A38" s="50">
        <v>4150</v>
      </c>
      <c r="B38" s="390" t="s">
        <v>416</v>
      </c>
      <c r="C38" s="394"/>
      <c r="D38" s="394"/>
      <c r="E38" s="394"/>
      <c r="F38" s="394"/>
      <c r="G38" s="394"/>
      <c r="H38" s="394"/>
      <c r="I38" s="159">
        <v>271747.45</v>
      </c>
      <c r="J38" s="324" t="s">
        <v>428</v>
      </c>
      <c r="L38" s="57"/>
      <c r="M38" s="65"/>
      <c r="N38" s="65"/>
    </row>
    <row r="39" spans="1:14" s="26" customFormat="1" ht="24.75" customHeight="1" x14ac:dyDescent="0.2">
      <c r="A39" s="45">
        <v>4151</v>
      </c>
      <c r="B39" s="393" t="s">
        <v>134</v>
      </c>
      <c r="C39" s="396"/>
      <c r="D39" s="396"/>
      <c r="E39" s="396"/>
      <c r="F39" s="396"/>
      <c r="G39" s="396"/>
      <c r="H39" s="396"/>
      <c r="I39" s="149">
        <v>0</v>
      </c>
      <c r="J39" s="138"/>
      <c r="L39" s="57"/>
      <c r="M39" s="65"/>
      <c r="N39" s="65"/>
    </row>
    <row r="40" spans="1:14" s="26" customFormat="1" ht="12.75" customHeight="1" x14ac:dyDescent="0.2">
      <c r="A40" s="45">
        <v>4152</v>
      </c>
      <c r="B40" s="390" t="s">
        <v>135</v>
      </c>
      <c r="C40" s="394"/>
      <c r="D40" s="394"/>
      <c r="E40" s="394"/>
      <c r="F40" s="394"/>
      <c r="G40" s="394"/>
      <c r="H40" s="394"/>
      <c r="I40" s="150">
        <v>0</v>
      </c>
      <c r="J40" s="138"/>
      <c r="L40" s="57"/>
      <c r="M40" s="65"/>
      <c r="N40" s="65"/>
    </row>
    <row r="41" spans="1:14" s="26" customFormat="1" ht="11.25" x14ac:dyDescent="0.2">
      <c r="A41" s="45">
        <v>4153</v>
      </c>
      <c r="B41" s="390" t="s">
        <v>136</v>
      </c>
      <c r="C41" s="394"/>
      <c r="D41" s="394"/>
      <c r="E41" s="394"/>
      <c r="F41" s="394"/>
      <c r="G41" s="394"/>
      <c r="H41" s="394"/>
      <c r="I41" s="150">
        <v>0</v>
      </c>
      <c r="J41" s="138"/>
      <c r="L41" s="57"/>
      <c r="M41" s="65"/>
      <c r="N41" s="65"/>
    </row>
    <row r="42" spans="1:14" s="26" customFormat="1" ht="11.25" x14ac:dyDescent="0.2">
      <c r="A42" s="45">
        <v>4159</v>
      </c>
      <c r="B42" s="390" t="s">
        <v>137</v>
      </c>
      <c r="C42" s="394"/>
      <c r="D42" s="394"/>
      <c r="E42" s="394"/>
      <c r="F42" s="394"/>
      <c r="G42" s="394"/>
      <c r="H42" s="394"/>
      <c r="I42" s="150">
        <v>0</v>
      </c>
      <c r="J42" s="138"/>
      <c r="L42" s="57"/>
      <c r="M42" s="65"/>
      <c r="N42" s="65"/>
    </row>
    <row r="43" spans="1:14" s="26" customFormat="1" ht="11.25" x14ac:dyDescent="0.2">
      <c r="A43" s="45">
        <v>4160</v>
      </c>
      <c r="B43" s="390" t="s">
        <v>138</v>
      </c>
      <c r="C43" s="394"/>
      <c r="D43" s="394"/>
      <c r="E43" s="394"/>
      <c r="F43" s="394"/>
      <c r="G43" s="394"/>
      <c r="H43" s="394"/>
      <c r="I43" s="149">
        <v>0</v>
      </c>
      <c r="J43" s="138"/>
      <c r="L43" s="57"/>
      <c r="M43" s="65"/>
      <c r="N43" s="65"/>
    </row>
    <row r="44" spans="1:14" s="26" customFormat="1" ht="11.25" x14ac:dyDescent="0.2">
      <c r="A44" s="45">
        <v>4161</v>
      </c>
      <c r="B44" s="390" t="s">
        <v>139</v>
      </c>
      <c r="C44" s="394"/>
      <c r="D44" s="394"/>
      <c r="E44" s="394"/>
      <c r="F44" s="394"/>
      <c r="G44" s="394"/>
      <c r="H44" s="394"/>
      <c r="I44" s="150">
        <v>0</v>
      </c>
      <c r="J44" s="138"/>
      <c r="L44" s="57"/>
      <c r="M44" s="65"/>
      <c r="N44" s="65"/>
    </row>
    <row r="45" spans="1:14" s="26" customFormat="1" ht="11.25" x14ac:dyDescent="0.2">
      <c r="A45" s="45">
        <v>4162</v>
      </c>
      <c r="B45" s="390" t="s">
        <v>140</v>
      </c>
      <c r="C45" s="394"/>
      <c r="D45" s="394"/>
      <c r="E45" s="394"/>
      <c r="F45" s="394"/>
      <c r="G45" s="394"/>
      <c r="H45" s="394"/>
      <c r="I45" s="149">
        <v>0</v>
      </c>
      <c r="J45" s="138"/>
      <c r="L45" s="57"/>
      <c r="M45" s="65"/>
      <c r="N45" s="65"/>
    </row>
    <row r="46" spans="1:14" s="26" customFormat="1" ht="11.25" x14ac:dyDescent="0.2">
      <c r="A46" s="45">
        <v>4163</v>
      </c>
      <c r="B46" s="390" t="s">
        <v>141</v>
      </c>
      <c r="C46" s="394"/>
      <c r="D46" s="394"/>
      <c r="E46" s="394"/>
      <c r="F46" s="394"/>
      <c r="G46" s="394"/>
      <c r="H46" s="394"/>
      <c r="I46" s="150">
        <v>0</v>
      </c>
      <c r="J46" s="138"/>
      <c r="L46" s="57"/>
      <c r="M46" s="65"/>
      <c r="N46" s="65"/>
    </row>
    <row r="47" spans="1:14" s="26" customFormat="1" ht="11.25" x14ac:dyDescent="0.2">
      <c r="A47" s="45">
        <v>4164</v>
      </c>
      <c r="B47" s="390" t="s">
        <v>142</v>
      </c>
      <c r="C47" s="394"/>
      <c r="D47" s="394"/>
      <c r="E47" s="394"/>
      <c r="F47" s="394"/>
      <c r="G47" s="394"/>
      <c r="H47" s="394"/>
      <c r="I47" s="150">
        <v>0</v>
      </c>
      <c r="J47" s="138"/>
      <c r="L47" s="57"/>
      <c r="M47" s="65"/>
      <c r="N47" s="65"/>
    </row>
    <row r="48" spans="1:14" s="26" customFormat="1" ht="11.25" x14ac:dyDescent="0.2">
      <c r="A48" s="45">
        <v>4165</v>
      </c>
      <c r="B48" s="390" t="s">
        <v>143</v>
      </c>
      <c r="C48" s="394"/>
      <c r="D48" s="394"/>
      <c r="E48" s="394"/>
      <c r="F48" s="394"/>
      <c r="G48" s="394"/>
      <c r="H48" s="394"/>
      <c r="I48" s="150">
        <v>0</v>
      </c>
      <c r="J48" s="138"/>
      <c r="L48" s="57"/>
      <c r="M48" s="65"/>
      <c r="N48" s="65"/>
    </row>
    <row r="49" spans="1:14" s="26" customFormat="1" ht="34.5" customHeight="1" x14ac:dyDescent="0.2">
      <c r="A49" s="50">
        <v>4166</v>
      </c>
      <c r="B49" s="397" t="s">
        <v>420</v>
      </c>
      <c r="C49" s="398"/>
      <c r="D49" s="398"/>
      <c r="E49" s="398"/>
      <c r="F49" s="398"/>
      <c r="G49" s="398"/>
      <c r="H49" s="398"/>
      <c r="I49" s="151">
        <v>0</v>
      </c>
      <c r="J49" s="138"/>
      <c r="L49" s="57"/>
      <c r="M49" s="65"/>
      <c r="N49" s="65"/>
    </row>
    <row r="50" spans="1:14" s="26" customFormat="1" ht="11.25" x14ac:dyDescent="0.2">
      <c r="A50" s="45">
        <v>4168</v>
      </c>
      <c r="B50" s="390" t="s">
        <v>144</v>
      </c>
      <c r="C50" s="394"/>
      <c r="D50" s="394"/>
      <c r="E50" s="394"/>
      <c r="F50" s="394"/>
      <c r="G50" s="394"/>
      <c r="H50" s="394"/>
      <c r="I50" s="150">
        <v>0</v>
      </c>
      <c r="J50" s="138"/>
      <c r="L50" s="57"/>
      <c r="M50" s="65"/>
      <c r="N50" s="65"/>
    </row>
    <row r="51" spans="1:14" s="26" customFormat="1" ht="11.25" x14ac:dyDescent="0.2">
      <c r="A51" s="45">
        <v>4169</v>
      </c>
      <c r="B51" s="390" t="s">
        <v>145</v>
      </c>
      <c r="C51" s="394"/>
      <c r="D51" s="394"/>
      <c r="E51" s="394"/>
      <c r="F51" s="394"/>
      <c r="G51" s="394"/>
      <c r="H51" s="394"/>
      <c r="I51" s="150">
        <v>0</v>
      </c>
      <c r="J51" s="138"/>
      <c r="L51" s="57"/>
      <c r="M51" s="65"/>
      <c r="N51" s="65"/>
    </row>
    <row r="52" spans="1:14" s="26" customFormat="1" ht="11.25" x14ac:dyDescent="0.2">
      <c r="A52" s="45">
        <v>4170</v>
      </c>
      <c r="B52" s="390" t="s">
        <v>415</v>
      </c>
      <c r="C52" s="394"/>
      <c r="D52" s="394"/>
      <c r="E52" s="394"/>
      <c r="F52" s="394"/>
      <c r="G52" s="394"/>
      <c r="H52" s="394"/>
      <c r="I52" s="150">
        <v>0</v>
      </c>
      <c r="J52" s="138"/>
      <c r="L52" s="57"/>
      <c r="M52" s="65"/>
      <c r="N52" s="65"/>
    </row>
    <row r="53" spans="1:14" s="26" customFormat="1" ht="11.25" x14ac:dyDescent="0.2">
      <c r="A53" s="45">
        <v>4171</v>
      </c>
      <c r="B53" s="390" t="s">
        <v>419</v>
      </c>
      <c r="C53" s="394"/>
      <c r="D53" s="394"/>
      <c r="E53" s="394"/>
      <c r="F53" s="394"/>
      <c r="G53" s="394"/>
      <c r="H53" s="394"/>
      <c r="I53" s="150">
        <v>0</v>
      </c>
      <c r="J53" s="138"/>
      <c r="L53" s="57"/>
      <c r="M53" s="65"/>
      <c r="N53" s="65"/>
    </row>
    <row r="54" spans="1:14" s="26" customFormat="1" ht="24.75" customHeight="1" x14ac:dyDescent="0.2">
      <c r="A54" s="50">
        <v>4172</v>
      </c>
      <c r="B54" s="393" t="s">
        <v>418</v>
      </c>
      <c r="C54" s="396"/>
      <c r="D54" s="396"/>
      <c r="E54" s="396"/>
      <c r="F54" s="396"/>
      <c r="G54" s="396"/>
      <c r="H54" s="396"/>
      <c r="I54" s="150">
        <v>0</v>
      </c>
      <c r="J54" s="138"/>
      <c r="L54" s="57"/>
      <c r="M54" s="65"/>
      <c r="N54" s="65"/>
    </row>
    <row r="55" spans="1:14" s="26" customFormat="1" ht="24.75" customHeight="1" x14ac:dyDescent="0.2">
      <c r="A55" s="50">
        <v>4173</v>
      </c>
      <c r="B55" s="393" t="s">
        <v>417</v>
      </c>
      <c r="C55" s="396"/>
      <c r="D55" s="396"/>
      <c r="E55" s="396"/>
      <c r="F55" s="396"/>
      <c r="G55" s="396"/>
      <c r="H55" s="396"/>
      <c r="I55" s="150">
        <v>28920085.02</v>
      </c>
      <c r="J55" s="138"/>
      <c r="L55" s="57"/>
      <c r="M55" s="65"/>
      <c r="N55" s="65"/>
    </row>
    <row r="56" spans="1:14" s="26" customFormat="1" ht="40.5" customHeight="1" x14ac:dyDescent="0.2">
      <c r="A56" s="50">
        <v>4174</v>
      </c>
      <c r="B56" s="393" t="s">
        <v>422</v>
      </c>
      <c r="C56" s="396"/>
      <c r="D56" s="396"/>
      <c r="E56" s="396"/>
      <c r="F56" s="396"/>
      <c r="G56" s="396"/>
      <c r="H56" s="396"/>
      <c r="I56" s="150">
        <v>0</v>
      </c>
      <c r="J56" s="138"/>
      <c r="L56" s="57"/>
      <c r="M56" s="65"/>
      <c r="N56" s="65"/>
    </row>
    <row r="57" spans="1:14" s="26" customFormat="1" ht="39.75" customHeight="1" x14ac:dyDescent="0.2">
      <c r="A57" s="50">
        <v>4175</v>
      </c>
      <c r="B57" s="393" t="s">
        <v>423</v>
      </c>
      <c r="C57" s="393"/>
      <c r="D57" s="393"/>
      <c r="E57" s="393"/>
      <c r="F57" s="393"/>
      <c r="G57" s="393"/>
      <c r="H57" s="393"/>
      <c r="I57" s="150">
        <v>0</v>
      </c>
      <c r="J57" s="138"/>
      <c r="L57" s="57"/>
      <c r="M57" s="65"/>
      <c r="N57" s="65"/>
    </row>
    <row r="58" spans="1:14" s="26" customFormat="1" ht="42" customHeight="1" x14ac:dyDescent="0.2">
      <c r="A58" s="50">
        <v>4176</v>
      </c>
      <c r="B58" s="393" t="s">
        <v>270</v>
      </c>
      <c r="C58" s="393"/>
      <c r="D58" s="393"/>
      <c r="E58" s="393"/>
      <c r="F58" s="393"/>
      <c r="G58" s="393"/>
      <c r="H58" s="393"/>
      <c r="I58" s="150">
        <v>0</v>
      </c>
      <c r="J58" s="138"/>
      <c r="L58" s="57"/>
      <c r="M58" s="65"/>
      <c r="N58" s="65"/>
    </row>
    <row r="59" spans="1:14" s="26" customFormat="1" ht="39" customHeight="1" x14ac:dyDescent="0.2">
      <c r="A59" s="50">
        <v>4177</v>
      </c>
      <c r="B59" s="393" t="s">
        <v>271</v>
      </c>
      <c r="C59" s="393"/>
      <c r="D59" s="393"/>
      <c r="E59" s="393"/>
      <c r="F59" s="393"/>
      <c r="G59" s="393"/>
      <c r="H59" s="393"/>
      <c r="I59" s="150">
        <v>0</v>
      </c>
      <c r="J59" s="138"/>
      <c r="L59" s="57"/>
      <c r="M59" s="65"/>
      <c r="N59" s="65"/>
    </row>
    <row r="60" spans="1:14" s="26" customFormat="1" ht="39" customHeight="1" x14ac:dyDescent="0.2">
      <c r="A60" s="152">
        <v>4178</v>
      </c>
      <c r="B60" s="402" t="s">
        <v>272</v>
      </c>
      <c r="C60" s="402"/>
      <c r="D60" s="402"/>
      <c r="E60" s="402"/>
      <c r="F60" s="402"/>
      <c r="G60" s="402"/>
      <c r="H60" s="402"/>
      <c r="I60" s="153">
        <v>0</v>
      </c>
      <c r="J60" s="141"/>
      <c r="L60" s="57"/>
      <c r="M60" s="65"/>
      <c r="N60" s="65"/>
    </row>
    <row r="61" spans="1:14" s="26" customFormat="1" ht="11.25" x14ac:dyDescent="0.2">
      <c r="A61" s="154"/>
      <c r="B61" s="155"/>
      <c r="C61" s="155"/>
      <c r="D61" s="155"/>
      <c r="E61" s="155"/>
      <c r="F61" s="155"/>
      <c r="G61" s="155"/>
      <c r="H61" s="155"/>
      <c r="I61" s="150"/>
      <c r="J61" s="57"/>
      <c r="L61" s="57"/>
      <c r="M61" s="65"/>
      <c r="N61" s="65"/>
    </row>
    <row r="62" spans="1:14" s="26" customFormat="1" ht="11.25" x14ac:dyDescent="0.2">
      <c r="A62" s="154"/>
      <c r="B62" s="155"/>
      <c r="C62" s="155"/>
      <c r="D62" s="155"/>
      <c r="E62" s="155"/>
      <c r="F62" s="155"/>
      <c r="G62" s="155"/>
      <c r="H62" s="155"/>
      <c r="I62" s="150"/>
      <c r="J62" s="57"/>
      <c r="L62" s="57"/>
      <c r="M62" s="65"/>
      <c r="N62" s="65"/>
    </row>
    <row r="63" spans="1:14" s="26" customFormat="1" ht="11.25" x14ac:dyDescent="0.2">
      <c r="A63" s="154"/>
      <c r="B63" s="155"/>
      <c r="C63" s="155"/>
      <c r="D63" s="155"/>
      <c r="E63" s="155"/>
      <c r="F63" s="155"/>
      <c r="G63" s="155"/>
      <c r="H63" s="155"/>
      <c r="I63" s="150"/>
      <c r="J63" s="57"/>
      <c r="L63" s="57"/>
      <c r="M63" s="65"/>
      <c r="N63" s="65"/>
    </row>
    <row r="64" spans="1:14" s="26" customFormat="1" ht="11.25" x14ac:dyDescent="0.2">
      <c r="A64" s="154"/>
      <c r="B64" s="155"/>
      <c r="C64" s="155"/>
      <c r="D64" s="155"/>
      <c r="E64" s="155"/>
      <c r="F64" s="155"/>
      <c r="G64" s="155"/>
      <c r="H64" s="155"/>
      <c r="I64" s="150"/>
      <c r="J64" s="57"/>
      <c r="L64" s="57"/>
      <c r="M64" s="65"/>
      <c r="N64" s="65"/>
    </row>
    <row r="65" spans="1:14" s="26" customFormat="1" ht="11.25" x14ac:dyDescent="0.2">
      <c r="A65" s="154"/>
      <c r="B65" s="155"/>
      <c r="C65" s="155"/>
      <c r="D65" s="155"/>
      <c r="E65" s="155"/>
      <c r="F65" s="155"/>
      <c r="G65" s="155"/>
      <c r="H65" s="155"/>
      <c r="I65" s="150"/>
      <c r="J65" s="57"/>
      <c r="L65" s="57"/>
      <c r="M65" s="65"/>
      <c r="N65" s="65"/>
    </row>
    <row r="66" spans="1:14" s="26" customFormat="1" ht="11.25" x14ac:dyDescent="0.2">
      <c r="A66" s="154"/>
      <c r="B66" s="155"/>
      <c r="C66" s="155"/>
      <c r="D66" s="155"/>
      <c r="E66" s="155"/>
      <c r="F66" s="155"/>
      <c r="G66" s="155"/>
      <c r="H66" s="155"/>
      <c r="I66" s="150"/>
      <c r="J66" s="57"/>
      <c r="L66" s="57"/>
      <c r="M66" s="65"/>
      <c r="N66" s="65"/>
    </row>
    <row r="67" spans="1:14" s="26" customFormat="1" ht="11.25" x14ac:dyDescent="0.2">
      <c r="A67" s="154"/>
      <c r="B67" s="155"/>
      <c r="C67" s="155"/>
      <c r="D67" s="155"/>
      <c r="E67" s="155"/>
      <c r="F67" s="155"/>
      <c r="G67" s="155"/>
      <c r="H67" s="155"/>
      <c r="I67" s="150"/>
      <c r="J67" s="57"/>
      <c r="L67" s="57"/>
      <c r="M67" s="65"/>
      <c r="N67" s="65"/>
    </row>
    <row r="68" spans="1:14" s="26" customFormat="1" ht="11.25" x14ac:dyDescent="0.2">
      <c r="A68" s="154"/>
      <c r="B68" s="155"/>
      <c r="C68" s="155"/>
      <c r="D68" s="155"/>
      <c r="E68" s="155"/>
      <c r="F68" s="155"/>
      <c r="G68" s="155"/>
      <c r="H68" s="155"/>
      <c r="I68" s="150"/>
      <c r="J68" s="57"/>
      <c r="L68" s="57"/>
      <c r="M68" s="65"/>
      <c r="N68" s="65"/>
    </row>
    <row r="69" spans="1:14" s="26" customFormat="1" ht="11.25" x14ac:dyDescent="0.2">
      <c r="A69" s="154"/>
      <c r="B69" s="155"/>
      <c r="C69" s="155"/>
      <c r="D69" s="155"/>
      <c r="E69" s="155"/>
      <c r="F69" s="155"/>
      <c r="G69" s="155"/>
      <c r="H69" s="155"/>
      <c r="I69" s="150"/>
      <c r="J69" s="57"/>
      <c r="L69" s="57"/>
      <c r="M69" s="65"/>
      <c r="N69" s="65"/>
    </row>
    <row r="70" spans="1:14" s="26" customFormat="1" ht="11.25" x14ac:dyDescent="0.2">
      <c r="A70" s="154"/>
      <c r="B70" s="155"/>
      <c r="C70" s="155"/>
      <c r="D70" s="155"/>
      <c r="E70" s="155"/>
      <c r="F70" s="155"/>
      <c r="G70" s="155"/>
      <c r="H70" s="155"/>
      <c r="I70" s="150"/>
      <c r="J70" s="57"/>
      <c r="L70" s="57"/>
      <c r="M70" s="65"/>
      <c r="N70" s="65"/>
    </row>
    <row r="71" spans="1:14" s="26" customFormat="1" ht="11.25" x14ac:dyDescent="0.2">
      <c r="A71" s="154"/>
      <c r="B71" s="155"/>
      <c r="C71" s="155"/>
      <c r="D71" s="155"/>
      <c r="E71" s="155"/>
      <c r="F71" s="155"/>
      <c r="G71" s="155"/>
      <c r="H71" s="155"/>
      <c r="I71" s="150"/>
      <c r="J71" s="57"/>
      <c r="L71" s="57"/>
      <c r="M71" s="65"/>
      <c r="N71" s="65"/>
    </row>
    <row r="72" spans="1:14" s="26" customFormat="1" ht="11.25" x14ac:dyDescent="0.2">
      <c r="A72" s="154"/>
      <c r="B72" s="155"/>
      <c r="C72" s="155"/>
      <c r="D72" s="155"/>
      <c r="E72" s="155"/>
      <c r="F72" s="155"/>
      <c r="G72" s="155"/>
      <c r="H72" s="155"/>
      <c r="I72" s="150"/>
      <c r="J72" s="57"/>
      <c r="L72" s="57"/>
      <c r="M72" s="65"/>
      <c r="N72" s="65"/>
    </row>
    <row r="73" spans="1:14" s="26" customFormat="1" ht="11.25" x14ac:dyDescent="0.2">
      <c r="A73" s="154"/>
      <c r="B73" s="155"/>
      <c r="C73" s="155"/>
      <c r="D73" s="155"/>
      <c r="E73" s="155"/>
      <c r="F73" s="155"/>
      <c r="G73" s="155"/>
      <c r="H73" s="155"/>
      <c r="I73" s="150"/>
      <c r="J73" s="57"/>
      <c r="L73" s="57"/>
      <c r="M73" s="65"/>
      <c r="N73" s="65"/>
    </row>
    <row r="74" spans="1:14" s="26" customFormat="1" ht="11.25" x14ac:dyDescent="0.2">
      <c r="A74" s="154"/>
      <c r="B74" s="155"/>
      <c r="C74" s="155"/>
      <c r="D74" s="155"/>
      <c r="E74" s="155"/>
      <c r="F74" s="155"/>
      <c r="G74" s="155"/>
      <c r="H74" s="155"/>
      <c r="I74" s="150"/>
      <c r="J74" s="57"/>
      <c r="L74" s="57"/>
      <c r="M74" s="65"/>
      <c r="N74" s="65"/>
    </row>
    <row r="75" spans="1:14" s="26" customFormat="1" ht="11.25" x14ac:dyDescent="0.2">
      <c r="A75" s="154"/>
      <c r="B75" s="155"/>
      <c r="C75" s="155"/>
      <c r="D75" s="155"/>
      <c r="E75" s="155"/>
      <c r="F75" s="155"/>
      <c r="G75" s="155"/>
      <c r="H75" s="155"/>
      <c r="I75" s="150"/>
      <c r="J75" s="57"/>
      <c r="L75" s="57"/>
      <c r="M75" s="65"/>
      <c r="N75" s="65"/>
    </row>
    <row r="76" spans="1:14" s="26" customFormat="1" ht="11.25" x14ac:dyDescent="0.2">
      <c r="A76" s="154"/>
      <c r="B76" s="155"/>
      <c r="C76" s="155"/>
      <c r="D76" s="155"/>
      <c r="E76" s="155"/>
      <c r="F76" s="155"/>
      <c r="G76" s="155"/>
      <c r="H76" s="155"/>
      <c r="I76" s="150"/>
      <c r="J76" s="57"/>
      <c r="L76" s="57"/>
      <c r="M76" s="65"/>
      <c r="N76" s="65"/>
    </row>
    <row r="77" spans="1:14" s="26" customFormat="1" ht="10.5" customHeight="1" x14ac:dyDescent="0.2">
      <c r="A77" s="129"/>
      <c r="B77" s="155"/>
      <c r="C77" s="156"/>
      <c r="D77" s="156"/>
      <c r="E77" s="156"/>
      <c r="F77" s="156"/>
      <c r="G77" s="156"/>
      <c r="H77" s="156"/>
      <c r="I77" s="150"/>
      <c r="J77" s="57"/>
      <c r="L77" s="57"/>
      <c r="M77" s="65"/>
      <c r="N77" s="65"/>
    </row>
    <row r="78" spans="1:14" s="26" customFormat="1" ht="11.25" x14ac:dyDescent="0.2">
      <c r="A78" s="129"/>
      <c r="B78" s="155"/>
      <c r="C78" s="156"/>
      <c r="D78" s="156"/>
      <c r="E78" s="156"/>
      <c r="F78" s="156"/>
      <c r="G78" s="156"/>
      <c r="H78" s="156"/>
      <c r="I78" s="150"/>
      <c r="J78" s="57"/>
      <c r="L78" s="57"/>
      <c r="M78" s="65"/>
      <c r="N78" s="65"/>
    </row>
    <row r="79" spans="1:14" s="26" customFormat="1" ht="11.25" x14ac:dyDescent="0.2">
      <c r="A79" s="401" t="s">
        <v>411</v>
      </c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57"/>
      <c r="M79" s="65"/>
      <c r="N79" s="65"/>
    </row>
    <row r="80" spans="1:14" s="26" customFormat="1" ht="11.25" x14ac:dyDescent="0.2">
      <c r="A80" s="278" t="s">
        <v>41</v>
      </c>
      <c r="B80" s="400" t="s">
        <v>246</v>
      </c>
      <c r="C80" s="400"/>
      <c r="D80" s="400"/>
      <c r="E80" s="400"/>
      <c r="F80" s="400"/>
      <c r="G80" s="400"/>
      <c r="H80" s="400"/>
      <c r="I80" s="321" t="s">
        <v>91</v>
      </c>
      <c r="J80" s="278" t="s">
        <v>247</v>
      </c>
      <c r="K80" s="278" t="s">
        <v>248</v>
      </c>
      <c r="L80" s="57"/>
      <c r="M80" s="65"/>
      <c r="N80" s="65"/>
    </row>
    <row r="81" spans="1:14" s="26" customFormat="1" ht="50.25" customHeight="1" x14ac:dyDescent="0.2">
      <c r="A81" s="133">
        <v>4200</v>
      </c>
      <c r="B81" s="393" t="s">
        <v>273</v>
      </c>
      <c r="C81" s="393"/>
      <c r="D81" s="393"/>
      <c r="E81" s="393"/>
      <c r="F81" s="393"/>
      <c r="G81" s="393"/>
      <c r="H81" s="393"/>
      <c r="I81" s="157">
        <v>0</v>
      </c>
      <c r="J81" s="135"/>
      <c r="K81" s="158"/>
      <c r="L81" s="57"/>
      <c r="M81" s="65"/>
      <c r="N81" s="65"/>
    </row>
    <row r="82" spans="1:14" s="26" customFormat="1" ht="24" customHeight="1" x14ac:dyDescent="0.2">
      <c r="A82" s="50">
        <v>4210</v>
      </c>
      <c r="B82" s="399" t="s">
        <v>274</v>
      </c>
      <c r="C82" s="399"/>
      <c r="D82" s="399"/>
      <c r="E82" s="399"/>
      <c r="F82" s="399"/>
      <c r="G82" s="399"/>
      <c r="H82" s="399"/>
      <c r="I82" s="150">
        <v>0</v>
      </c>
      <c r="J82" s="57"/>
      <c r="K82" s="88"/>
      <c r="L82" s="57"/>
      <c r="M82" s="65"/>
      <c r="N82" s="65"/>
    </row>
    <row r="83" spans="1:14" s="26" customFormat="1" ht="11.25" x14ac:dyDescent="0.2">
      <c r="A83" s="50">
        <v>4211</v>
      </c>
      <c r="B83" s="399" t="s">
        <v>146</v>
      </c>
      <c r="C83" s="399"/>
      <c r="D83" s="399"/>
      <c r="E83" s="399"/>
      <c r="F83" s="399"/>
      <c r="G83" s="399"/>
      <c r="H83" s="399"/>
      <c r="I83" s="150">
        <v>0</v>
      </c>
      <c r="J83" s="57"/>
      <c r="K83" s="88"/>
      <c r="L83" s="57"/>
      <c r="M83" s="65"/>
      <c r="N83" s="65"/>
    </row>
    <row r="84" spans="1:14" s="26" customFormat="1" ht="11.25" x14ac:dyDescent="0.2">
      <c r="A84" s="50">
        <v>4212</v>
      </c>
      <c r="B84" s="399" t="s">
        <v>147</v>
      </c>
      <c r="C84" s="399"/>
      <c r="D84" s="399"/>
      <c r="E84" s="399"/>
      <c r="F84" s="399"/>
      <c r="G84" s="399"/>
      <c r="H84" s="399"/>
      <c r="I84" s="150">
        <v>0</v>
      </c>
      <c r="J84" s="57"/>
      <c r="K84" s="88"/>
      <c r="L84" s="57"/>
      <c r="M84" s="65"/>
      <c r="N84" s="65"/>
    </row>
    <row r="85" spans="1:14" s="26" customFormat="1" ht="11.25" x14ac:dyDescent="0.2">
      <c r="A85" s="50">
        <v>4213</v>
      </c>
      <c r="B85" s="399" t="s">
        <v>148</v>
      </c>
      <c r="C85" s="399"/>
      <c r="D85" s="399"/>
      <c r="E85" s="399"/>
      <c r="F85" s="399"/>
      <c r="G85" s="399"/>
      <c r="H85" s="399"/>
      <c r="I85" s="150">
        <v>0</v>
      </c>
      <c r="J85" s="57"/>
      <c r="K85" s="88"/>
      <c r="L85" s="57"/>
      <c r="M85" s="65"/>
      <c r="N85" s="65"/>
    </row>
    <row r="86" spans="1:14" s="26" customFormat="1" ht="11.25" x14ac:dyDescent="0.2">
      <c r="A86" s="50">
        <v>4214</v>
      </c>
      <c r="B86" s="399" t="s">
        <v>139</v>
      </c>
      <c r="C86" s="399"/>
      <c r="D86" s="399"/>
      <c r="E86" s="399"/>
      <c r="F86" s="399"/>
      <c r="G86" s="399"/>
      <c r="H86" s="399"/>
      <c r="I86" s="150">
        <v>0</v>
      </c>
      <c r="J86" s="57"/>
      <c r="K86" s="88"/>
      <c r="L86" s="57"/>
      <c r="M86" s="65"/>
      <c r="N86" s="65"/>
    </row>
    <row r="87" spans="1:14" s="26" customFormat="1" ht="11.25" x14ac:dyDescent="0.2">
      <c r="A87" s="50">
        <v>4215</v>
      </c>
      <c r="B87" s="399" t="s">
        <v>275</v>
      </c>
      <c r="C87" s="399"/>
      <c r="D87" s="399"/>
      <c r="E87" s="399"/>
      <c r="F87" s="399"/>
      <c r="G87" s="399"/>
      <c r="H87" s="399"/>
      <c r="I87" s="150">
        <v>0</v>
      </c>
      <c r="J87" s="57"/>
      <c r="K87" s="88"/>
      <c r="L87" s="57"/>
      <c r="M87" s="65"/>
      <c r="N87" s="65"/>
    </row>
    <row r="88" spans="1:14" s="26" customFormat="1" ht="25.5" customHeight="1" x14ac:dyDescent="0.2">
      <c r="A88" s="50">
        <v>4220</v>
      </c>
      <c r="B88" s="399" t="s">
        <v>276</v>
      </c>
      <c r="C88" s="399"/>
      <c r="D88" s="399"/>
      <c r="E88" s="399"/>
      <c r="F88" s="399"/>
      <c r="G88" s="399"/>
      <c r="H88" s="399"/>
      <c r="I88" s="159">
        <v>0</v>
      </c>
      <c r="J88" s="57"/>
      <c r="K88" s="88"/>
      <c r="L88" s="57"/>
      <c r="M88" s="65"/>
      <c r="N88" s="65"/>
    </row>
    <row r="89" spans="1:14" s="26" customFormat="1" ht="11.25" x14ac:dyDescent="0.2">
      <c r="A89" s="50">
        <v>4221</v>
      </c>
      <c r="B89" s="397" t="s">
        <v>277</v>
      </c>
      <c r="C89" s="397"/>
      <c r="D89" s="397"/>
      <c r="E89" s="397"/>
      <c r="F89" s="397"/>
      <c r="G89" s="397"/>
      <c r="H89" s="397"/>
      <c r="I89" s="159">
        <v>0</v>
      </c>
      <c r="J89" s="6"/>
      <c r="K89" s="88"/>
      <c r="L89" s="57"/>
      <c r="M89" s="65"/>
      <c r="N89" s="65"/>
    </row>
    <row r="90" spans="1:14" s="26" customFormat="1" ht="11.25" x14ac:dyDescent="0.2">
      <c r="A90" s="50">
        <v>4223</v>
      </c>
      <c r="B90" s="399" t="s">
        <v>149</v>
      </c>
      <c r="C90" s="399"/>
      <c r="D90" s="399"/>
      <c r="E90" s="399"/>
      <c r="F90" s="399"/>
      <c r="G90" s="399"/>
      <c r="H90" s="399"/>
      <c r="I90" s="150">
        <v>0</v>
      </c>
      <c r="J90" s="57"/>
      <c r="K90" s="88"/>
      <c r="L90" s="57"/>
      <c r="M90" s="65"/>
      <c r="N90" s="65"/>
    </row>
    <row r="91" spans="1:14" s="26" customFormat="1" ht="11.25" x14ac:dyDescent="0.2">
      <c r="A91" s="50">
        <v>4225</v>
      </c>
      <c r="B91" s="399" t="s">
        <v>151</v>
      </c>
      <c r="C91" s="399"/>
      <c r="D91" s="399"/>
      <c r="E91" s="399"/>
      <c r="F91" s="399"/>
      <c r="G91" s="399"/>
      <c r="H91" s="399"/>
      <c r="I91" s="150">
        <v>0</v>
      </c>
      <c r="J91" s="57"/>
      <c r="K91" s="88"/>
      <c r="L91" s="57"/>
      <c r="M91" s="65"/>
      <c r="N91" s="65"/>
    </row>
    <row r="92" spans="1:14" s="26" customFormat="1" ht="27.75" customHeight="1" x14ac:dyDescent="0.2">
      <c r="A92" s="152">
        <v>4227</v>
      </c>
      <c r="B92" s="403" t="s">
        <v>278</v>
      </c>
      <c r="C92" s="403"/>
      <c r="D92" s="403"/>
      <c r="E92" s="403"/>
      <c r="F92" s="403"/>
      <c r="G92" s="403"/>
      <c r="H92" s="403"/>
      <c r="I92" s="153">
        <v>0</v>
      </c>
      <c r="J92" s="140"/>
      <c r="K92" s="89"/>
      <c r="L92" s="57"/>
      <c r="M92" s="65"/>
      <c r="N92" s="65"/>
    </row>
    <row r="93" spans="1:14" s="26" customFormat="1" ht="11.25" x14ac:dyDescent="0.2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</row>
    <row r="94" spans="1:14" s="13" customFormat="1" ht="12" customHeight="1" x14ac:dyDescent="0.2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</row>
    <row r="95" spans="1:14" s="13" customFormat="1" ht="12" customHeight="1" x14ac:dyDescent="0.2">
      <c r="A95" s="273" t="s">
        <v>249</v>
      </c>
      <c r="B95" s="274"/>
      <c r="C95" s="274"/>
      <c r="D95" s="274"/>
      <c r="E95" s="274"/>
      <c r="F95" s="275"/>
      <c r="G95" s="275"/>
      <c r="H95" s="275"/>
      <c r="I95" s="275"/>
      <c r="J95" s="275"/>
      <c r="K95" s="275"/>
      <c r="L95" s="276"/>
      <c r="M95" s="160"/>
      <c r="N95" s="160"/>
    </row>
    <row r="96" spans="1:14" s="13" customFormat="1" ht="12" customHeight="1" x14ac:dyDescent="0.2">
      <c r="A96" s="277" t="s">
        <v>41</v>
      </c>
      <c r="B96" s="404" t="s">
        <v>108</v>
      </c>
      <c r="C96" s="404"/>
      <c r="D96" s="404"/>
      <c r="E96" s="404"/>
      <c r="F96" s="404"/>
      <c r="G96" s="404"/>
      <c r="H96" s="404"/>
      <c r="I96" s="404"/>
      <c r="J96" s="277" t="s">
        <v>91</v>
      </c>
      <c r="K96" s="277" t="s">
        <v>92</v>
      </c>
      <c r="L96" s="277" t="s">
        <v>93</v>
      </c>
      <c r="M96" s="160"/>
      <c r="N96" s="160"/>
    </row>
    <row r="97" spans="1:14" s="13" customFormat="1" ht="12" customHeight="1" x14ac:dyDescent="0.2">
      <c r="A97" s="161">
        <v>4300</v>
      </c>
      <c r="B97" s="405" t="s">
        <v>207</v>
      </c>
      <c r="C97" s="405"/>
      <c r="D97" s="405"/>
      <c r="E97" s="405"/>
      <c r="F97" s="405"/>
      <c r="G97" s="405"/>
      <c r="H97" s="405"/>
      <c r="I97" s="405"/>
      <c r="J97" s="162">
        <v>0</v>
      </c>
      <c r="K97" s="163"/>
      <c r="L97" s="164"/>
      <c r="M97" s="160"/>
      <c r="N97" s="160"/>
    </row>
    <row r="98" spans="1:14" s="13" customFormat="1" ht="12" customHeight="1" x14ac:dyDescent="0.2">
      <c r="A98" s="165">
        <v>4310</v>
      </c>
      <c r="B98" s="406" t="s">
        <v>279</v>
      </c>
      <c r="C98" s="406"/>
      <c r="D98" s="406"/>
      <c r="E98" s="406"/>
      <c r="F98" s="406"/>
      <c r="G98" s="406"/>
      <c r="H98" s="406"/>
      <c r="I98" s="406"/>
      <c r="J98" s="166">
        <v>0</v>
      </c>
      <c r="K98" s="167"/>
      <c r="L98" s="168"/>
      <c r="M98" s="160"/>
      <c r="N98" s="160"/>
    </row>
    <row r="99" spans="1:14" s="13" customFormat="1" ht="12" customHeight="1" x14ac:dyDescent="0.2">
      <c r="A99" s="165">
        <v>4311</v>
      </c>
      <c r="B99" s="406" t="s">
        <v>280</v>
      </c>
      <c r="C99" s="406"/>
      <c r="D99" s="406"/>
      <c r="E99" s="406"/>
      <c r="F99" s="406"/>
      <c r="G99" s="406"/>
      <c r="H99" s="406"/>
      <c r="I99" s="406"/>
      <c r="J99" s="166">
        <v>0</v>
      </c>
      <c r="K99" s="167"/>
      <c r="L99" s="168"/>
      <c r="M99" s="160"/>
      <c r="N99" s="160"/>
    </row>
    <row r="100" spans="1:14" s="13" customFormat="1" ht="12" customHeight="1" x14ac:dyDescent="0.2">
      <c r="A100" s="165">
        <v>4319</v>
      </c>
      <c r="B100" s="406" t="s">
        <v>281</v>
      </c>
      <c r="C100" s="406"/>
      <c r="D100" s="406"/>
      <c r="E100" s="406"/>
      <c r="F100" s="406"/>
      <c r="G100" s="406"/>
      <c r="H100" s="406"/>
      <c r="I100" s="406"/>
      <c r="J100" s="169">
        <v>0</v>
      </c>
      <c r="K100" s="167"/>
      <c r="L100" s="168"/>
      <c r="M100" s="160"/>
      <c r="N100" s="160"/>
    </row>
    <row r="101" spans="1:14" s="13" customFormat="1" ht="12" customHeight="1" x14ac:dyDescent="0.2">
      <c r="A101" s="165">
        <v>4320</v>
      </c>
      <c r="B101" s="406" t="s">
        <v>282</v>
      </c>
      <c r="C101" s="406"/>
      <c r="D101" s="406"/>
      <c r="E101" s="406"/>
      <c r="F101" s="406"/>
      <c r="G101" s="406"/>
      <c r="H101" s="406"/>
      <c r="I101" s="406"/>
      <c r="J101" s="169">
        <v>0</v>
      </c>
      <c r="K101" s="167"/>
      <c r="L101" s="168"/>
      <c r="M101" s="160"/>
      <c r="N101" s="160"/>
    </row>
    <row r="102" spans="1:14" s="13" customFormat="1" ht="12" customHeight="1" x14ac:dyDescent="0.2">
      <c r="A102" s="165">
        <v>4321</v>
      </c>
      <c r="B102" s="407" t="s">
        <v>283</v>
      </c>
      <c r="C102" s="407"/>
      <c r="D102" s="407"/>
      <c r="E102" s="407"/>
      <c r="F102" s="407"/>
      <c r="G102" s="407"/>
      <c r="H102" s="407"/>
      <c r="I102" s="407"/>
      <c r="J102" s="169">
        <v>0</v>
      </c>
      <c r="K102" s="167"/>
      <c r="L102" s="168"/>
      <c r="M102" s="160"/>
      <c r="N102" s="160"/>
    </row>
    <row r="103" spans="1:14" s="13" customFormat="1" ht="12" customHeight="1" x14ac:dyDescent="0.2">
      <c r="A103" s="165">
        <v>4322</v>
      </c>
      <c r="B103" s="407" t="s">
        <v>284</v>
      </c>
      <c r="C103" s="407"/>
      <c r="D103" s="407"/>
      <c r="E103" s="407"/>
      <c r="F103" s="407"/>
      <c r="G103" s="407"/>
      <c r="H103" s="407"/>
      <c r="I103" s="407"/>
      <c r="J103" s="169">
        <v>0</v>
      </c>
      <c r="K103" s="167"/>
      <c r="L103" s="168"/>
      <c r="M103" s="160"/>
      <c r="N103" s="160"/>
    </row>
    <row r="104" spans="1:14" s="13" customFormat="1" ht="12" customHeight="1" x14ac:dyDescent="0.2">
      <c r="A104" s="165">
        <v>4323</v>
      </c>
      <c r="B104" s="407" t="s">
        <v>285</v>
      </c>
      <c r="C104" s="407"/>
      <c r="D104" s="407"/>
      <c r="E104" s="407"/>
      <c r="F104" s="407"/>
      <c r="G104" s="407"/>
      <c r="H104" s="407"/>
      <c r="I104" s="407"/>
      <c r="J104" s="169">
        <v>0</v>
      </c>
      <c r="K104" s="167"/>
      <c r="L104" s="168"/>
      <c r="M104" s="160"/>
      <c r="N104" s="160"/>
    </row>
    <row r="105" spans="1:14" s="13" customFormat="1" ht="12" customHeight="1" x14ac:dyDescent="0.2">
      <c r="A105" s="165">
        <v>4324</v>
      </c>
      <c r="B105" s="407" t="s">
        <v>286</v>
      </c>
      <c r="C105" s="407"/>
      <c r="D105" s="407"/>
      <c r="E105" s="407"/>
      <c r="F105" s="407"/>
      <c r="G105" s="407"/>
      <c r="H105" s="407"/>
      <c r="I105" s="407"/>
      <c r="J105" s="169">
        <v>0</v>
      </c>
      <c r="K105" s="167"/>
      <c r="L105" s="168"/>
      <c r="M105" s="160"/>
      <c r="N105" s="160"/>
    </row>
    <row r="106" spans="1:14" s="13" customFormat="1" ht="12" customHeight="1" x14ac:dyDescent="0.2">
      <c r="A106" s="165">
        <v>4325</v>
      </c>
      <c r="B106" s="407" t="s">
        <v>287</v>
      </c>
      <c r="C106" s="407"/>
      <c r="D106" s="407"/>
      <c r="E106" s="407"/>
      <c r="F106" s="407"/>
      <c r="G106" s="407"/>
      <c r="H106" s="407"/>
      <c r="I106" s="407"/>
      <c r="J106" s="169">
        <v>0</v>
      </c>
      <c r="K106" s="167"/>
      <c r="L106" s="168"/>
      <c r="M106" s="160"/>
      <c r="N106" s="160"/>
    </row>
    <row r="107" spans="1:14" s="13" customFormat="1" ht="12" customHeight="1" x14ac:dyDescent="0.2">
      <c r="A107" s="165">
        <v>4330</v>
      </c>
      <c r="B107" s="407" t="s">
        <v>288</v>
      </c>
      <c r="C107" s="407"/>
      <c r="D107" s="407"/>
      <c r="E107" s="407"/>
      <c r="F107" s="407"/>
      <c r="G107" s="407"/>
      <c r="H107" s="407"/>
      <c r="I107" s="407"/>
      <c r="J107" s="169">
        <v>0</v>
      </c>
      <c r="K107" s="167"/>
      <c r="L107" s="168"/>
      <c r="M107" s="160"/>
      <c r="N107" s="160"/>
    </row>
    <row r="108" spans="1:14" s="13" customFormat="1" ht="12" customHeight="1" x14ac:dyDescent="0.2">
      <c r="A108" s="165">
        <v>4331</v>
      </c>
      <c r="B108" s="407" t="s">
        <v>288</v>
      </c>
      <c r="C108" s="407"/>
      <c r="D108" s="407"/>
      <c r="E108" s="407"/>
      <c r="F108" s="407"/>
      <c r="G108" s="407"/>
      <c r="H108" s="407"/>
      <c r="I108" s="407"/>
      <c r="J108" s="169">
        <v>0</v>
      </c>
      <c r="K108" s="167"/>
      <c r="L108" s="168"/>
      <c r="M108" s="160"/>
      <c r="N108" s="160"/>
    </row>
    <row r="109" spans="1:14" s="13" customFormat="1" ht="12" customHeight="1" x14ac:dyDescent="0.2">
      <c r="A109" s="165">
        <v>4340</v>
      </c>
      <c r="B109" s="406" t="s">
        <v>289</v>
      </c>
      <c r="C109" s="406"/>
      <c r="D109" s="406"/>
      <c r="E109" s="406"/>
      <c r="F109" s="406"/>
      <c r="G109" s="406"/>
      <c r="H109" s="406"/>
      <c r="I109" s="406"/>
      <c r="J109" s="169">
        <v>0</v>
      </c>
      <c r="K109" s="167"/>
      <c r="L109" s="168"/>
      <c r="M109" s="160"/>
      <c r="N109" s="160"/>
    </row>
    <row r="110" spans="1:14" s="13" customFormat="1" ht="12" customHeight="1" x14ac:dyDescent="0.2">
      <c r="A110" s="165">
        <v>4341</v>
      </c>
      <c r="B110" s="406" t="s">
        <v>289</v>
      </c>
      <c r="C110" s="406"/>
      <c r="D110" s="406"/>
      <c r="E110" s="406"/>
      <c r="F110" s="406"/>
      <c r="G110" s="406"/>
      <c r="H110" s="406"/>
      <c r="I110" s="406"/>
      <c r="J110" s="169">
        <v>0</v>
      </c>
      <c r="K110" s="167"/>
      <c r="L110" s="168"/>
      <c r="M110" s="160"/>
      <c r="N110" s="160"/>
    </row>
    <row r="111" spans="1:14" s="13" customFormat="1" ht="12" customHeight="1" x14ac:dyDescent="0.2">
      <c r="A111" s="165">
        <v>4390</v>
      </c>
      <c r="B111" s="406" t="s">
        <v>290</v>
      </c>
      <c r="C111" s="406"/>
      <c r="D111" s="406"/>
      <c r="E111" s="406"/>
      <c r="F111" s="406"/>
      <c r="G111" s="406"/>
      <c r="H111" s="406"/>
      <c r="I111" s="406"/>
      <c r="J111" s="169">
        <v>0</v>
      </c>
      <c r="K111" s="167"/>
      <c r="L111" s="168"/>
      <c r="M111" s="160"/>
      <c r="N111" s="160"/>
    </row>
    <row r="112" spans="1:14" s="13" customFormat="1" ht="12" customHeight="1" x14ac:dyDescent="0.2">
      <c r="A112" s="165">
        <v>4392</v>
      </c>
      <c r="B112" s="406" t="s">
        <v>291</v>
      </c>
      <c r="C112" s="406"/>
      <c r="D112" s="406"/>
      <c r="E112" s="406"/>
      <c r="F112" s="406"/>
      <c r="G112" s="406"/>
      <c r="H112" s="406"/>
      <c r="I112" s="406"/>
      <c r="J112" s="169">
        <v>0</v>
      </c>
      <c r="K112" s="167"/>
      <c r="L112" s="168"/>
      <c r="M112" s="160"/>
      <c r="N112" s="160"/>
    </row>
    <row r="113" spans="1:24" s="13" customFormat="1" ht="12" customHeight="1" x14ac:dyDescent="0.2">
      <c r="A113" s="165">
        <v>4393</v>
      </c>
      <c r="B113" s="407" t="s">
        <v>292</v>
      </c>
      <c r="C113" s="407"/>
      <c r="D113" s="407"/>
      <c r="E113" s="407"/>
      <c r="F113" s="407"/>
      <c r="G113" s="407"/>
      <c r="H113" s="407"/>
      <c r="I113" s="407"/>
      <c r="J113" s="169">
        <v>0</v>
      </c>
      <c r="K113" s="167"/>
      <c r="L113" s="168"/>
      <c r="M113" s="160"/>
      <c r="N113" s="160"/>
    </row>
    <row r="114" spans="1:24" s="13" customFormat="1" ht="12" customHeight="1" x14ac:dyDescent="0.2">
      <c r="A114" s="165">
        <v>4394</v>
      </c>
      <c r="B114" s="407" t="s">
        <v>293</v>
      </c>
      <c r="C114" s="407"/>
      <c r="D114" s="407"/>
      <c r="E114" s="407"/>
      <c r="F114" s="407"/>
      <c r="G114" s="407"/>
      <c r="H114" s="407"/>
      <c r="I114" s="407"/>
      <c r="J114" s="169">
        <v>0</v>
      </c>
      <c r="K114" s="167"/>
      <c r="L114" s="168"/>
      <c r="M114" s="160"/>
      <c r="N114" s="160"/>
    </row>
    <row r="115" spans="1:24" s="13" customFormat="1" ht="12" customHeight="1" x14ac:dyDescent="0.2">
      <c r="A115" s="165">
        <v>4395</v>
      </c>
      <c r="B115" s="406" t="s">
        <v>294</v>
      </c>
      <c r="C115" s="406"/>
      <c r="D115" s="406"/>
      <c r="E115" s="406"/>
      <c r="F115" s="406"/>
      <c r="G115" s="406"/>
      <c r="H115" s="406"/>
      <c r="I115" s="406"/>
      <c r="J115" s="169">
        <v>0</v>
      </c>
      <c r="K115" s="167"/>
      <c r="L115" s="168"/>
      <c r="M115" s="160"/>
      <c r="N115" s="160"/>
    </row>
    <row r="116" spans="1:24" s="13" customFormat="1" ht="12" customHeight="1" x14ac:dyDescent="0.2">
      <c r="A116" s="165">
        <v>4396</v>
      </c>
      <c r="B116" s="406" t="s">
        <v>295</v>
      </c>
      <c r="C116" s="406"/>
      <c r="D116" s="406"/>
      <c r="E116" s="406"/>
      <c r="F116" s="406"/>
      <c r="G116" s="406"/>
      <c r="H116" s="406"/>
      <c r="I116" s="406"/>
      <c r="J116" s="169">
        <v>0</v>
      </c>
      <c r="K116" s="167"/>
      <c r="L116" s="168"/>
      <c r="M116" s="160"/>
      <c r="N116" s="160"/>
    </row>
    <row r="117" spans="1:24" s="13" customFormat="1" ht="12" customHeight="1" x14ac:dyDescent="0.2">
      <c r="A117" s="165">
        <v>4397</v>
      </c>
      <c r="B117" s="408" t="s">
        <v>296</v>
      </c>
      <c r="C117" s="408"/>
      <c r="D117" s="408"/>
      <c r="E117" s="408"/>
      <c r="F117" s="408"/>
      <c r="G117" s="408"/>
      <c r="H117" s="408"/>
      <c r="I117" s="408"/>
      <c r="J117" s="169">
        <v>0</v>
      </c>
      <c r="K117" s="167"/>
      <c r="L117" s="168"/>
      <c r="M117" s="160"/>
      <c r="N117" s="160"/>
    </row>
    <row r="118" spans="1:24" s="13" customFormat="1" ht="12" customHeight="1" x14ac:dyDescent="0.2">
      <c r="A118" s="170">
        <v>4399</v>
      </c>
      <c r="B118" s="410" t="s">
        <v>290</v>
      </c>
      <c r="C118" s="410"/>
      <c r="D118" s="410"/>
      <c r="E118" s="410"/>
      <c r="F118" s="410"/>
      <c r="G118" s="410"/>
      <c r="H118" s="410"/>
      <c r="I118" s="410"/>
      <c r="J118" s="171">
        <v>0</v>
      </c>
      <c r="K118" s="172"/>
      <c r="L118" s="173"/>
      <c r="M118" s="160"/>
      <c r="N118" s="160"/>
    </row>
    <row r="119" spans="1:24" s="13" customFormat="1" ht="12" customHeight="1" x14ac:dyDescent="0.2">
      <c r="A119" s="317"/>
      <c r="B119" s="310"/>
      <c r="C119" s="310"/>
      <c r="D119" s="310"/>
      <c r="E119" s="310"/>
      <c r="F119" s="310"/>
      <c r="G119" s="310"/>
      <c r="H119" s="310"/>
      <c r="I119" s="310"/>
      <c r="J119" s="169"/>
      <c r="K119" s="167"/>
      <c r="L119" s="167"/>
      <c r="M119" s="160"/>
      <c r="N119" s="160"/>
    </row>
    <row r="120" spans="1:24" s="13" customFormat="1" ht="12" customHeight="1" x14ac:dyDescent="0.2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</row>
    <row r="121" spans="1:24" s="13" customFormat="1" ht="12" customHeight="1" x14ac:dyDescent="0.2">
      <c r="A121" s="411" t="s">
        <v>250</v>
      </c>
      <c r="B121" s="412"/>
      <c r="C121" s="412"/>
      <c r="D121" s="412"/>
      <c r="E121" s="412"/>
      <c r="F121" s="412"/>
      <c r="G121" s="412"/>
      <c r="H121" s="412"/>
      <c r="I121" s="412"/>
      <c r="J121" s="412"/>
      <c r="K121" s="412"/>
      <c r="L121" s="413"/>
      <c r="M121" s="160"/>
      <c r="N121" s="160"/>
    </row>
    <row r="122" spans="1:24" s="13" customFormat="1" ht="12" customHeight="1" x14ac:dyDescent="0.2">
      <c r="A122" s="270" t="s">
        <v>41</v>
      </c>
      <c r="B122" s="414" t="s">
        <v>5</v>
      </c>
      <c r="C122" s="414"/>
      <c r="D122" s="414"/>
      <c r="E122" s="414"/>
      <c r="F122" s="414"/>
      <c r="G122" s="414"/>
      <c r="H122" s="414"/>
      <c r="I122" s="414"/>
      <c r="J122" s="271" t="s">
        <v>7</v>
      </c>
      <c r="K122" s="271" t="s">
        <v>8</v>
      </c>
      <c r="L122" s="272" t="s">
        <v>195</v>
      </c>
      <c r="N122" s="38"/>
      <c r="R122" s="174"/>
      <c r="S122" s="175"/>
    </row>
    <row r="123" spans="1:24" s="13" customFormat="1" ht="12" customHeight="1" x14ac:dyDescent="0.2">
      <c r="A123" s="326">
        <v>5000</v>
      </c>
      <c r="B123" s="338" t="s">
        <v>297</v>
      </c>
      <c r="C123" s="342"/>
      <c r="D123" s="342"/>
      <c r="E123" s="342"/>
      <c r="F123" s="346"/>
      <c r="G123" s="346"/>
      <c r="H123" s="346"/>
      <c r="I123" s="347"/>
      <c r="J123" s="327">
        <f>+J124+J152+J184+J194+J209+J242</f>
        <v>17587064.579999998</v>
      </c>
      <c r="K123" s="328">
        <f>+K124+K152+K184+K194+K209+K242</f>
        <v>1</v>
      </c>
      <c r="L123" s="329"/>
      <c r="M123" s="176"/>
      <c r="N123" s="38"/>
      <c r="Q123" s="174"/>
      <c r="R123" s="175"/>
      <c r="S123" s="177"/>
      <c r="U123" s="174"/>
      <c r="V123" s="175"/>
    </row>
    <row r="124" spans="1:24" s="13" customFormat="1" ht="12" customHeight="1" x14ac:dyDescent="0.2">
      <c r="A124" s="326">
        <v>5100</v>
      </c>
      <c r="B124" s="338" t="s">
        <v>30</v>
      </c>
      <c r="C124" s="342"/>
      <c r="D124" s="342"/>
      <c r="E124" s="342"/>
      <c r="F124" s="346"/>
      <c r="G124" s="346"/>
      <c r="H124" s="346"/>
      <c r="I124" s="347"/>
      <c r="J124" s="327">
        <f>+J125+J132+J142</f>
        <v>17587064.579999998</v>
      </c>
      <c r="K124" s="330">
        <f>+J124/J123*100%</f>
        <v>1</v>
      </c>
      <c r="L124" s="329"/>
      <c r="M124" s="176"/>
      <c r="N124" s="38"/>
      <c r="Q124" s="174"/>
      <c r="R124" s="177"/>
      <c r="S124" s="175"/>
      <c r="U124" s="174"/>
      <c r="V124" s="175"/>
    </row>
    <row r="125" spans="1:24" s="13" customFormat="1" ht="12" customHeight="1" x14ac:dyDescent="0.2">
      <c r="A125" s="326">
        <v>5110</v>
      </c>
      <c r="B125" s="345" t="s">
        <v>298</v>
      </c>
      <c r="C125" s="54"/>
      <c r="D125" s="54"/>
      <c r="E125" s="54"/>
      <c r="F125" s="325"/>
      <c r="G125" s="325"/>
      <c r="H125" s="325"/>
      <c r="I125" s="348"/>
      <c r="J125" s="327">
        <f>SUM(J126:J131)</f>
        <v>10097238.129999999</v>
      </c>
      <c r="K125" s="331">
        <f>+J125/J123*100%</f>
        <v>0.57412867758969699</v>
      </c>
      <c r="L125" s="329"/>
      <c r="M125" s="176"/>
      <c r="N125" s="38"/>
      <c r="Q125" s="174"/>
      <c r="R125" s="175"/>
      <c r="S125" s="175"/>
      <c r="T125" s="176"/>
      <c r="U125" s="174"/>
      <c r="V125" s="175"/>
      <c r="X125" s="178"/>
    </row>
    <row r="126" spans="1:24" s="13" customFormat="1" ht="36" x14ac:dyDescent="0.2">
      <c r="A126" s="363">
        <v>5111</v>
      </c>
      <c r="B126" s="357" t="s">
        <v>35</v>
      </c>
      <c r="C126" s="322"/>
      <c r="D126" s="322"/>
      <c r="E126" s="322"/>
      <c r="F126" s="358"/>
      <c r="G126" s="358"/>
      <c r="H126" s="358"/>
      <c r="I126" s="359"/>
      <c r="J126" s="370">
        <v>3225912.94</v>
      </c>
      <c r="K126" s="361">
        <f>+J126/J125*100%</f>
        <v>0.31948468466990587</v>
      </c>
      <c r="L126" s="371" t="s">
        <v>429</v>
      </c>
      <c r="M126" s="176"/>
      <c r="N126" s="38"/>
      <c r="Q126" s="174"/>
      <c r="R126" s="175"/>
      <c r="S126" s="175"/>
      <c r="T126" s="178"/>
      <c r="U126" s="174"/>
      <c r="V126" s="175"/>
      <c r="X126" s="178"/>
    </row>
    <row r="127" spans="1:24" s="13" customFormat="1" ht="36" x14ac:dyDescent="0.2">
      <c r="A127" s="363">
        <v>5112</v>
      </c>
      <c r="B127" s="357" t="s">
        <v>299</v>
      </c>
      <c r="C127" s="322"/>
      <c r="D127" s="322"/>
      <c r="E127" s="322"/>
      <c r="F127" s="358"/>
      <c r="G127" s="358"/>
      <c r="H127" s="358"/>
      <c r="I127" s="359"/>
      <c r="J127" s="370">
        <v>3701806.28</v>
      </c>
      <c r="K127" s="361">
        <f>+J127/J125/100%</f>
        <v>0.36661572524485964</v>
      </c>
      <c r="L127" s="371" t="s">
        <v>429</v>
      </c>
      <c r="M127" s="176"/>
      <c r="N127" s="38"/>
      <c r="Q127" s="174"/>
      <c r="R127" s="175"/>
      <c r="S127" s="175"/>
      <c r="U127" s="174"/>
      <c r="V127" s="175"/>
      <c r="X127" s="178"/>
    </row>
    <row r="128" spans="1:24" s="13" customFormat="1" ht="36" x14ac:dyDescent="0.2">
      <c r="A128" s="363">
        <v>5113</v>
      </c>
      <c r="B128" s="372" t="s">
        <v>300</v>
      </c>
      <c r="C128" s="373"/>
      <c r="D128" s="373"/>
      <c r="E128" s="373"/>
      <c r="F128" s="374"/>
      <c r="G128" s="374"/>
      <c r="H128" s="374"/>
      <c r="I128" s="375"/>
      <c r="J128" s="370">
        <v>2180435.46</v>
      </c>
      <c r="K128" s="361">
        <f>+J128/J125/100%</f>
        <v>0.21594374936267846</v>
      </c>
      <c r="L128" s="371" t="s">
        <v>429</v>
      </c>
      <c r="M128" s="176"/>
      <c r="N128" s="38"/>
      <c r="Q128" s="174"/>
      <c r="R128" s="175"/>
      <c r="S128" s="175"/>
      <c r="U128" s="174"/>
      <c r="V128" s="175"/>
      <c r="X128" s="178"/>
    </row>
    <row r="129" spans="1:24" s="13" customFormat="1" ht="12" customHeight="1" x14ac:dyDescent="0.2">
      <c r="A129" s="326">
        <v>5114</v>
      </c>
      <c r="B129" s="345" t="s">
        <v>37</v>
      </c>
      <c r="C129" s="54"/>
      <c r="D129" s="54"/>
      <c r="E129" s="54"/>
      <c r="F129" s="325"/>
      <c r="G129" s="325"/>
      <c r="H129" s="325"/>
      <c r="I129" s="348"/>
      <c r="J129" s="327">
        <v>51800</v>
      </c>
      <c r="K129" s="331">
        <f>+J129/J125/100%</f>
        <v>5.130115714127464E-3</v>
      </c>
      <c r="L129" s="332"/>
      <c r="M129" s="176"/>
      <c r="N129" s="38"/>
      <c r="Q129" s="174"/>
      <c r="R129" s="175"/>
      <c r="S129" s="175"/>
      <c r="U129" s="174"/>
      <c r="V129" s="175"/>
      <c r="X129" s="178"/>
    </row>
    <row r="130" spans="1:24" s="13" customFormat="1" ht="12" customHeight="1" x14ac:dyDescent="0.2">
      <c r="A130" s="326">
        <v>5115</v>
      </c>
      <c r="B130" s="345" t="s">
        <v>301</v>
      </c>
      <c r="C130" s="54"/>
      <c r="D130" s="54"/>
      <c r="E130" s="54"/>
      <c r="F130" s="325"/>
      <c r="G130" s="325"/>
      <c r="H130" s="325"/>
      <c r="I130" s="348"/>
      <c r="J130" s="327">
        <v>937283.45</v>
      </c>
      <c r="K130" s="331">
        <f>+J130/J125/100%</f>
        <v>9.2825725008428617E-2</v>
      </c>
      <c r="L130" s="332"/>
      <c r="M130" s="176"/>
      <c r="N130" s="38"/>
      <c r="Q130" s="174"/>
      <c r="R130" s="175"/>
      <c r="S130" s="175"/>
      <c r="U130" s="174"/>
      <c r="V130" s="175"/>
      <c r="X130" s="178"/>
    </row>
    <row r="131" spans="1:24" s="13" customFormat="1" ht="12" customHeight="1" x14ac:dyDescent="0.2">
      <c r="A131" s="326">
        <v>5116</v>
      </c>
      <c r="B131" s="345" t="s">
        <v>302</v>
      </c>
      <c r="C131" s="54"/>
      <c r="D131" s="54"/>
      <c r="E131" s="54"/>
      <c r="F131" s="325"/>
      <c r="G131" s="325"/>
      <c r="H131" s="325"/>
      <c r="I131" s="348"/>
      <c r="J131" s="327">
        <v>0</v>
      </c>
      <c r="K131" s="331">
        <f>+J131/J125/100%</f>
        <v>0</v>
      </c>
      <c r="L131" s="332"/>
      <c r="M131" s="176"/>
      <c r="N131" s="38"/>
      <c r="Q131" s="174"/>
      <c r="R131" s="175"/>
      <c r="S131" s="175"/>
      <c r="U131" s="174"/>
      <c r="V131" s="175"/>
      <c r="X131" s="178"/>
    </row>
    <row r="132" spans="1:24" s="13" customFormat="1" ht="12" customHeight="1" x14ac:dyDescent="0.2">
      <c r="A132" s="326">
        <v>5120</v>
      </c>
      <c r="B132" s="345" t="s">
        <v>303</v>
      </c>
      <c r="C132" s="54"/>
      <c r="D132" s="54"/>
      <c r="E132" s="54"/>
      <c r="F132" s="325"/>
      <c r="G132" s="325"/>
      <c r="H132" s="325"/>
      <c r="I132" s="348"/>
      <c r="J132" s="327">
        <f>SUM(J133:J141)</f>
        <v>1866791.81</v>
      </c>
      <c r="K132" s="331">
        <f>+J132/J123*100%</f>
        <v>0.10614573009090526</v>
      </c>
      <c r="L132" s="332"/>
      <c r="M132" s="176"/>
      <c r="N132" s="38"/>
      <c r="Q132" s="174"/>
      <c r="R132" s="175"/>
      <c r="S132" s="175"/>
      <c r="U132" s="174"/>
      <c r="V132" s="175"/>
      <c r="X132" s="178"/>
    </row>
    <row r="133" spans="1:24" s="13" customFormat="1" ht="12" customHeight="1" x14ac:dyDescent="0.2">
      <c r="A133" s="326">
        <v>5121</v>
      </c>
      <c r="B133" s="345" t="s">
        <v>304</v>
      </c>
      <c r="C133" s="54"/>
      <c r="D133" s="54"/>
      <c r="E133" s="54"/>
      <c r="F133" s="325"/>
      <c r="G133" s="325"/>
      <c r="H133" s="325"/>
      <c r="I133" s="348"/>
      <c r="J133" s="327">
        <v>56814.33</v>
      </c>
      <c r="K133" s="331">
        <f>+J133/J132*100%</f>
        <v>3.0434207872381869E-2</v>
      </c>
      <c r="L133" s="332"/>
      <c r="M133" s="176"/>
      <c r="N133" s="38"/>
      <c r="Q133" s="174"/>
      <c r="R133" s="175"/>
      <c r="S133" s="175"/>
      <c r="T133" s="176"/>
      <c r="U133" s="174"/>
      <c r="V133" s="175"/>
      <c r="X133" s="178"/>
    </row>
    <row r="134" spans="1:24" s="13" customFormat="1" ht="12" customHeight="1" x14ac:dyDescent="0.2">
      <c r="A134" s="326">
        <v>5122</v>
      </c>
      <c r="B134" s="345" t="s">
        <v>305</v>
      </c>
      <c r="C134" s="54"/>
      <c r="D134" s="54"/>
      <c r="E134" s="54"/>
      <c r="F134" s="325"/>
      <c r="G134" s="325"/>
      <c r="H134" s="325"/>
      <c r="I134" s="348"/>
      <c r="J134" s="327">
        <v>12489.74</v>
      </c>
      <c r="K134" s="331">
        <f>+J134/J132*100%</f>
        <v>6.6904836056678437E-3</v>
      </c>
      <c r="L134" s="332"/>
      <c r="M134" s="176"/>
      <c r="N134" s="38"/>
      <c r="Q134" s="174"/>
      <c r="R134" s="175"/>
      <c r="S134" s="175"/>
      <c r="U134" s="174"/>
      <c r="V134" s="175"/>
      <c r="X134" s="178"/>
    </row>
    <row r="135" spans="1:24" s="13" customFormat="1" ht="12" customHeight="1" x14ac:dyDescent="0.2">
      <c r="A135" s="326">
        <v>5123</v>
      </c>
      <c r="B135" s="345" t="s">
        <v>306</v>
      </c>
      <c r="C135" s="54"/>
      <c r="D135" s="54"/>
      <c r="E135" s="54"/>
      <c r="F135" s="325"/>
      <c r="G135" s="325"/>
      <c r="H135" s="325"/>
      <c r="I135" s="348"/>
      <c r="J135" s="333">
        <v>0</v>
      </c>
      <c r="K135" s="331">
        <f>+J135/J132*100%</f>
        <v>0</v>
      </c>
      <c r="L135" s="332"/>
      <c r="M135" s="176"/>
      <c r="N135" s="38"/>
      <c r="Q135" s="179"/>
      <c r="R135" s="175"/>
      <c r="S135" s="175"/>
      <c r="U135" s="179"/>
      <c r="V135" s="175"/>
      <c r="X135" s="178"/>
    </row>
    <row r="136" spans="1:24" s="13" customFormat="1" ht="12" customHeight="1" x14ac:dyDescent="0.2">
      <c r="A136" s="326">
        <v>5124</v>
      </c>
      <c r="B136" s="345" t="s">
        <v>307</v>
      </c>
      <c r="C136" s="54"/>
      <c r="D136" s="54"/>
      <c r="E136" s="54"/>
      <c r="F136" s="325"/>
      <c r="G136" s="325"/>
      <c r="H136" s="325"/>
      <c r="I136" s="348"/>
      <c r="J136" s="327">
        <v>0</v>
      </c>
      <c r="K136" s="331">
        <f>+J136/J132*100%</f>
        <v>0</v>
      </c>
      <c r="L136" s="332"/>
      <c r="M136" s="176"/>
      <c r="N136" s="38"/>
      <c r="Q136" s="174"/>
      <c r="R136" s="175"/>
      <c r="S136" s="175"/>
      <c r="U136" s="174"/>
      <c r="V136" s="175"/>
      <c r="X136" s="178"/>
    </row>
    <row r="137" spans="1:24" s="13" customFormat="1" ht="60" x14ac:dyDescent="0.2">
      <c r="A137" s="363">
        <v>5125</v>
      </c>
      <c r="B137" s="357" t="s">
        <v>308</v>
      </c>
      <c r="C137" s="322"/>
      <c r="D137" s="322"/>
      <c r="E137" s="322"/>
      <c r="F137" s="358"/>
      <c r="G137" s="358"/>
      <c r="H137" s="358"/>
      <c r="I137" s="359"/>
      <c r="J137" s="370">
        <v>1126449.31</v>
      </c>
      <c r="K137" s="361">
        <f>+J137/J132*100%</f>
        <v>0.60341453394312894</v>
      </c>
      <c r="L137" s="371" t="s">
        <v>430</v>
      </c>
      <c r="M137" s="176"/>
      <c r="N137" s="38"/>
      <c r="Q137" s="174"/>
      <c r="R137" s="175"/>
      <c r="S137" s="175"/>
      <c r="U137" s="174"/>
      <c r="V137" s="175"/>
      <c r="X137" s="178"/>
    </row>
    <row r="138" spans="1:24" s="13" customFormat="1" ht="36" x14ac:dyDescent="0.2">
      <c r="A138" s="363">
        <v>5126</v>
      </c>
      <c r="B138" s="357" t="s">
        <v>309</v>
      </c>
      <c r="C138" s="322"/>
      <c r="D138" s="322"/>
      <c r="E138" s="322"/>
      <c r="F138" s="358"/>
      <c r="G138" s="358"/>
      <c r="H138" s="358"/>
      <c r="I138" s="359"/>
      <c r="J138" s="370">
        <v>562343.49</v>
      </c>
      <c r="K138" s="361">
        <f>+J138/J132*100%</f>
        <v>0.30123524593778883</v>
      </c>
      <c r="L138" s="371" t="s">
        <v>431</v>
      </c>
      <c r="M138" s="176"/>
      <c r="N138" s="38"/>
      <c r="Q138" s="174"/>
      <c r="R138" s="175"/>
      <c r="S138" s="175"/>
      <c r="U138" s="174"/>
      <c r="V138" s="175"/>
      <c r="X138" s="178"/>
    </row>
    <row r="139" spans="1:24" s="13" customFormat="1" ht="12" customHeight="1" x14ac:dyDescent="0.2">
      <c r="A139" s="326">
        <v>5127</v>
      </c>
      <c r="B139" s="345" t="s">
        <v>310</v>
      </c>
      <c r="C139" s="54"/>
      <c r="D139" s="54"/>
      <c r="E139" s="54"/>
      <c r="F139" s="325"/>
      <c r="G139" s="325"/>
      <c r="H139" s="325"/>
      <c r="I139" s="348"/>
      <c r="J139" s="333">
        <v>0</v>
      </c>
      <c r="K139" s="331">
        <f>+J139/J132*100%</f>
        <v>0</v>
      </c>
      <c r="L139" s="329"/>
      <c r="M139" s="176"/>
      <c r="N139" s="38"/>
      <c r="Q139" s="179"/>
      <c r="R139" s="175"/>
      <c r="S139" s="175"/>
      <c r="U139" s="179"/>
      <c r="V139" s="175"/>
      <c r="X139" s="178"/>
    </row>
    <row r="140" spans="1:24" s="13" customFormat="1" ht="12" customHeight="1" x14ac:dyDescent="0.2">
      <c r="A140" s="326">
        <v>5128</v>
      </c>
      <c r="B140" s="345" t="s">
        <v>311</v>
      </c>
      <c r="C140" s="54"/>
      <c r="D140" s="54"/>
      <c r="E140" s="54"/>
      <c r="F140" s="325"/>
      <c r="G140" s="325"/>
      <c r="H140" s="325"/>
      <c r="I140" s="348"/>
      <c r="J140" s="333">
        <v>0</v>
      </c>
      <c r="K140" s="331">
        <f>+J140/J132*100%</f>
        <v>0</v>
      </c>
      <c r="L140" s="329"/>
      <c r="M140" s="176"/>
      <c r="N140" s="38"/>
      <c r="Q140" s="179"/>
      <c r="R140" s="175"/>
      <c r="S140" s="175"/>
      <c r="U140" s="179"/>
      <c r="V140" s="175"/>
      <c r="X140" s="178"/>
    </row>
    <row r="141" spans="1:24" s="13" customFormat="1" ht="12" customHeight="1" x14ac:dyDescent="0.2">
      <c r="A141" s="326">
        <v>5129</v>
      </c>
      <c r="B141" s="345" t="s">
        <v>312</v>
      </c>
      <c r="C141" s="54"/>
      <c r="D141" s="54"/>
      <c r="E141" s="54"/>
      <c r="F141" s="325"/>
      <c r="G141" s="325"/>
      <c r="H141" s="325"/>
      <c r="I141" s="348"/>
      <c r="J141" s="327">
        <v>108694.94</v>
      </c>
      <c r="K141" s="331">
        <f>+J141/J132*100%</f>
        <v>5.8225528641032552E-2</v>
      </c>
      <c r="L141" s="329"/>
      <c r="M141" s="176"/>
      <c r="N141" s="38"/>
      <c r="Q141" s="174"/>
      <c r="R141" s="175"/>
      <c r="S141" s="175"/>
      <c r="U141" s="174"/>
      <c r="V141" s="175"/>
      <c r="X141" s="178"/>
    </row>
    <row r="142" spans="1:24" s="13" customFormat="1" ht="12" customHeight="1" x14ac:dyDescent="0.2">
      <c r="A142" s="326">
        <v>5130</v>
      </c>
      <c r="B142" s="345" t="s">
        <v>313</v>
      </c>
      <c r="C142" s="54"/>
      <c r="D142" s="54"/>
      <c r="E142" s="54"/>
      <c r="F142" s="325"/>
      <c r="G142" s="325"/>
      <c r="H142" s="325"/>
      <c r="I142" s="348"/>
      <c r="J142" s="327">
        <f>SUM(J143:J151)</f>
        <v>5623034.6399999997</v>
      </c>
      <c r="K142" s="331">
        <f>+J142/J123*100%</f>
        <v>0.31972559231939773</v>
      </c>
      <c r="L142" s="329"/>
      <c r="M142" s="176"/>
      <c r="N142" s="38"/>
      <c r="Q142" s="174"/>
      <c r="R142" s="175"/>
      <c r="S142" s="175"/>
      <c r="U142" s="174"/>
      <c r="V142" s="175"/>
      <c r="X142" s="178"/>
    </row>
    <row r="143" spans="1:24" s="13" customFormat="1" ht="48" x14ac:dyDescent="0.2">
      <c r="A143" s="363">
        <v>5131</v>
      </c>
      <c r="B143" s="357" t="s">
        <v>314</v>
      </c>
      <c r="C143" s="322"/>
      <c r="D143" s="322"/>
      <c r="E143" s="322"/>
      <c r="F143" s="358"/>
      <c r="G143" s="358"/>
      <c r="H143" s="358"/>
      <c r="I143" s="359"/>
      <c r="J143" s="370">
        <v>2687925.28</v>
      </c>
      <c r="K143" s="361">
        <f>+J143/J142</f>
        <v>0.47802040216490643</v>
      </c>
      <c r="L143" s="362" t="s">
        <v>432</v>
      </c>
      <c r="Q143" s="174"/>
      <c r="R143" s="175"/>
      <c r="S143" s="175"/>
      <c r="U143" s="174"/>
      <c r="V143" s="175"/>
      <c r="X143" s="178"/>
    </row>
    <row r="144" spans="1:24" s="13" customFormat="1" ht="12" customHeight="1" x14ac:dyDescent="0.2">
      <c r="A144" s="326">
        <v>5132</v>
      </c>
      <c r="B144" s="345" t="s">
        <v>315</v>
      </c>
      <c r="C144" s="54"/>
      <c r="D144" s="54"/>
      <c r="E144" s="54"/>
      <c r="F144" s="325"/>
      <c r="G144" s="325"/>
      <c r="H144" s="325"/>
      <c r="I144" s="348"/>
      <c r="J144" s="333">
        <v>0</v>
      </c>
      <c r="K144" s="331">
        <f>+J144/J142</f>
        <v>0</v>
      </c>
      <c r="L144" s="329"/>
      <c r="N144" s="38"/>
      <c r="Q144" s="179"/>
      <c r="R144" s="175"/>
      <c r="S144" s="175"/>
      <c r="U144" s="179"/>
      <c r="V144" s="175"/>
      <c r="X144" s="178"/>
    </row>
    <row r="145" spans="1:24" s="13" customFormat="1" ht="12" customHeight="1" x14ac:dyDescent="0.2">
      <c r="A145" s="326">
        <v>5133</v>
      </c>
      <c r="B145" s="345" t="s">
        <v>36</v>
      </c>
      <c r="C145" s="54"/>
      <c r="D145" s="54"/>
      <c r="E145" s="54"/>
      <c r="F145" s="325"/>
      <c r="G145" s="325"/>
      <c r="H145" s="325"/>
      <c r="I145" s="348"/>
      <c r="J145" s="333">
        <v>0</v>
      </c>
      <c r="K145" s="331">
        <f>+J145/J142</f>
        <v>0</v>
      </c>
      <c r="L145" s="329"/>
      <c r="N145" s="38"/>
      <c r="Q145" s="179"/>
      <c r="R145" s="175"/>
      <c r="S145" s="175"/>
      <c r="U145" s="179"/>
      <c r="V145" s="175"/>
      <c r="X145" s="178"/>
    </row>
    <row r="146" spans="1:24" s="13" customFormat="1" ht="12" customHeight="1" x14ac:dyDescent="0.2">
      <c r="A146" s="326">
        <v>5134</v>
      </c>
      <c r="B146" s="345" t="s">
        <v>316</v>
      </c>
      <c r="C146" s="54"/>
      <c r="D146" s="54"/>
      <c r="E146" s="54"/>
      <c r="F146" s="325"/>
      <c r="G146" s="325"/>
      <c r="H146" s="325"/>
      <c r="I146" s="348"/>
      <c r="J146" s="327">
        <v>92283.87</v>
      </c>
      <c r="K146" s="331">
        <f>+J146/J142</f>
        <v>1.6411755556960252E-2</v>
      </c>
      <c r="L146" s="329"/>
      <c r="M146" s="176"/>
      <c r="N146" s="38"/>
      <c r="Q146" s="174"/>
      <c r="R146" s="175"/>
      <c r="S146" s="175"/>
      <c r="U146" s="174"/>
      <c r="V146" s="175"/>
      <c r="X146" s="178"/>
    </row>
    <row r="147" spans="1:24" s="13" customFormat="1" ht="36" x14ac:dyDescent="0.2">
      <c r="A147" s="363">
        <v>5135</v>
      </c>
      <c r="B147" s="357" t="s">
        <v>317</v>
      </c>
      <c r="C147" s="322"/>
      <c r="D147" s="322"/>
      <c r="E147" s="322"/>
      <c r="F147" s="358"/>
      <c r="G147" s="358"/>
      <c r="H147" s="358"/>
      <c r="I147" s="359"/>
      <c r="J147" s="370">
        <v>1572108.34</v>
      </c>
      <c r="K147" s="361">
        <f>+J147/J142</f>
        <v>0.27958361287989508</v>
      </c>
      <c r="L147" s="362" t="s">
        <v>431</v>
      </c>
      <c r="N147" s="38"/>
      <c r="Q147" s="174"/>
      <c r="R147" s="175"/>
      <c r="S147" s="175"/>
      <c r="U147" s="174"/>
      <c r="V147" s="175"/>
      <c r="X147" s="178"/>
    </row>
    <row r="148" spans="1:24" s="13" customFormat="1" ht="12" customHeight="1" x14ac:dyDescent="0.2">
      <c r="A148" s="326">
        <v>5136</v>
      </c>
      <c r="B148" s="345" t="s">
        <v>318</v>
      </c>
      <c r="C148" s="54"/>
      <c r="D148" s="54"/>
      <c r="E148" s="54"/>
      <c r="F148" s="325"/>
      <c r="G148" s="325"/>
      <c r="H148" s="325"/>
      <c r="I148" s="348"/>
      <c r="J148" s="327">
        <v>0</v>
      </c>
      <c r="K148" s="331">
        <f>+J148/J142</f>
        <v>0</v>
      </c>
      <c r="L148" s="329"/>
      <c r="N148" s="38"/>
      <c r="Q148" s="174"/>
      <c r="R148" s="175"/>
      <c r="S148" s="175"/>
      <c r="U148" s="174"/>
      <c r="V148" s="175"/>
      <c r="X148" s="178"/>
    </row>
    <row r="149" spans="1:24" s="13" customFormat="1" ht="12" customHeight="1" x14ac:dyDescent="0.2">
      <c r="A149" s="326">
        <v>5137</v>
      </c>
      <c r="B149" s="345" t="s">
        <v>319</v>
      </c>
      <c r="C149" s="54"/>
      <c r="D149" s="54"/>
      <c r="E149" s="54"/>
      <c r="F149" s="325"/>
      <c r="G149" s="325"/>
      <c r="H149" s="325"/>
      <c r="I149" s="348"/>
      <c r="J149" s="327">
        <v>5091.22</v>
      </c>
      <c r="K149" s="331">
        <f>+J149/J142</f>
        <v>9.0542212985549042E-4</v>
      </c>
      <c r="L149" s="329"/>
      <c r="N149" s="38"/>
      <c r="Q149" s="174"/>
      <c r="R149" s="175"/>
      <c r="S149" s="175"/>
      <c r="U149" s="174"/>
      <c r="V149" s="175"/>
      <c r="X149" s="178"/>
    </row>
    <row r="150" spans="1:24" s="13" customFormat="1" ht="12" customHeight="1" x14ac:dyDescent="0.2">
      <c r="A150" s="326">
        <v>5138</v>
      </c>
      <c r="B150" s="345" t="s">
        <v>320</v>
      </c>
      <c r="C150" s="54"/>
      <c r="D150" s="54"/>
      <c r="E150" s="54"/>
      <c r="F150" s="325"/>
      <c r="G150" s="325"/>
      <c r="H150" s="325"/>
      <c r="I150" s="348"/>
      <c r="J150" s="333">
        <v>0</v>
      </c>
      <c r="K150" s="331">
        <f>+J150/J142</f>
        <v>0</v>
      </c>
      <c r="L150" s="329"/>
      <c r="N150" s="38"/>
      <c r="Q150" s="179"/>
      <c r="R150" s="175"/>
      <c r="S150" s="175"/>
      <c r="U150" s="179"/>
      <c r="V150" s="175"/>
      <c r="X150" s="178"/>
    </row>
    <row r="151" spans="1:24" s="13" customFormat="1" ht="12" customHeight="1" x14ac:dyDescent="0.2">
      <c r="A151" s="326">
        <v>5139</v>
      </c>
      <c r="B151" s="345" t="s">
        <v>321</v>
      </c>
      <c r="C151" s="54"/>
      <c r="D151" s="54"/>
      <c r="E151" s="54"/>
      <c r="F151" s="325"/>
      <c r="G151" s="325"/>
      <c r="H151" s="325"/>
      <c r="I151" s="348"/>
      <c r="J151" s="327">
        <v>1265625.93</v>
      </c>
      <c r="K151" s="331">
        <f>+J151/J142</f>
        <v>0.22507880726838275</v>
      </c>
      <c r="L151" s="329"/>
      <c r="N151" s="38"/>
      <c r="Q151" s="174"/>
      <c r="R151" s="175"/>
      <c r="S151" s="175"/>
      <c r="U151" s="174"/>
      <c r="V151" s="175"/>
      <c r="X151" s="178"/>
    </row>
    <row r="152" spans="1:24" s="13" customFormat="1" ht="12" customHeight="1" x14ac:dyDescent="0.2">
      <c r="A152" s="326">
        <v>5200</v>
      </c>
      <c r="B152" s="345" t="s">
        <v>31</v>
      </c>
      <c r="C152" s="54"/>
      <c r="D152" s="54"/>
      <c r="E152" s="54"/>
      <c r="F152" s="325"/>
      <c r="G152" s="325"/>
      <c r="H152" s="325"/>
      <c r="I152" s="348"/>
      <c r="J152" s="333">
        <f>+J153+J156+J159+J162+J167+J170+J173+J175+J181</f>
        <v>0</v>
      </c>
      <c r="K152" s="331">
        <v>0</v>
      </c>
      <c r="L152" s="329"/>
      <c r="M152" s="176"/>
      <c r="N152" s="38"/>
      <c r="Q152" s="179"/>
      <c r="R152" s="175"/>
      <c r="S152" s="175"/>
    </row>
    <row r="153" spans="1:24" s="13" customFormat="1" ht="12" customHeight="1" x14ac:dyDescent="0.2">
      <c r="A153" s="326">
        <v>5210</v>
      </c>
      <c r="B153" s="345" t="s">
        <v>322</v>
      </c>
      <c r="C153" s="54"/>
      <c r="D153" s="54"/>
      <c r="E153" s="54"/>
      <c r="F153" s="325"/>
      <c r="G153" s="325"/>
      <c r="H153" s="325"/>
      <c r="I153" s="348"/>
      <c r="J153" s="333">
        <f>SUM(J154:J155)</f>
        <v>0</v>
      </c>
      <c r="K153" s="331">
        <v>0</v>
      </c>
      <c r="L153" s="329"/>
      <c r="M153" s="176"/>
      <c r="N153" s="38"/>
      <c r="Q153" s="179"/>
      <c r="R153" s="175"/>
      <c r="S153" s="175"/>
    </row>
    <row r="154" spans="1:24" s="13" customFormat="1" ht="12" customHeight="1" x14ac:dyDescent="0.2">
      <c r="A154" s="326">
        <v>5211</v>
      </c>
      <c r="B154" s="345" t="s">
        <v>323</v>
      </c>
      <c r="C154" s="54"/>
      <c r="D154" s="54"/>
      <c r="E154" s="54"/>
      <c r="F154" s="325"/>
      <c r="G154" s="325"/>
      <c r="H154" s="325"/>
      <c r="I154" s="348"/>
      <c r="J154" s="333">
        <v>0</v>
      </c>
      <c r="K154" s="331">
        <v>0</v>
      </c>
      <c r="L154" s="329"/>
      <c r="M154" s="176"/>
      <c r="N154" s="38"/>
      <c r="Q154" s="179"/>
      <c r="R154" s="175"/>
      <c r="S154" s="175"/>
    </row>
    <row r="155" spans="1:24" s="13" customFormat="1" ht="12" customHeight="1" x14ac:dyDescent="0.2">
      <c r="A155" s="326">
        <v>5212</v>
      </c>
      <c r="B155" s="345" t="s">
        <v>324</v>
      </c>
      <c r="C155" s="54"/>
      <c r="D155" s="54"/>
      <c r="E155" s="54"/>
      <c r="F155" s="325"/>
      <c r="G155" s="325"/>
      <c r="H155" s="325"/>
      <c r="I155" s="348"/>
      <c r="J155" s="333">
        <v>0</v>
      </c>
      <c r="K155" s="331">
        <v>0</v>
      </c>
      <c r="L155" s="329"/>
      <c r="M155" s="176"/>
      <c r="N155" s="38"/>
      <c r="Q155" s="179"/>
      <c r="R155" s="175"/>
      <c r="S155" s="175"/>
    </row>
    <row r="156" spans="1:24" s="13" customFormat="1" ht="12" customHeight="1" x14ac:dyDescent="0.2">
      <c r="A156" s="326">
        <v>5220</v>
      </c>
      <c r="B156" s="345" t="s">
        <v>325</v>
      </c>
      <c r="C156" s="54"/>
      <c r="D156" s="54"/>
      <c r="E156" s="54"/>
      <c r="F156" s="325"/>
      <c r="G156" s="325"/>
      <c r="H156" s="325"/>
      <c r="I156" s="348"/>
      <c r="J156" s="333">
        <f>SUM(J157:J158)</f>
        <v>0</v>
      </c>
      <c r="K156" s="331">
        <v>0</v>
      </c>
      <c r="L156" s="329"/>
      <c r="M156" s="176"/>
      <c r="N156" s="38"/>
      <c r="Q156" s="179"/>
      <c r="R156" s="175"/>
      <c r="S156" s="175"/>
    </row>
    <row r="157" spans="1:24" s="13" customFormat="1" ht="12" customHeight="1" x14ac:dyDescent="0.2">
      <c r="A157" s="326">
        <v>5221</v>
      </c>
      <c r="B157" s="345" t="s">
        <v>326</v>
      </c>
      <c r="C157" s="54"/>
      <c r="D157" s="54"/>
      <c r="E157" s="54"/>
      <c r="F157" s="325"/>
      <c r="G157" s="325"/>
      <c r="H157" s="325"/>
      <c r="I157" s="348"/>
      <c r="J157" s="333">
        <v>0</v>
      </c>
      <c r="K157" s="331">
        <v>0</v>
      </c>
      <c r="L157" s="329"/>
      <c r="M157" s="176"/>
      <c r="N157" s="38"/>
      <c r="Q157" s="179"/>
      <c r="R157" s="175"/>
      <c r="S157" s="175"/>
    </row>
    <row r="158" spans="1:24" s="13" customFormat="1" ht="12" customHeight="1" x14ac:dyDescent="0.2">
      <c r="A158" s="326">
        <v>5222</v>
      </c>
      <c r="B158" s="345" t="s">
        <v>327</v>
      </c>
      <c r="C158" s="54"/>
      <c r="D158" s="54"/>
      <c r="E158" s="54"/>
      <c r="F158" s="325"/>
      <c r="G158" s="325"/>
      <c r="H158" s="325"/>
      <c r="I158" s="348"/>
      <c r="J158" s="333">
        <v>0</v>
      </c>
      <c r="K158" s="331">
        <v>0</v>
      </c>
      <c r="L158" s="329"/>
      <c r="M158" s="176"/>
      <c r="N158" s="38"/>
      <c r="Q158" s="179"/>
      <c r="R158" s="175"/>
      <c r="S158" s="175"/>
    </row>
    <row r="159" spans="1:24" s="13" customFormat="1" ht="12" customHeight="1" x14ac:dyDescent="0.2">
      <c r="A159" s="326">
        <v>5230</v>
      </c>
      <c r="B159" s="345" t="s">
        <v>149</v>
      </c>
      <c r="C159" s="54"/>
      <c r="D159" s="54"/>
      <c r="E159" s="54"/>
      <c r="F159" s="325"/>
      <c r="G159" s="325"/>
      <c r="H159" s="325"/>
      <c r="I159" s="348"/>
      <c r="J159" s="333">
        <f>SUM(J160:J161)</f>
        <v>0</v>
      </c>
      <c r="K159" s="331">
        <v>0</v>
      </c>
      <c r="L159" s="329"/>
      <c r="M159" s="176"/>
      <c r="N159" s="38"/>
      <c r="Q159" s="179"/>
      <c r="R159" s="175"/>
      <c r="S159" s="175"/>
    </row>
    <row r="160" spans="1:24" s="13" customFormat="1" ht="12" customHeight="1" x14ac:dyDescent="0.2">
      <c r="A160" s="326">
        <v>5231</v>
      </c>
      <c r="B160" s="353" t="s">
        <v>328</v>
      </c>
      <c r="C160" s="342"/>
      <c r="D160" s="342"/>
      <c r="E160" s="342"/>
      <c r="F160" s="346"/>
      <c r="G160" s="346"/>
      <c r="H160" s="346"/>
      <c r="I160" s="347"/>
      <c r="J160" s="333">
        <v>0</v>
      </c>
      <c r="K160" s="331">
        <v>0</v>
      </c>
      <c r="L160" s="329"/>
      <c r="M160" s="176"/>
      <c r="N160" s="38"/>
      <c r="Q160" s="179"/>
      <c r="R160" s="175"/>
      <c r="S160" s="175"/>
    </row>
    <row r="161" spans="1:19" s="13" customFormat="1" ht="12" customHeight="1" x14ac:dyDescent="0.2">
      <c r="A161" s="326">
        <v>5232</v>
      </c>
      <c r="B161" s="345" t="s">
        <v>329</v>
      </c>
      <c r="C161" s="54"/>
      <c r="D161" s="54"/>
      <c r="E161" s="54"/>
      <c r="F161" s="325"/>
      <c r="G161" s="325"/>
      <c r="H161" s="325"/>
      <c r="I161" s="348"/>
      <c r="J161" s="333">
        <v>0</v>
      </c>
      <c r="K161" s="331">
        <v>0</v>
      </c>
      <c r="L161" s="329"/>
      <c r="M161" s="176"/>
      <c r="N161" s="38"/>
      <c r="Q161" s="179"/>
      <c r="R161" s="175"/>
      <c r="S161" s="175"/>
    </row>
    <row r="162" spans="1:19" s="13" customFormat="1" ht="12" customHeight="1" x14ac:dyDescent="0.2">
      <c r="A162" s="326">
        <v>5240</v>
      </c>
      <c r="B162" s="345" t="s">
        <v>150</v>
      </c>
      <c r="C162" s="54"/>
      <c r="D162" s="54"/>
      <c r="E162" s="54"/>
      <c r="F162" s="325"/>
      <c r="G162" s="325"/>
      <c r="H162" s="325"/>
      <c r="I162" s="348"/>
      <c r="J162" s="333">
        <f>SUM(J163:J166)</f>
        <v>0</v>
      </c>
      <c r="K162" s="331">
        <v>0</v>
      </c>
      <c r="L162" s="329"/>
      <c r="M162" s="176"/>
      <c r="N162" s="38"/>
      <c r="Q162" s="179"/>
      <c r="R162" s="175"/>
      <c r="S162" s="175"/>
    </row>
    <row r="163" spans="1:19" s="13" customFormat="1" ht="12" customHeight="1" x14ac:dyDescent="0.2">
      <c r="A163" s="326">
        <v>5241</v>
      </c>
      <c r="B163" s="345" t="s">
        <v>330</v>
      </c>
      <c r="C163" s="54"/>
      <c r="D163" s="54"/>
      <c r="E163" s="54"/>
      <c r="F163" s="364"/>
      <c r="G163" s="364"/>
      <c r="H163" s="364"/>
      <c r="I163" s="365"/>
      <c r="J163" s="333">
        <v>0</v>
      </c>
      <c r="K163" s="331">
        <v>0</v>
      </c>
      <c r="L163" s="329"/>
      <c r="M163" s="160"/>
      <c r="N163" s="160"/>
    </row>
    <row r="164" spans="1:19" s="13" customFormat="1" ht="12" customHeight="1" x14ac:dyDescent="0.2">
      <c r="A164" s="326">
        <v>5242</v>
      </c>
      <c r="B164" s="353" t="s">
        <v>331</v>
      </c>
      <c r="C164" s="342"/>
      <c r="D164" s="342"/>
      <c r="E164" s="342"/>
      <c r="F164" s="218"/>
      <c r="G164" s="218"/>
      <c r="H164" s="218"/>
      <c r="I164" s="219"/>
      <c r="J164" s="333">
        <v>0</v>
      </c>
      <c r="K164" s="331">
        <v>0</v>
      </c>
      <c r="L164" s="329"/>
      <c r="N164" s="38"/>
      <c r="R164" s="174"/>
      <c r="S164" s="175"/>
    </row>
    <row r="165" spans="1:19" s="13" customFormat="1" ht="12" customHeight="1" x14ac:dyDescent="0.2">
      <c r="A165" s="326">
        <v>5243</v>
      </c>
      <c r="B165" s="345" t="s">
        <v>332</v>
      </c>
      <c r="C165" s="54"/>
      <c r="D165" s="54"/>
      <c r="E165" s="54"/>
      <c r="F165" s="325"/>
      <c r="G165" s="325"/>
      <c r="H165" s="325"/>
      <c r="I165" s="348"/>
      <c r="J165" s="333">
        <v>0</v>
      </c>
      <c r="K165" s="331">
        <v>0</v>
      </c>
      <c r="L165" s="329"/>
      <c r="M165" s="176"/>
      <c r="N165" s="38"/>
      <c r="Q165" s="179"/>
      <c r="R165" s="175"/>
      <c r="S165" s="175"/>
    </row>
    <row r="166" spans="1:19" s="13" customFormat="1" ht="12" customHeight="1" x14ac:dyDescent="0.2">
      <c r="A166" s="326">
        <v>5244</v>
      </c>
      <c r="B166" s="345" t="s">
        <v>333</v>
      </c>
      <c r="C166" s="54"/>
      <c r="D166" s="54"/>
      <c r="E166" s="54"/>
      <c r="F166" s="325"/>
      <c r="G166" s="325"/>
      <c r="H166" s="325"/>
      <c r="I166" s="348"/>
      <c r="J166" s="333">
        <v>0</v>
      </c>
      <c r="K166" s="331">
        <v>0</v>
      </c>
      <c r="L166" s="329"/>
      <c r="M166" s="176"/>
      <c r="N166" s="38"/>
      <c r="Q166" s="179"/>
      <c r="R166" s="175"/>
      <c r="S166" s="175"/>
    </row>
    <row r="167" spans="1:19" s="13" customFormat="1" ht="12" customHeight="1" x14ac:dyDescent="0.2">
      <c r="A167" s="326">
        <v>5250</v>
      </c>
      <c r="B167" s="345" t="s">
        <v>151</v>
      </c>
      <c r="C167" s="54"/>
      <c r="D167" s="54"/>
      <c r="E167" s="54"/>
      <c r="F167" s="325"/>
      <c r="G167" s="325"/>
      <c r="H167" s="325"/>
      <c r="I167" s="348"/>
      <c r="J167" s="333">
        <f>SUM(J168:J169)</f>
        <v>0</v>
      </c>
      <c r="K167" s="331">
        <v>0</v>
      </c>
      <c r="L167" s="329"/>
      <c r="M167" s="176"/>
      <c r="N167" s="38"/>
      <c r="Q167" s="179"/>
      <c r="R167" s="175"/>
      <c r="S167" s="175"/>
    </row>
    <row r="168" spans="1:19" s="13" customFormat="1" ht="12" customHeight="1" x14ac:dyDescent="0.2">
      <c r="A168" s="326">
        <v>5252</v>
      </c>
      <c r="B168" s="345" t="s">
        <v>334</v>
      </c>
      <c r="C168" s="54"/>
      <c r="D168" s="54"/>
      <c r="E168" s="54"/>
      <c r="F168" s="325"/>
      <c r="G168" s="325"/>
      <c r="H168" s="325"/>
      <c r="I168" s="348"/>
      <c r="J168" s="333">
        <v>0</v>
      </c>
      <c r="K168" s="331">
        <v>0</v>
      </c>
      <c r="L168" s="329"/>
      <c r="M168" s="176"/>
      <c r="N168" s="38"/>
      <c r="Q168" s="179"/>
      <c r="R168" s="175"/>
      <c r="S168" s="175"/>
    </row>
    <row r="169" spans="1:19" s="13" customFormat="1" ht="12" customHeight="1" x14ac:dyDescent="0.2">
      <c r="A169" s="326">
        <v>5259</v>
      </c>
      <c r="B169" s="345" t="s">
        <v>335</v>
      </c>
      <c r="C169" s="54"/>
      <c r="D169" s="54"/>
      <c r="E169" s="54"/>
      <c r="F169" s="325"/>
      <c r="G169" s="325"/>
      <c r="H169" s="325"/>
      <c r="I169" s="348"/>
      <c r="J169" s="333">
        <v>0</v>
      </c>
      <c r="K169" s="331">
        <v>0</v>
      </c>
      <c r="L169" s="329"/>
      <c r="M169" s="176"/>
      <c r="N169" s="38"/>
      <c r="Q169" s="179"/>
      <c r="R169" s="175"/>
      <c r="S169" s="175"/>
    </row>
    <row r="170" spans="1:19" s="13" customFormat="1" ht="12" customHeight="1" x14ac:dyDescent="0.2">
      <c r="A170" s="326">
        <v>5260</v>
      </c>
      <c r="B170" s="345" t="s">
        <v>336</v>
      </c>
      <c r="C170" s="54"/>
      <c r="D170" s="54"/>
      <c r="E170" s="54"/>
      <c r="F170" s="325"/>
      <c r="G170" s="325"/>
      <c r="H170" s="325"/>
      <c r="I170" s="348"/>
      <c r="J170" s="333">
        <f>SUM(J171:J172)</f>
        <v>0</v>
      </c>
      <c r="K170" s="331">
        <v>0</v>
      </c>
      <c r="L170" s="329"/>
      <c r="M170" s="176"/>
      <c r="N170" s="38"/>
      <c r="Q170" s="179"/>
      <c r="R170" s="175"/>
      <c r="S170" s="175"/>
    </row>
    <row r="171" spans="1:19" s="13" customFormat="1" ht="12" customHeight="1" x14ac:dyDescent="0.2">
      <c r="A171" s="326">
        <v>5261</v>
      </c>
      <c r="B171" s="345" t="s">
        <v>337</v>
      </c>
      <c r="C171" s="54"/>
      <c r="D171" s="54"/>
      <c r="E171" s="54"/>
      <c r="F171" s="325"/>
      <c r="G171" s="325"/>
      <c r="H171" s="325"/>
      <c r="I171" s="348"/>
      <c r="J171" s="333">
        <v>0</v>
      </c>
      <c r="K171" s="331">
        <v>0</v>
      </c>
      <c r="L171" s="329"/>
      <c r="M171" s="176"/>
      <c r="N171" s="38"/>
      <c r="Q171" s="179"/>
      <c r="R171" s="175"/>
      <c r="S171" s="175"/>
    </row>
    <row r="172" spans="1:19" s="13" customFormat="1" ht="12" customHeight="1" x14ac:dyDescent="0.2">
      <c r="A172" s="326">
        <v>5262</v>
      </c>
      <c r="B172" s="338" t="s">
        <v>338</v>
      </c>
      <c r="C172" s="342"/>
      <c r="D172" s="342"/>
      <c r="E172" s="342"/>
      <c r="F172" s="346"/>
      <c r="G172" s="346"/>
      <c r="H172" s="346"/>
      <c r="I172" s="347"/>
      <c r="J172" s="333">
        <v>0</v>
      </c>
      <c r="K172" s="331">
        <v>0</v>
      </c>
      <c r="L172" s="329"/>
      <c r="M172" s="176"/>
      <c r="N172" s="38"/>
      <c r="Q172" s="179"/>
      <c r="R172" s="175"/>
      <c r="S172" s="175"/>
    </row>
    <row r="173" spans="1:19" s="13" customFormat="1" ht="12" customHeight="1" x14ac:dyDescent="0.2">
      <c r="A173" s="326">
        <v>5270</v>
      </c>
      <c r="B173" s="345" t="s">
        <v>339</v>
      </c>
      <c r="C173" s="54"/>
      <c r="D173" s="54"/>
      <c r="E173" s="54"/>
      <c r="F173" s="325"/>
      <c r="G173" s="325"/>
      <c r="H173" s="325"/>
      <c r="I173" s="348"/>
      <c r="J173" s="333">
        <f>SUM(J174)</f>
        <v>0</v>
      </c>
      <c r="K173" s="331">
        <v>0</v>
      </c>
      <c r="L173" s="329"/>
      <c r="M173" s="176"/>
      <c r="N173" s="38"/>
      <c r="Q173" s="179"/>
      <c r="R173" s="175"/>
      <c r="S173" s="175"/>
    </row>
    <row r="174" spans="1:19" s="13" customFormat="1" ht="12" customHeight="1" x14ac:dyDescent="0.2">
      <c r="A174" s="326">
        <v>5271</v>
      </c>
      <c r="B174" s="352" t="s">
        <v>340</v>
      </c>
      <c r="F174" s="340"/>
      <c r="G174" s="340"/>
      <c r="H174" s="340"/>
      <c r="I174" s="349"/>
      <c r="J174" s="333">
        <v>0</v>
      </c>
      <c r="K174" s="331">
        <v>0</v>
      </c>
      <c r="L174" s="329"/>
      <c r="M174" s="176"/>
      <c r="N174" s="38"/>
      <c r="Q174" s="179"/>
      <c r="R174" s="175"/>
      <c r="S174" s="175"/>
    </row>
    <row r="175" spans="1:19" s="13" customFormat="1" ht="12" customHeight="1" x14ac:dyDescent="0.2">
      <c r="A175" s="350">
        <v>5280</v>
      </c>
      <c r="B175" s="353" t="s">
        <v>341</v>
      </c>
      <c r="C175" s="342"/>
      <c r="D175" s="342"/>
      <c r="E175" s="342"/>
      <c r="F175" s="346"/>
      <c r="G175" s="346"/>
      <c r="H175" s="346"/>
      <c r="I175" s="347"/>
      <c r="J175" s="351">
        <f>SUM(J176:J180)</f>
        <v>0</v>
      </c>
      <c r="K175" s="331">
        <v>0</v>
      </c>
      <c r="L175" s="329"/>
      <c r="M175" s="176"/>
      <c r="N175" s="38"/>
      <c r="Q175" s="179"/>
      <c r="R175" s="175"/>
      <c r="S175" s="175"/>
    </row>
    <row r="176" spans="1:19" s="13" customFormat="1" ht="12" customHeight="1" x14ac:dyDescent="0.2">
      <c r="A176" s="326">
        <v>5281</v>
      </c>
      <c r="B176" s="345" t="s">
        <v>342</v>
      </c>
      <c r="C176" s="54"/>
      <c r="D176" s="54"/>
      <c r="E176" s="54"/>
      <c r="F176" s="325"/>
      <c r="G176" s="325"/>
      <c r="H176" s="325"/>
      <c r="I176" s="348"/>
      <c r="J176" s="333">
        <v>0</v>
      </c>
      <c r="K176" s="331">
        <v>0</v>
      </c>
      <c r="L176" s="329"/>
      <c r="M176" s="176"/>
      <c r="N176" s="38"/>
      <c r="Q176" s="179"/>
      <c r="R176" s="175"/>
      <c r="S176" s="175"/>
    </row>
    <row r="177" spans="1:19" s="13" customFormat="1" ht="12" customHeight="1" x14ac:dyDescent="0.2">
      <c r="A177" s="326">
        <v>5282</v>
      </c>
      <c r="B177" s="345" t="s">
        <v>343</v>
      </c>
      <c r="C177" s="54"/>
      <c r="D177" s="54"/>
      <c r="E177" s="54"/>
      <c r="F177" s="325"/>
      <c r="G177" s="325"/>
      <c r="H177" s="325"/>
      <c r="I177" s="348"/>
      <c r="J177" s="333">
        <v>0</v>
      </c>
      <c r="K177" s="331">
        <v>0</v>
      </c>
      <c r="L177" s="329"/>
      <c r="M177" s="176"/>
      <c r="N177" s="38"/>
      <c r="Q177" s="179"/>
      <c r="R177" s="175"/>
      <c r="S177" s="175"/>
    </row>
    <row r="178" spans="1:19" s="13" customFormat="1" ht="12" customHeight="1" x14ac:dyDescent="0.2">
      <c r="A178" s="326">
        <v>5283</v>
      </c>
      <c r="B178" s="345" t="s">
        <v>344</v>
      </c>
      <c r="C178" s="54"/>
      <c r="D178" s="54"/>
      <c r="E178" s="54"/>
      <c r="F178" s="325"/>
      <c r="G178" s="325"/>
      <c r="H178" s="325"/>
      <c r="I178" s="348"/>
      <c r="J178" s="333">
        <v>0</v>
      </c>
      <c r="K178" s="331">
        <v>0</v>
      </c>
      <c r="L178" s="329"/>
      <c r="M178" s="176"/>
      <c r="N178" s="38"/>
      <c r="Q178" s="179"/>
      <c r="R178" s="175"/>
      <c r="S178" s="175"/>
    </row>
    <row r="179" spans="1:19" s="13" customFormat="1" ht="12" customHeight="1" x14ac:dyDescent="0.2">
      <c r="A179" s="326">
        <v>5284</v>
      </c>
      <c r="B179" s="345" t="s">
        <v>345</v>
      </c>
      <c r="C179" s="54"/>
      <c r="D179" s="54"/>
      <c r="E179" s="54"/>
      <c r="F179" s="325"/>
      <c r="G179" s="325"/>
      <c r="H179" s="325"/>
      <c r="I179" s="348"/>
      <c r="J179" s="333">
        <v>0</v>
      </c>
      <c r="K179" s="331">
        <v>0</v>
      </c>
      <c r="L179" s="329"/>
      <c r="M179" s="176"/>
      <c r="N179" s="38"/>
      <c r="Q179" s="179"/>
      <c r="R179" s="175"/>
      <c r="S179" s="175"/>
    </row>
    <row r="180" spans="1:19" s="13" customFormat="1" ht="12" customHeight="1" x14ac:dyDescent="0.2">
      <c r="A180" s="326">
        <v>5285</v>
      </c>
      <c r="B180" s="345" t="s">
        <v>346</v>
      </c>
      <c r="C180" s="54"/>
      <c r="D180" s="54"/>
      <c r="E180" s="54"/>
      <c r="F180" s="325"/>
      <c r="G180" s="325"/>
      <c r="H180" s="325"/>
      <c r="I180" s="348"/>
      <c r="J180" s="333">
        <v>0</v>
      </c>
      <c r="K180" s="331">
        <v>0</v>
      </c>
      <c r="L180" s="329"/>
      <c r="M180" s="176"/>
      <c r="N180" s="38"/>
      <c r="Q180" s="179"/>
      <c r="R180" s="175"/>
      <c r="S180" s="175"/>
    </row>
    <row r="181" spans="1:19" s="13" customFormat="1" ht="12" customHeight="1" x14ac:dyDescent="0.2">
      <c r="A181" s="326">
        <v>5290</v>
      </c>
      <c r="B181" s="345" t="s">
        <v>347</v>
      </c>
      <c r="C181" s="54"/>
      <c r="D181" s="54"/>
      <c r="E181" s="54"/>
      <c r="F181" s="325"/>
      <c r="G181" s="325"/>
      <c r="H181" s="325"/>
      <c r="I181" s="348"/>
      <c r="J181" s="333">
        <f>SUM(J182:J183)</f>
        <v>0</v>
      </c>
      <c r="K181" s="331">
        <v>0</v>
      </c>
      <c r="L181" s="329"/>
      <c r="M181" s="176"/>
      <c r="N181" s="38"/>
      <c r="Q181" s="179"/>
      <c r="R181" s="175"/>
      <c r="S181" s="175"/>
    </row>
    <row r="182" spans="1:19" s="13" customFormat="1" ht="12" customHeight="1" x14ac:dyDescent="0.2">
      <c r="A182" s="326">
        <v>5291</v>
      </c>
      <c r="B182" s="345" t="s">
        <v>348</v>
      </c>
      <c r="C182" s="54"/>
      <c r="D182" s="54"/>
      <c r="E182" s="54"/>
      <c r="F182" s="325"/>
      <c r="G182" s="325"/>
      <c r="H182" s="325"/>
      <c r="I182" s="348"/>
      <c r="J182" s="333">
        <v>0</v>
      </c>
      <c r="K182" s="331">
        <v>0</v>
      </c>
      <c r="L182" s="329"/>
      <c r="M182" s="176"/>
      <c r="N182" s="38"/>
      <c r="Q182" s="179"/>
      <c r="R182" s="175"/>
      <c r="S182" s="175"/>
    </row>
    <row r="183" spans="1:19" s="13" customFormat="1" ht="12" customHeight="1" x14ac:dyDescent="0.2">
      <c r="A183" s="326">
        <v>5292</v>
      </c>
      <c r="B183" s="345" t="s">
        <v>349</v>
      </c>
      <c r="C183" s="54"/>
      <c r="D183" s="54"/>
      <c r="E183" s="54"/>
      <c r="F183" s="325"/>
      <c r="G183" s="325"/>
      <c r="H183" s="325"/>
      <c r="I183" s="348"/>
      <c r="J183" s="333">
        <v>0</v>
      </c>
      <c r="K183" s="331">
        <v>0</v>
      </c>
      <c r="L183" s="329"/>
      <c r="M183" s="176"/>
      <c r="N183" s="38"/>
      <c r="Q183" s="179"/>
      <c r="R183" s="175"/>
      <c r="S183" s="175"/>
    </row>
    <row r="184" spans="1:19" s="13" customFormat="1" ht="12" customHeight="1" x14ac:dyDescent="0.2">
      <c r="A184" s="326">
        <v>5300</v>
      </c>
      <c r="B184" s="345" t="s">
        <v>32</v>
      </c>
      <c r="C184" s="54"/>
      <c r="D184" s="54"/>
      <c r="E184" s="54"/>
      <c r="F184" s="325"/>
      <c r="G184" s="325"/>
      <c r="H184" s="325"/>
      <c r="I184" s="348"/>
      <c r="J184" s="333">
        <f>+J185+J188+J191</f>
        <v>0</v>
      </c>
      <c r="K184" s="331">
        <v>0</v>
      </c>
      <c r="L184" s="329"/>
      <c r="M184" s="176"/>
      <c r="N184" s="38"/>
      <c r="Q184" s="179"/>
      <c r="R184" s="175"/>
      <c r="S184" s="175"/>
    </row>
    <row r="185" spans="1:19" s="13" customFormat="1" ht="12" customHeight="1" x14ac:dyDescent="0.2">
      <c r="A185" s="326">
        <v>5310</v>
      </c>
      <c r="B185" s="345" t="s">
        <v>146</v>
      </c>
      <c r="C185" s="54"/>
      <c r="D185" s="54"/>
      <c r="E185" s="54"/>
      <c r="F185" s="325"/>
      <c r="G185" s="325"/>
      <c r="H185" s="325"/>
      <c r="I185" s="348"/>
      <c r="J185" s="333">
        <f>SUM(J186:J187)</f>
        <v>0</v>
      </c>
      <c r="K185" s="331">
        <v>0</v>
      </c>
      <c r="L185" s="329"/>
      <c r="M185" s="176"/>
      <c r="N185" s="38"/>
      <c r="Q185" s="179"/>
      <c r="R185" s="175"/>
      <c r="S185" s="175"/>
    </row>
    <row r="186" spans="1:19" s="13" customFormat="1" ht="12" customHeight="1" x14ac:dyDescent="0.2">
      <c r="A186" s="326">
        <v>5311</v>
      </c>
      <c r="B186" s="345" t="s">
        <v>350</v>
      </c>
      <c r="C186" s="54"/>
      <c r="D186" s="54"/>
      <c r="E186" s="54"/>
      <c r="F186" s="325"/>
      <c r="G186" s="325"/>
      <c r="H186" s="325"/>
      <c r="I186" s="348"/>
      <c r="J186" s="333">
        <v>0</v>
      </c>
      <c r="K186" s="331">
        <v>0</v>
      </c>
      <c r="L186" s="329"/>
      <c r="M186" s="176"/>
      <c r="N186" s="38"/>
      <c r="Q186" s="179"/>
      <c r="R186" s="175"/>
      <c r="S186" s="175"/>
    </row>
    <row r="187" spans="1:19" s="13" customFormat="1" ht="12" customHeight="1" x14ac:dyDescent="0.2">
      <c r="A187" s="326">
        <v>5312</v>
      </c>
      <c r="B187" s="345" t="s">
        <v>351</v>
      </c>
      <c r="C187" s="54"/>
      <c r="D187" s="54"/>
      <c r="E187" s="54"/>
      <c r="F187" s="325"/>
      <c r="G187" s="325"/>
      <c r="H187" s="325"/>
      <c r="I187" s="348"/>
      <c r="J187" s="333">
        <v>0</v>
      </c>
      <c r="K187" s="331">
        <v>0</v>
      </c>
      <c r="L187" s="329"/>
      <c r="M187" s="176"/>
      <c r="N187" s="38"/>
      <c r="Q187" s="179"/>
      <c r="R187" s="175"/>
      <c r="S187" s="175"/>
    </row>
    <row r="188" spans="1:19" s="13" customFormat="1" ht="12" customHeight="1" x14ac:dyDescent="0.2">
      <c r="A188" s="326">
        <v>5320</v>
      </c>
      <c r="B188" s="345" t="s">
        <v>147</v>
      </c>
      <c r="C188" s="54"/>
      <c r="D188" s="54"/>
      <c r="E188" s="54"/>
      <c r="F188" s="325"/>
      <c r="G188" s="325"/>
      <c r="H188" s="325"/>
      <c r="I188" s="348"/>
      <c r="J188" s="333">
        <f>SUM(J189:J190)</f>
        <v>0</v>
      </c>
      <c r="K188" s="331">
        <v>0</v>
      </c>
      <c r="L188" s="329"/>
      <c r="M188" s="176"/>
      <c r="N188" s="38"/>
      <c r="Q188" s="179"/>
      <c r="R188" s="175"/>
      <c r="S188" s="175"/>
    </row>
    <row r="189" spans="1:19" s="13" customFormat="1" ht="12" customHeight="1" x14ac:dyDescent="0.2">
      <c r="A189" s="326">
        <v>5321</v>
      </c>
      <c r="B189" s="345" t="s">
        <v>352</v>
      </c>
      <c r="C189" s="54"/>
      <c r="D189" s="54"/>
      <c r="E189" s="54"/>
      <c r="F189" s="325"/>
      <c r="G189" s="325"/>
      <c r="H189" s="325"/>
      <c r="I189" s="348"/>
      <c r="J189" s="333">
        <v>0</v>
      </c>
      <c r="K189" s="331">
        <v>0</v>
      </c>
      <c r="L189" s="329"/>
      <c r="M189" s="176"/>
      <c r="N189" s="38"/>
      <c r="Q189" s="179"/>
      <c r="R189" s="175"/>
      <c r="S189" s="175"/>
    </row>
    <row r="190" spans="1:19" s="13" customFormat="1" ht="12" customHeight="1" x14ac:dyDescent="0.2">
      <c r="A190" s="326">
        <v>5322</v>
      </c>
      <c r="B190" s="345" t="s">
        <v>353</v>
      </c>
      <c r="C190" s="54"/>
      <c r="D190" s="54"/>
      <c r="E190" s="54"/>
      <c r="F190" s="325"/>
      <c r="G190" s="325"/>
      <c r="H190" s="325"/>
      <c r="I190" s="348"/>
      <c r="J190" s="333">
        <v>0</v>
      </c>
      <c r="K190" s="331">
        <v>0</v>
      </c>
      <c r="L190" s="329"/>
      <c r="M190" s="176"/>
      <c r="N190" s="38"/>
      <c r="Q190" s="179"/>
      <c r="R190" s="175"/>
      <c r="S190" s="175"/>
    </row>
    <row r="191" spans="1:19" s="13" customFormat="1" ht="12" customHeight="1" x14ac:dyDescent="0.2">
      <c r="A191" s="326">
        <v>5330</v>
      </c>
      <c r="B191" s="345" t="s">
        <v>148</v>
      </c>
      <c r="C191" s="54"/>
      <c r="D191" s="54"/>
      <c r="E191" s="54"/>
      <c r="F191" s="325"/>
      <c r="G191" s="325"/>
      <c r="H191" s="325"/>
      <c r="I191" s="348"/>
      <c r="J191" s="333">
        <f>SUM(J192:J193)</f>
        <v>0</v>
      </c>
      <c r="K191" s="331">
        <v>0</v>
      </c>
      <c r="L191" s="329"/>
      <c r="M191" s="176"/>
      <c r="N191" s="38"/>
      <c r="Q191" s="179"/>
      <c r="R191" s="175"/>
      <c r="S191" s="175"/>
    </row>
    <row r="192" spans="1:19" s="13" customFormat="1" ht="12" customHeight="1" x14ac:dyDescent="0.2">
      <c r="A192" s="326">
        <v>5331</v>
      </c>
      <c r="B192" s="345" t="s">
        <v>354</v>
      </c>
      <c r="C192" s="54"/>
      <c r="D192" s="54"/>
      <c r="E192" s="54"/>
      <c r="F192" s="325"/>
      <c r="G192" s="325"/>
      <c r="H192" s="325"/>
      <c r="I192" s="348"/>
      <c r="J192" s="333">
        <v>0</v>
      </c>
      <c r="K192" s="331">
        <v>0</v>
      </c>
      <c r="L192" s="329"/>
      <c r="M192" s="176"/>
      <c r="N192" s="38"/>
      <c r="Q192" s="179"/>
      <c r="R192" s="175"/>
      <c r="S192" s="175"/>
    </row>
    <row r="193" spans="1:19" s="13" customFormat="1" ht="12" customHeight="1" x14ac:dyDescent="0.2">
      <c r="A193" s="326">
        <v>5332</v>
      </c>
      <c r="B193" s="345" t="s">
        <v>355</v>
      </c>
      <c r="C193" s="54"/>
      <c r="D193" s="54"/>
      <c r="E193" s="54"/>
      <c r="F193" s="325"/>
      <c r="G193" s="325"/>
      <c r="H193" s="325"/>
      <c r="I193" s="348"/>
      <c r="J193" s="333">
        <v>0</v>
      </c>
      <c r="K193" s="331">
        <v>0</v>
      </c>
      <c r="L193" s="329"/>
      <c r="M193" s="176"/>
      <c r="N193" s="38"/>
      <c r="Q193" s="179"/>
      <c r="R193" s="175"/>
      <c r="S193" s="175"/>
    </row>
    <row r="194" spans="1:19" s="13" customFormat="1" ht="12" customHeight="1" x14ac:dyDescent="0.2">
      <c r="A194" s="326">
        <v>5400</v>
      </c>
      <c r="B194" s="345" t="s">
        <v>33</v>
      </c>
      <c r="C194" s="54"/>
      <c r="D194" s="54"/>
      <c r="E194" s="54"/>
      <c r="F194" s="325"/>
      <c r="G194" s="325"/>
      <c r="H194" s="325"/>
      <c r="I194" s="348"/>
      <c r="J194" s="333">
        <f>+J195+J198+J201+J204+J206</f>
        <v>0</v>
      </c>
      <c r="K194" s="331">
        <v>0</v>
      </c>
      <c r="L194" s="329"/>
      <c r="M194" s="176"/>
      <c r="N194" s="38"/>
      <c r="Q194" s="179"/>
      <c r="R194" s="175"/>
      <c r="S194" s="175"/>
    </row>
    <row r="195" spans="1:19" s="13" customFormat="1" ht="12" customHeight="1" x14ac:dyDescent="0.2">
      <c r="A195" s="326">
        <v>5410</v>
      </c>
      <c r="B195" s="345" t="s">
        <v>356</v>
      </c>
      <c r="C195" s="54"/>
      <c r="D195" s="54"/>
      <c r="E195" s="54"/>
      <c r="F195" s="325"/>
      <c r="G195" s="325"/>
      <c r="H195" s="325"/>
      <c r="I195" s="348"/>
      <c r="J195" s="333">
        <f>SUM(J196:J197)</f>
        <v>0</v>
      </c>
      <c r="K195" s="331">
        <v>0</v>
      </c>
      <c r="L195" s="329"/>
      <c r="M195" s="176"/>
      <c r="N195" s="38"/>
      <c r="Q195" s="179"/>
      <c r="R195" s="175"/>
      <c r="S195" s="175"/>
    </row>
    <row r="196" spans="1:19" s="13" customFormat="1" ht="12" customHeight="1" x14ac:dyDescent="0.2">
      <c r="A196" s="326">
        <v>5411</v>
      </c>
      <c r="B196" s="345" t="s">
        <v>357</v>
      </c>
      <c r="C196" s="54"/>
      <c r="D196" s="54"/>
      <c r="E196" s="54"/>
      <c r="F196" s="325"/>
      <c r="G196" s="325"/>
      <c r="H196" s="325"/>
      <c r="I196" s="348"/>
      <c r="J196" s="333">
        <v>0</v>
      </c>
      <c r="K196" s="331">
        <v>0</v>
      </c>
      <c r="L196" s="329"/>
      <c r="M196" s="176"/>
      <c r="N196" s="38"/>
      <c r="Q196" s="179"/>
      <c r="R196" s="175"/>
      <c r="S196" s="175"/>
    </row>
    <row r="197" spans="1:19" s="13" customFormat="1" ht="12" customHeight="1" x14ac:dyDescent="0.2">
      <c r="A197" s="326">
        <v>5412</v>
      </c>
      <c r="B197" s="345" t="s">
        <v>358</v>
      </c>
      <c r="C197" s="54"/>
      <c r="D197" s="54"/>
      <c r="E197" s="54"/>
      <c r="F197" s="325"/>
      <c r="G197" s="325"/>
      <c r="H197" s="325"/>
      <c r="I197" s="348"/>
      <c r="J197" s="333">
        <v>0</v>
      </c>
      <c r="K197" s="331">
        <v>0</v>
      </c>
      <c r="L197" s="329"/>
      <c r="M197" s="176"/>
      <c r="N197" s="38"/>
      <c r="Q197" s="179"/>
      <c r="R197" s="175"/>
      <c r="S197" s="175"/>
    </row>
    <row r="198" spans="1:19" s="13" customFormat="1" ht="12" customHeight="1" x14ac:dyDescent="0.2">
      <c r="A198" s="326">
        <v>5420</v>
      </c>
      <c r="B198" s="345" t="s">
        <v>359</v>
      </c>
      <c r="C198" s="54"/>
      <c r="D198" s="54"/>
      <c r="E198" s="54"/>
      <c r="F198" s="325"/>
      <c r="G198" s="325"/>
      <c r="H198" s="325"/>
      <c r="I198" s="348"/>
      <c r="J198" s="333">
        <f>SUM(J199:J200)</f>
        <v>0</v>
      </c>
      <c r="K198" s="331">
        <v>0</v>
      </c>
      <c r="L198" s="329"/>
      <c r="M198" s="176"/>
      <c r="N198" s="38"/>
      <c r="Q198" s="179"/>
      <c r="R198" s="175"/>
      <c r="S198" s="175"/>
    </row>
    <row r="199" spans="1:19" s="13" customFormat="1" ht="12" customHeight="1" x14ac:dyDescent="0.2">
      <c r="A199" s="326">
        <v>5421</v>
      </c>
      <c r="B199" s="345" t="s">
        <v>360</v>
      </c>
      <c r="C199" s="54"/>
      <c r="D199" s="54"/>
      <c r="E199" s="54"/>
      <c r="F199" s="325"/>
      <c r="G199" s="325"/>
      <c r="H199" s="325"/>
      <c r="I199" s="348"/>
      <c r="J199" s="333">
        <v>0</v>
      </c>
      <c r="K199" s="331">
        <v>0</v>
      </c>
      <c r="L199" s="329"/>
      <c r="M199" s="176"/>
      <c r="N199" s="38"/>
      <c r="Q199" s="179"/>
      <c r="R199" s="175"/>
      <c r="S199" s="175"/>
    </row>
    <row r="200" spans="1:19" s="13" customFormat="1" ht="12" customHeight="1" x14ac:dyDescent="0.2">
      <c r="A200" s="326">
        <v>5422</v>
      </c>
      <c r="B200" s="345" t="s">
        <v>361</v>
      </c>
      <c r="C200" s="54"/>
      <c r="D200" s="54"/>
      <c r="E200" s="54"/>
      <c r="F200" s="325"/>
      <c r="G200" s="325"/>
      <c r="H200" s="325"/>
      <c r="I200" s="348"/>
      <c r="J200" s="333">
        <v>0</v>
      </c>
      <c r="K200" s="331">
        <v>0</v>
      </c>
      <c r="L200" s="329"/>
      <c r="M200" s="176"/>
      <c r="N200" s="38"/>
      <c r="Q200" s="179"/>
      <c r="R200" s="175"/>
      <c r="S200" s="175"/>
    </row>
    <row r="201" spans="1:19" s="13" customFormat="1" ht="12" customHeight="1" x14ac:dyDescent="0.2">
      <c r="A201" s="326">
        <v>5430</v>
      </c>
      <c r="B201" s="345" t="s">
        <v>362</v>
      </c>
      <c r="C201" s="54"/>
      <c r="D201" s="54"/>
      <c r="E201" s="54"/>
      <c r="F201" s="325"/>
      <c r="G201" s="325"/>
      <c r="H201" s="325"/>
      <c r="I201" s="348"/>
      <c r="J201" s="333">
        <f>SUM(J202:J203)</f>
        <v>0</v>
      </c>
      <c r="K201" s="331">
        <v>0</v>
      </c>
      <c r="L201" s="329"/>
      <c r="M201" s="176"/>
      <c r="N201" s="38"/>
      <c r="Q201" s="179"/>
      <c r="R201" s="175"/>
      <c r="S201" s="175"/>
    </row>
    <row r="202" spans="1:19" s="13" customFormat="1" ht="12" customHeight="1" x14ac:dyDescent="0.2">
      <c r="A202" s="326">
        <v>5431</v>
      </c>
      <c r="B202" s="345" t="s">
        <v>363</v>
      </c>
      <c r="C202" s="54"/>
      <c r="D202" s="54"/>
      <c r="E202" s="54"/>
      <c r="F202" s="325"/>
      <c r="G202" s="325"/>
      <c r="H202" s="325"/>
      <c r="I202" s="348"/>
      <c r="J202" s="333">
        <v>0</v>
      </c>
      <c r="K202" s="331">
        <v>0</v>
      </c>
      <c r="L202" s="329"/>
      <c r="M202" s="176"/>
      <c r="N202" s="38"/>
      <c r="Q202" s="179"/>
      <c r="R202" s="175"/>
      <c r="S202" s="175"/>
    </row>
    <row r="203" spans="1:19" s="13" customFormat="1" ht="12" customHeight="1" x14ac:dyDescent="0.2">
      <c r="A203" s="326">
        <v>5432</v>
      </c>
      <c r="B203" s="345" t="s">
        <v>364</v>
      </c>
      <c r="C203" s="54"/>
      <c r="D203" s="54"/>
      <c r="E203" s="54"/>
      <c r="F203" s="325"/>
      <c r="G203" s="325"/>
      <c r="H203" s="325"/>
      <c r="I203" s="348"/>
      <c r="J203" s="333">
        <v>0</v>
      </c>
      <c r="K203" s="331">
        <v>0</v>
      </c>
      <c r="L203" s="329"/>
      <c r="M203" s="176"/>
      <c r="N203" s="38"/>
      <c r="Q203" s="179"/>
      <c r="R203" s="175"/>
      <c r="S203" s="175"/>
    </row>
    <row r="204" spans="1:19" s="13" customFormat="1" ht="12" customHeight="1" x14ac:dyDescent="0.2">
      <c r="A204" s="326">
        <v>5440</v>
      </c>
      <c r="B204" s="345" t="s">
        <v>365</v>
      </c>
      <c r="C204" s="54"/>
      <c r="D204" s="54"/>
      <c r="E204" s="54"/>
      <c r="F204" s="325"/>
      <c r="G204" s="325"/>
      <c r="H204" s="325"/>
      <c r="I204" s="348"/>
      <c r="J204" s="333">
        <f>SUM(J205)</f>
        <v>0</v>
      </c>
      <c r="K204" s="331">
        <v>0</v>
      </c>
      <c r="L204" s="329"/>
      <c r="M204" s="176"/>
      <c r="N204" s="38"/>
      <c r="Q204" s="179"/>
      <c r="R204" s="175"/>
      <c r="S204" s="175"/>
    </row>
    <row r="205" spans="1:19" s="13" customFormat="1" ht="12" customHeight="1" x14ac:dyDescent="0.2">
      <c r="A205" s="326">
        <v>5441</v>
      </c>
      <c r="B205" s="345" t="s">
        <v>365</v>
      </c>
      <c r="C205" s="54"/>
      <c r="D205" s="54"/>
      <c r="E205" s="54"/>
      <c r="F205" s="325"/>
      <c r="G205" s="325"/>
      <c r="H205" s="325"/>
      <c r="I205" s="348"/>
      <c r="J205" s="333">
        <v>0</v>
      </c>
      <c r="K205" s="331">
        <v>0</v>
      </c>
      <c r="L205" s="329"/>
      <c r="M205" s="176"/>
      <c r="N205" s="38"/>
      <c r="Q205" s="179"/>
      <c r="R205" s="175"/>
      <c r="S205" s="175"/>
    </row>
    <row r="206" spans="1:19" s="13" customFormat="1" ht="12" customHeight="1" x14ac:dyDescent="0.2">
      <c r="A206" s="326">
        <v>5450</v>
      </c>
      <c r="B206" s="345" t="s">
        <v>366</v>
      </c>
      <c r="C206" s="54"/>
      <c r="D206" s="54"/>
      <c r="E206" s="54"/>
      <c r="F206" s="325"/>
      <c r="G206" s="325"/>
      <c r="H206" s="325"/>
      <c r="I206" s="348"/>
      <c r="J206" s="333">
        <f>SUM(J207:J208)</f>
        <v>0</v>
      </c>
      <c r="K206" s="331">
        <v>0</v>
      </c>
      <c r="L206" s="329"/>
      <c r="M206" s="176"/>
      <c r="N206" s="38"/>
      <c r="Q206" s="179"/>
      <c r="R206" s="175"/>
      <c r="S206" s="175"/>
    </row>
    <row r="207" spans="1:19" s="13" customFormat="1" ht="12" customHeight="1" x14ac:dyDescent="0.2">
      <c r="A207" s="326">
        <v>5451</v>
      </c>
      <c r="B207" s="345" t="s">
        <v>367</v>
      </c>
      <c r="C207" s="54"/>
      <c r="D207" s="54"/>
      <c r="E207" s="54"/>
      <c r="F207" s="325"/>
      <c r="G207" s="325"/>
      <c r="H207" s="325"/>
      <c r="I207" s="348"/>
      <c r="J207" s="333">
        <v>0</v>
      </c>
      <c r="K207" s="331">
        <v>0</v>
      </c>
      <c r="L207" s="329"/>
      <c r="M207" s="176"/>
      <c r="N207" s="38"/>
      <c r="Q207" s="179"/>
      <c r="R207" s="175"/>
      <c r="S207" s="175"/>
    </row>
    <row r="208" spans="1:19" s="13" customFormat="1" ht="12" customHeight="1" x14ac:dyDescent="0.2">
      <c r="A208" s="326">
        <v>5452</v>
      </c>
      <c r="B208" s="345" t="s">
        <v>368</v>
      </c>
      <c r="C208" s="54"/>
      <c r="D208" s="54"/>
      <c r="E208" s="54"/>
      <c r="F208" s="325"/>
      <c r="G208" s="325"/>
      <c r="H208" s="325"/>
      <c r="I208" s="348"/>
      <c r="J208" s="333">
        <v>0</v>
      </c>
      <c r="K208" s="331">
        <v>0</v>
      </c>
      <c r="L208" s="329"/>
      <c r="M208" s="176"/>
      <c r="N208" s="38"/>
      <c r="Q208" s="179"/>
      <c r="R208" s="175"/>
      <c r="S208" s="175"/>
    </row>
    <row r="209" spans="1:19" s="13" customFormat="1" ht="12" x14ac:dyDescent="0.2">
      <c r="A209" s="363">
        <v>5500</v>
      </c>
      <c r="B209" s="357" t="s">
        <v>34</v>
      </c>
      <c r="C209" s="322"/>
      <c r="D209" s="322"/>
      <c r="E209" s="322"/>
      <c r="F209" s="358"/>
      <c r="G209" s="358"/>
      <c r="H209" s="358"/>
      <c r="I209" s="359"/>
      <c r="J209" s="360">
        <f>+J210+J219+J222+J228+J230+J232</f>
        <v>0</v>
      </c>
      <c r="K209" s="361">
        <f>+J209/J123*100%</f>
        <v>0</v>
      </c>
      <c r="L209" s="362"/>
      <c r="M209" s="176"/>
      <c r="N209" s="38"/>
      <c r="Q209" s="179"/>
      <c r="R209" s="175"/>
      <c r="S209" s="175"/>
    </row>
    <row r="210" spans="1:19" s="13" customFormat="1" ht="12" customHeight="1" x14ac:dyDescent="0.2">
      <c r="A210" s="326">
        <v>5510</v>
      </c>
      <c r="B210" s="345" t="s">
        <v>369</v>
      </c>
      <c r="C210" s="54"/>
      <c r="D210" s="54"/>
      <c r="E210" s="54"/>
      <c r="F210" s="325"/>
      <c r="G210" s="325"/>
      <c r="H210" s="325"/>
      <c r="I210" s="348"/>
      <c r="J210" s="333">
        <f>SUM(J211:J218)</f>
        <v>0</v>
      </c>
      <c r="K210" s="331">
        <v>0</v>
      </c>
      <c r="L210" s="329"/>
      <c r="M210" s="176"/>
      <c r="N210" s="38"/>
      <c r="Q210" s="179"/>
      <c r="R210" s="175"/>
      <c r="S210" s="175"/>
    </row>
    <row r="211" spans="1:19" s="13" customFormat="1" ht="12" customHeight="1" x14ac:dyDescent="0.2">
      <c r="A211" s="326">
        <v>5511</v>
      </c>
      <c r="B211" s="345" t="s">
        <v>370</v>
      </c>
      <c r="C211" s="54"/>
      <c r="D211" s="54"/>
      <c r="E211" s="54"/>
      <c r="F211" s="325"/>
      <c r="G211" s="325"/>
      <c r="H211" s="325"/>
      <c r="I211" s="348"/>
      <c r="J211" s="333">
        <v>0</v>
      </c>
      <c r="K211" s="331">
        <v>0</v>
      </c>
      <c r="L211" s="329"/>
      <c r="M211" s="176"/>
      <c r="N211" s="38"/>
      <c r="Q211" s="179"/>
      <c r="R211" s="177"/>
      <c r="S211" s="175"/>
    </row>
    <row r="212" spans="1:19" s="13" customFormat="1" ht="12" customHeight="1" x14ac:dyDescent="0.2">
      <c r="A212" s="326">
        <v>5512</v>
      </c>
      <c r="B212" s="345" t="s">
        <v>371</v>
      </c>
      <c r="C212" s="54"/>
      <c r="D212" s="54"/>
      <c r="E212" s="54"/>
      <c r="F212" s="325"/>
      <c r="G212" s="325"/>
      <c r="H212" s="325"/>
      <c r="I212" s="348"/>
      <c r="J212" s="333">
        <v>0</v>
      </c>
      <c r="K212" s="331">
        <v>0</v>
      </c>
      <c r="L212" s="329"/>
      <c r="M212" s="176"/>
      <c r="N212" s="38"/>
      <c r="Q212" s="179"/>
      <c r="R212" s="177"/>
      <c r="S212" s="175"/>
    </row>
    <row r="213" spans="1:19" s="13" customFormat="1" ht="12" customHeight="1" x14ac:dyDescent="0.2">
      <c r="A213" s="326">
        <v>5513</v>
      </c>
      <c r="B213" s="345" t="s">
        <v>372</v>
      </c>
      <c r="C213" s="54"/>
      <c r="D213" s="54"/>
      <c r="E213" s="54"/>
      <c r="F213" s="325"/>
      <c r="G213" s="325"/>
      <c r="H213" s="325"/>
      <c r="I213" s="348"/>
      <c r="J213" s="333">
        <v>0</v>
      </c>
      <c r="K213" s="331">
        <v>0</v>
      </c>
      <c r="L213" s="329"/>
      <c r="M213" s="176"/>
      <c r="N213" s="38"/>
      <c r="Q213" s="179"/>
      <c r="R213" s="175"/>
      <c r="S213" s="175"/>
    </row>
    <row r="214" spans="1:19" s="13" customFormat="1" ht="12" customHeight="1" x14ac:dyDescent="0.2">
      <c r="A214" s="326">
        <v>5514</v>
      </c>
      <c r="B214" s="345" t="s">
        <v>373</v>
      </c>
      <c r="C214" s="54"/>
      <c r="D214" s="54"/>
      <c r="E214" s="54"/>
      <c r="F214" s="325"/>
      <c r="G214" s="325"/>
      <c r="H214" s="325"/>
      <c r="I214" s="348"/>
      <c r="J214" s="333">
        <v>0</v>
      </c>
      <c r="K214" s="331">
        <v>0</v>
      </c>
      <c r="L214" s="329"/>
      <c r="M214" s="176"/>
      <c r="N214" s="38"/>
      <c r="Q214" s="179"/>
      <c r="R214" s="175"/>
      <c r="S214" s="175"/>
    </row>
    <row r="215" spans="1:19" s="13" customFormat="1" ht="12" customHeight="1" x14ac:dyDescent="0.2">
      <c r="A215" s="326">
        <v>5515</v>
      </c>
      <c r="B215" s="345" t="s">
        <v>374</v>
      </c>
      <c r="C215" s="54"/>
      <c r="D215" s="54"/>
      <c r="E215" s="54"/>
      <c r="F215" s="325"/>
      <c r="G215" s="325"/>
      <c r="H215" s="325"/>
      <c r="I215" s="348"/>
      <c r="J215" s="333">
        <v>0</v>
      </c>
      <c r="K215" s="331">
        <v>0</v>
      </c>
      <c r="L215" s="329"/>
      <c r="M215" s="176"/>
      <c r="N215" s="38"/>
      <c r="Q215" s="179"/>
      <c r="R215" s="175"/>
      <c r="S215" s="175"/>
    </row>
    <row r="216" spans="1:19" s="13" customFormat="1" ht="12" customHeight="1" x14ac:dyDescent="0.2">
      <c r="A216" s="326">
        <v>5516</v>
      </c>
      <c r="B216" s="345" t="s">
        <v>375</v>
      </c>
      <c r="C216" s="54"/>
      <c r="D216" s="54"/>
      <c r="E216" s="54"/>
      <c r="F216" s="325"/>
      <c r="G216" s="325"/>
      <c r="H216" s="325"/>
      <c r="I216" s="348"/>
      <c r="J216" s="333">
        <v>0</v>
      </c>
      <c r="K216" s="331">
        <v>0</v>
      </c>
      <c r="L216" s="329"/>
      <c r="M216" s="176"/>
      <c r="N216" s="38"/>
      <c r="Q216" s="179"/>
      <c r="R216" s="175"/>
      <c r="S216" s="175"/>
    </row>
    <row r="217" spans="1:19" s="13" customFormat="1" ht="12" customHeight="1" x14ac:dyDescent="0.2">
      <c r="A217" s="350">
        <v>5517</v>
      </c>
      <c r="B217" s="338" t="s">
        <v>376</v>
      </c>
      <c r="C217" s="342"/>
      <c r="D217" s="342"/>
      <c r="E217" s="342"/>
      <c r="F217" s="346"/>
      <c r="G217" s="346"/>
      <c r="H217" s="346"/>
      <c r="I217" s="347"/>
      <c r="J217" s="333">
        <v>0</v>
      </c>
      <c r="K217" s="331">
        <v>0</v>
      </c>
      <c r="L217" s="329"/>
      <c r="M217" s="176"/>
      <c r="N217" s="38"/>
      <c r="Q217" s="179"/>
      <c r="R217" s="175"/>
      <c r="S217" s="175"/>
    </row>
    <row r="218" spans="1:19" s="13" customFormat="1" ht="12" x14ac:dyDescent="0.2">
      <c r="A218" s="356">
        <v>5518</v>
      </c>
      <c r="B218" s="357" t="s">
        <v>377</v>
      </c>
      <c r="C218" s="322"/>
      <c r="D218" s="322"/>
      <c r="E218" s="322"/>
      <c r="F218" s="358"/>
      <c r="G218" s="358"/>
      <c r="H218" s="358"/>
      <c r="I218" s="359"/>
      <c r="J218" s="360">
        <v>0</v>
      </c>
      <c r="K218" s="361">
        <v>0</v>
      </c>
      <c r="L218" s="362"/>
      <c r="M218" s="176"/>
      <c r="N218" s="38"/>
      <c r="Q218" s="179"/>
      <c r="R218" s="175"/>
      <c r="S218" s="175"/>
    </row>
    <row r="219" spans="1:19" s="13" customFormat="1" ht="12" customHeight="1" x14ac:dyDescent="0.2">
      <c r="A219" s="350">
        <v>5520</v>
      </c>
      <c r="B219" s="354" t="s">
        <v>378</v>
      </c>
      <c r="C219" s="54"/>
      <c r="D219" s="54"/>
      <c r="E219" s="54"/>
      <c r="F219" s="325"/>
      <c r="G219" s="325"/>
      <c r="H219" s="325"/>
      <c r="I219" s="348"/>
      <c r="J219" s="333">
        <f>SUM(J220:J221)</f>
        <v>0</v>
      </c>
      <c r="K219" s="331">
        <v>0</v>
      </c>
      <c r="L219" s="329"/>
      <c r="M219" s="176"/>
      <c r="N219" s="38"/>
      <c r="Q219" s="179"/>
      <c r="R219" s="175"/>
      <c r="S219" s="175"/>
    </row>
    <row r="220" spans="1:19" s="13" customFormat="1" ht="12" customHeight="1" x14ac:dyDescent="0.2">
      <c r="A220" s="326">
        <v>5521</v>
      </c>
      <c r="B220" s="338" t="s">
        <v>379</v>
      </c>
      <c r="C220" s="342"/>
      <c r="D220" s="342"/>
      <c r="E220" s="342"/>
      <c r="F220" s="346"/>
      <c r="G220" s="346"/>
      <c r="H220" s="346"/>
      <c r="I220" s="347"/>
      <c r="J220" s="333">
        <v>0</v>
      </c>
      <c r="K220" s="331">
        <v>0</v>
      </c>
      <c r="L220" s="329"/>
      <c r="M220" s="176"/>
      <c r="N220" s="38"/>
      <c r="Q220" s="179"/>
      <c r="R220" s="175"/>
      <c r="S220" s="175"/>
    </row>
    <row r="221" spans="1:19" s="13" customFormat="1" ht="12" customHeight="1" x14ac:dyDescent="0.2">
      <c r="A221" s="326">
        <v>5522</v>
      </c>
      <c r="B221" s="345" t="s">
        <v>380</v>
      </c>
      <c r="C221" s="54"/>
      <c r="D221" s="54"/>
      <c r="E221" s="54"/>
      <c r="F221" s="325"/>
      <c r="G221" s="325"/>
      <c r="H221" s="325"/>
      <c r="I221" s="348"/>
      <c r="J221" s="333">
        <v>0</v>
      </c>
      <c r="K221" s="331">
        <v>0</v>
      </c>
      <c r="L221" s="329"/>
      <c r="M221" s="176"/>
      <c r="N221" s="38"/>
      <c r="Q221" s="179"/>
      <c r="R221" s="175"/>
      <c r="S221" s="175"/>
    </row>
    <row r="222" spans="1:19" s="13" customFormat="1" ht="12" customHeight="1" x14ac:dyDescent="0.2">
      <c r="A222" s="326">
        <v>5530</v>
      </c>
      <c r="B222" s="345" t="s">
        <v>381</v>
      </c>
      <c r="C222" s="54"/>
      <c r="D222" s="54"/>
      <c r="E222" s="54"/>
      <c r="F222" s="325"/>
      <c r="G222" s="325"/>
      <c r="H222" s="325"/>
      <c r="I222" s="348"/>
      <c r="J222" s="333">
        <f>SUM(J223:J227)</f>
        <v>0</v>
      </c>
      <c r="K222" s="331">
        <v>0</v>
      </c>
      <c r="L222" s="329"/>
      <c r="M222" s="176"/>
      <c r="N222" s="38"/>
      <c r="Q222" s="179"/>
      <c r="R222" s="175"/>
      <c r="S222" s="175"/>
    </row>
    <row r="223" spans="1:19" s="13" customFormat="1" ht="12" customHeight="1" x14ac:dyDescent="0.2">
      <c r="A223" s="326">
        <v>5531</v>
      </c>
      <c r="B223" s="345" t="s">
        <v>382</v>
      </c>
      <c r="C223" s="54"/>
      <c r="D223" s="54"/>
      <c r="E223" s="54"/>
      <c r="F223" s="325"/>
      <c r="G223" s="325"/>
      <c r="H223" s="325"/>
      <c r="I223" s="348"/>
      <c r="J223" s="333">
        <v>0</v>
      </c>
      <c r="K223" s="331">
        <v>0</v>
      </c>
      <c r="L223" s="329"/>
      <c r="M223" s="176"/>
      <c r="N223" s="38"/>
      <c r="Q223" s="179"/>
      <c r="R223" s="175"/>
      <c r="S223" s="175"/>
    </row>
    <row r="224" spans="1:19" s="13" customFormat="1" ht="12" customHeight="1" x14ac:dyDescent="0.2">
      <c r="A224" s="326">
        <v>5532</v>
      </c>
      <c r="B224" s="345" t="s">
        <v>383</v>
      </c>
      <c r="C224" s="54"/>
      <c r="D224" s="54"/>
      <c r="E224" s="54"/>
      <c r="F224" s="325"/>
      <c r="G224" s="325"/>
      <c r="H224" s="325"/>
      <c r="I224" s="348"/>
      <c r="J224" s="333">
        <v>0</v>
      </c>
      <c r="K224" s="331">
        <v>0</v>
      </c>
      <c r="L224" s="329"/>
      <c r="M224" s="176"/>
      <c r="N224" s="38"/>
      <c r="Q224" s="179"/>
      <c r="R224" s="175"/>
      <c r="S224" s="175"/>
    </row>
    <row r="225" spans="1:19" s="13" customFormat="1" ht="12" customHeight="1" x14ac:dyDescent="0.2">
      <c r="A225" s="326">
        <v>5533</v>
      </c>
      <c r="B225" s="345" t="s">
        <v>384</v>
      </c>
      <c r="C225" s="54"/>
      <c r="D225" s="54"/>
      <c r="E225" s="54"/>
      <c r="F225" s="325"/>
      <c r="G225" s="325"/>
      <c r="H225" s="325"/>
      <c r="I225" s="348"/>
      <c r="J225" s="333">
        <v>0</v>
      </c>
      <c r="K225" s="331">
        <v>0</v>
      </c>
      <c r="L225" s="329"/>
      <c r="M225" s="176"/>
      <c r="N225" s="38"/>
      <c r="Q225" s="179"/>
      <c r="R225" s="175"/>
      <c r="S225" s="175"/>
    </row>
    <row r="226" spans="1:19" s="13" customFormat="1" ht="12" customHeight="1" x14ac:dyDescent="0.2">
      <c r="A226" s="326">
        <v>5534</v>
      </c>
      <c r="B226" s="345" t="s">
        <v>385</v>
      </c>
      <c r="C226" s="54"/>
      <c r="D226" s="54"/>
      <c r="E226" s="54"/>
      <c r="F226" s="325"/>
      <c r="G226" s="325"/>
      <c r="H226" s="325"/>
      <c r="I226" s="348"/>
      <c r="J226" s="333">
        <v>0</v>
      </c>
      <c r="K226" s="331">
        <v>0</v>
      </c>
      <c r="L226" s="329"/>
      <c r="M226" s="176"/>
      <c r="N226" s="38"/>
      <c r="Q226" s="179"/>
      <c r="R226" s="175"/>
      <c r="S226" s="175"/>
    </row>
    <row r="227" spans="1:19" s="13" customFormat="1" ht="12" customHeight="1" x14ac:dyDescent="0.2">
      <c r="A227" s="326">
        <v>5535</v>
      </c>
      <c r="B227" s="345" t="s">
        <v>386</v>
      </c>
      <c r="C227" s="54"/>
      <c r="D227" s="54"/>
      <c r="E227" s="54"/>
      <c r="F227" s="325"/>
      <c r="G227" s="325"/>
      <c r="H227" s="325"/>
      <c r="I227" s="348"/>
      <c r="J227" s="333">
        <v>0</v>
      </c>
      <c r="K227" s="331">
        <v>0</v>
      </c>
      <c r="L227" s="329"/>
      <c r="M227" s="176"/>
      <c r="N227" s="38"/>
      <c r="Q227" s="179"/>
      <c r="R227" s="175"/>
      <c r="S227" s="175"/>
    </row>
    <row r="228" spans="1:19" s="13" customFormat="1" ht="12" customHeight="1" x14ac:dyDescent="0.2">
      <c r="A228" s="326">
        <v>5540</v>
      </c>
      <c r="B228" s="345" t="s">
        <v>387</v>
      </c>
      <c r="C228" s="54"/>
      <c r="D228" s="54"/>
      <c r="E228" s="54"/>
      <c r="F228" s="325"/>
      <c r="G228" s="325"/>
      <c r="H228" s="325"/>
      <c r="I228" s="348"/>
      <c r="J228" s="333">
        <f>SUM(J229)</f>
        <v>0</v>
      </c>
      <c r="K228" s="331">
        <v>0</v>
      </c>
      <c r="L228" s="329"/>
      <c r="M228" s="176"/>
      <c r="N228" s="38"/>
      <c r="Q228" s="179"/>
      <c r="R228" s="175"/>
      <c r="S228" s="175"/>
    </row>
    <row r="229" spans="1:19" s="13" customFormat="1" ht="12" customHeight="1" x14ac:dyDescent="0.2">
      <c r="A229" s="326">
        <v>5541</v>
      </c>
      <c r="B229" s="345" t="s">
        <v>387</v>
      </c>
      <c r="C229" s="54"/>
      <c r="D229" s="54"/>
      <c r="E229" s="54"/>
      <c r="F229" s="325"/>
      <c r="G229" s="325"/>
      <c r="H229" s="325"/>
      <c r="I229" s="348"/>
      <c r="J229" s="333">
        <v>0</v>
      </c>
      <c r="K229" s="331">
        <v>0</v>
      </c>
      <c r="L229" s="329"/>
      <c r="M229" s="176"/>
      <c r="N229" s="38"/>
      <c r="Q229" s="179"/>
      <c r="R229" s="175"/>
      <c r="S229" s="175"/>
    </row>
    <row r="230" spans="1:19" s="13" customFormat="1" ht="12" customHeight="1" x14ac:dyDescent="0.2">
      <c r="A230" s="326">
        <v>5550</v>
      </c>
      <c r="B230" s="345" t="s">
        <v>388</v>
      </c>
      <c r="C230" s="54"/>
      <c r="D230" s="54"/>
      <c r="E230" s="54"/>
      <c r="F230" s="325"/>
      <c r="G230" s="325"/>
      <c r="H230" s="325"/>
      <c r="I230" s="348"/>
      <c r="J230" s="333">
        <f>SUM(J231)</f>
        <v>0</v>
      </c>
      <c r="K230" s="331">
        <v>0</v>
      </c>
      <c r="L230" s="329"/>
      <c r="M230" s="176"/>
      <c r="N230" s="38"/>
      <c r="Q230" s="179"/>
      <c r="R230" s="175"/>
      <c r="S230" s="175"/>
    </row>
    <row r="231" spans="1:19" s="13" customFormat="1" ht="12" customHeight="1" x14ac:dyDescent="0.2">
      <c r="A231" s="326">
        <v>5551</v>
      </c>
      <c r="B231" s="345" t="s">
        <v>388</v>
      </c>
      <c r="C231" s="54"/>
      <c r="D231" s="54"/>
      <c r="E231" s="54"/>
      <c r="F231" s="325"/>
      <c r="G231" s="325"/>
      <c r="H231" s="325"/>
      <c r="I231" s="348"/>
      <c r="J231" s="333">
        <v>0</v>
      </c>
      <c r="K231" s="331">
        <v>0</v>
      </c>
      <c r="L231" s="329"/>
      <c r="M231" s="176"/>
      <c r="N231" s="38"/>
      <c r="Q231" s="179"/>
      <c r="R231" s="175"/>
      <c r="S231" s="175"/>
    </row>
    <row r="232" spans="1:19" s="13" customFormat="1" ht="12" customHeight="1" x14ac:dyDescent="0.2">
      <c r="A232" s="326">
        <v>5590</v>
      </c>
      <c r="B232" s="345" t="s">
        <v>389</v>
      </c>
      <c r="C232" s="54"/>
      <c r="D232" s="54"/>
      <c r="E232" s="54"/>
      <c r="F232" s="325"/>
      <c r="G232" s="325"/>
      <c r="H232" s="325"/>
      <c r="I232" s="348"/>
      <c r="J232" s="333">
        <f>SUM(J233:J240)</f>
        <v>0</v>
      </c>
      <c r="K232" s="331">
        <v>0</v>
      </c>
      <c r="L232" s="329"/>
      <c r="M232" s="176"/>
      <c r="N232" s="38"/>
      <c r="Q232" s="179"/>
      <c r="R232" s="175"/>
      <c r="S232" s="175"/>
    </row>
    <row r="233" spans="1:19" s="13" customFormat="1" ht="12" customHeight="1" x14ac:dyDescent="0.2">
      <c r="A233" s="326">
        <v>5591</v>
      </c>
      <c r="B233" s="345" t="s">
        <v>390</v>
      </c>
      <c r="C233" s="54"/>
      <c r="D233" s="54"/>
      <c r="E233" s="54"/>
      <c r="F233" s="325"/>
      <c r="G233" s="325"/>
      <c r="H233" s="325"/>
      <c r="I233" s="348"/>
      <c r="J233" s="333">
        <v>0</v>
      </c>
      <c r="K233" s="331">
        <v>0</v>
      </c>
      <c r="L233" s="329"/>
      <c r="M233" s="176"/>
      <c r="N233" s="38"/>
      <c r="Q233" s="179"/>
      <c r="R233" s="175"/>
      <c r="S233" s="175"/>
    </row>
    <row r="234" spans="1:19" s="13" customFormat="1" ht="12" customHeight="1" x14ac:dyDescent="0.2">
      <c r="A234" s="326">
        <v>5592</v>
      </c>
      <c r="B234" s="345" t="s">
        <v>391</v>
      </c>
      <c r="C234" s="54"/>
      <c r="D234" s="54"/>
      <c r="E234" s="54"/>
      <c r="F234" s="325"/>
      <c r="G234" s="325"/>
      <c r="H234" s="325"/>
      <c r="I234" s="348"/>
      <c r="J234" s="333">
        <v>0</v>
      </c>
      <c r="K234" s="331">
        <v>0</v>
      </c>
      <c r="L234" s="329"/>
      <c r="M234" s="176"/>
      <c r="N234" s="38"/>
      <c r="Q234" s="179"/>
      <c r="R234" s="175"/>
      <c r="S234" s="175"/>
    </row>
    <row r="235" spans="1:19" s="13" customFormat="1" ht="12" customHeight="1" x14ac:dyDescent="0.2">
      <c r="A235" s="326">
        <v>5593</v>
      </c>
      <c r="B235" s="345" t="s">
        <v>392</v>
      </c>
      <c r="C235" s="54"/>
      <c r="D235" s="54"/>
      <c r="E235" s="54"/>
      <c r="F235" s="325"/>
      <c r="G235" s="325"/>
      <c r="H235" s="325"/>
      <c r="I235" s="348"/>
      <c r="J235" s="333">
        <v>0</v>
      </c>
      <c r="K235" s="331">
        <v>0</v>
      </c>
      <c r="L235" s="329"/>
      <c r="M235" s="176"/>
      <c r="N235" s="38"/>
      <c r="Q235" s="179"/>
      <c r="R235" s="175"/>
      <c r="S235" s="175"/>
    </row>
    <row r="236" spans="1:19" s="13" customFormat="1" ht="12" customHeight="1" x14ac:dyDescent="0.2">
      <c r="A236" s="326">
        <v>5594</v>
      </c>
      <c r="B236" s="345" t="s">
        <v>393</v>
      </c>
      <c r="C236" s="54"/>
      <c r="D236" s="54"/>
      <c r="E236" s="54"/>
      <c r="F236" s="325"/>
      <c r="G236" s="325"/>
      <c r="H236" s="325"/>
      <c r="I236" s="348"/>
      <c r="J236" s="333">
        <v>0</v>
      </c>
      <c r="K236" s="331">
        <v>0</v>
      </c>
      <c r="L236" s="329"/>
      <c r="M236" s="176"/>
      <c r="N236" s="38"/>
      <c r="Q236" s="179"/>
      <c r="R236" s="175"/>
      <c r="S236" s="175"/>
    </row>
    <row r="237" spans="1:19" s="13" customFormat="1" ht="12" customHeight="1" x14ac:dyDescent="0.2">
      <c r="A237" s="326">
        <v>5595</v>
      </c>
      <c r="B237" s="345" t="s">
        <v>394</v>
      </c>
      <c r="C237" s="54"/>
      <c r="D237" s="54"/>
      <c r="E237" s="54"/>
      <c r="F237" s="325"/>
      <c r="G237" s="325"/>
      <c r="H237" s="325"/>
      <c r="I237" s="348"/>
      <c r="J237" s="333">
        <v>0</v>
      </c>
      <c r="K237" s="331">
        <v>0</v>
      </c>
      <c r="L237" s="329"/>
      <c r="M237" s="176"/>
      <c r="N237" s="38"/>
      <c r="Q237" s="179"/>
      <c r="R237" s="175"/>
      <c r="S237" s="175"/>
    </row>
    <row r="238" spans="1:19" s="13" customFormat="1" ht="12" customHeight="1" x14ac:dyDescent="0.2">
      <c r="A238" s="326">
        <v>5596</v>
      </c>
      <c r="B238" s="345" t="s">
        <v>294</v>
      </c>
      <c r="C238" s="54"/>
      <c r="D238" s="54"/>
      <c r="E238" s="54"/>
      <c r="F238" s="325"/>
      <c r="G238" s="325"/>
      <c r="H238" s="325"/>
      <c r="I238" s="348"/>
      <c r="J238" s="333">
        <v>0</v>
      </c>
      <c r="K238" s="331">
        <v>0</v>
      </c>
      <c r="L238" s="329"/>
      <c r="M238" s="176"/>
      <c r="N238" s="38"/>
      <c r="Q238" s="179"/>
      <c r="R238" s="175"/>
      <c r="S238" s="175"/>
    </row>
    <row r="239" spans="1:19" s="13" customFormat="1" ht="12" customHeight="1" x14ac:dyDescent="0.2">
      <c r="A239" s="326">
        <v>5597</v>
      </c>
      <c r="B239" s="345" t="s">
        <v>395</v>
      </c>
      <c r="C239" s="54"/>
      <c r="D239" s="54"/>
      <c r="E239" s="54"/>
      <c r="F239" s="325"/>
      <c r="G239" s="325"/>
      <c r="H239" s="325"/>
      <c r="I239" s="348"/>
      <c r="J239" s="333">
        <v>0</v>
      </c>
      <c r="K239" s="331">
        <v>0</v>
      </c>
      <c r="L239" s="329"/>
      <c r="M239" s="176"/>
      <c r="N239" s="38"/>
      <c r="Q239" s="179"/>
      <c r="R239" s="175"/>
      <c r="S239" s="175"/>
    </row>
    <row r="240" spans="1:19" s="13" customFormat="1" ht="12" customHeight="1" x14ac:dyDescent="0.2">
      <c r="A240" s="326">
        <v>5598</v>
      </c>
      <c r="B240" s="345" t="s">
        <v>396</v>
      </c>
      <c r="C240" s="54"/>
      <c r="D240" s="54"/>
      <c r="E240" s="54"/>
      <c r="F240" s="325"/>
      <c r="G240" s="325"/>
      <c r="H240" s="325"/>
      <c r="I240" s="348"/>
      <c r="J240" s="333">
        <v>0</v>
      </c>
      <c r="K240" s="331">
        <v>0</v>
      </c>
      <c r="L240" s="329"/>
      <c r="M240" s="176"/>
      <c r="N240" s="38"/>
      <c r="Q240" s="179"/>
      <c r="R240" s="175"/>
      <c r="S240" s="175"/>
    </row>
    <row r="241" spans="1:19" s="13" customFormat="1" ht="12" customHeight="1" x14ac:dyDescent="0.2">
      <c r="A241" s="326">
        <v>5599</v>
      </c>
      <c r="B241" s="345" t="s">
        <v>397</v>
      </c>
      <c r="C241" s="54"/>
      <c r="D241" s="54"/>
      <c r="E241" s="54"/>
      <c r="F241" s="325"/>
      <c r="G241" s="325"/>
      <c r="H241" s="325"/>
      <c r="I241" s="348"/>
      <c r="J241" s="333">
        <v>0</v>
      </c>
      <c r="K241" s="331">
        <v>0</v>
      </c>
      <c r="L241" s="329"/>
      <c r="M241" s="176"/>
      <c r="N241" s="38"/>
      <c r="Q241" s="179"/>
      <c r="R241" s="175"/>
      <c r="S241" s="175"/>
    </row>
    <row r="242" spans="1:19" s="13" customFormat="1" ht="12" customHeight="1" x14ac:dyDescent="0.2">
      <c r="A242" s="326">
        <v>5600</v>
      </c>
      <c r="B242" s="345" t="s">
        <v>398</v>
      </c>
      <c r="C242" s="54"/>
      <c r="D242" s="54"/>
      <c r="E242" s="54"/>
      <c r="F242" s="325"/>
      <c r="G242" s="325"/>
      <c r="H242" s="325"/>
      <c r="I242" s="348"/>
      <c r="J242" s="333">
        <f>+J243</f>
        <v>0</v>
      </c>
      <c r="K242" s="331">
        <f>+J242/J123*100%</f>
        <v>0</v>
      </c>
      <c r="L242" s="329"/>
      <c r="M242" s="176"/>
      <c r="N242" s="38"/>
      <c r="Q242" s="179"/>
      <c r="R242" s="175"/>
      <c r="S242" s="175"/>
    </row>
    <row r="243" spans="1:19" s="13" customFormat="1" ht="12" customHeight="1" x14ac:dyDescent="0.2">
      <c r="A243" s="326">
        <v>5610</v>
      </c>
      <c r="B243" s="345" t="s">
        <v>399</v>
      </c>
      <c r="C243" s="54"/>
      <c r="D243" s="54"/>
      <c r="E243" s="54"/>
      <c r="F243" s="325"/>
      <c r="G243" s="325"/>
      <c r="H243" s="325"/>
      <c r="I243" s="348"/>
      <c r="J243" s="333">
        <f>+J244</f>
        <v>0</v>
      </c>
      <c r="K243" s="331">
        <v>0</v>
      </c>
      <c r="L243" s="329"/>
      <c r="M243" s="176"/>
      <c r="N243" s="38"/>
      <c r="Q243" s="179"/>
      <c r="R243" s="175"/>
      <c r="S243" s="175"/>
    </row>
    <row r="244" spans="1:19" s="13" customFormat="1" ht="12" customHeight="1" x14ac:dyDescent="0.2">
      <c r="A244" s="326">
        <v>5611</v>
      </c>
      <c r="B244" s="345" t="s">
        <v>400</v>
      </c>
      <c r="C244" s="54"/>
      <c r="D244" s="54"/>
      <c r="E244" s="54"/>
      <c r="F244" s="325"/>
      <c r="G244" s="325"/>
      <c r="H244" s="325"/>
      <c r="I244" s="348"/>
      <c r="J244" s="333">
        <v>0</v>
      </c>
      <c r="K244" s="331">
        <v>0</v>
      </c>
      <c r="L244" s="329"/>
      <c r="M244" s="176"/>
      <c r="N244" s="38"/>
      <c r="Q244" s="179"/>
      <c r="R244" s="175"/>
      <c r="S244" s="175"/>
    </row>
    <row r="245" spans="1:19" s="13" customFormat="1" ht="12" customHeight="1" x14ac:dyDescent="0.2">
      <c r="A245" s="334"/>
      <c r="B245" s="355"/>
      <c r="C245" s="54"/>
      <c r="D245" s="54"/>
      <c r="E245" s="54"/>
      <c r="F245" s="325"/>
      <c r="G245" s="325"/>
      <c r="H245" s="325"/>
      <c r="I245" s="348"/>
      <c r="J245" s="335"/>
      <c r="K245" s="336"/>
      <c r="L245" s="336"/>
      <c r="M245" s="176"/>
      <c r="N245" s="38"/>
      <c r="Q245" s="179"/>
      <c r="R245" s="175"/>
      <c r="S245" s="175"/>
    </row>
    <row r="246" spans="1:19" s="13" customFormat="1" ht="12" customHeight="1" x14ac:dyDescent="0.2">
      <c r="A246" s="334"/>
      <c r="B246" s="339"/>
      <c r="F246" s="340"/>
      <c r="G246" s="340"/>
      <c r="H246" s="340"/>
      <c r="I246" s="340"/>
      <c r="J246" s="335"/>
      <c r="K246" s="336"/>
      <c r="L246" s="336"/>
      <c r="M246" s="176"/>
      <c r="N246" s="38"/>
      <c r="Q246" s="179"/>
      <c r="R246" s="175"/>
    </row>
    <row r="247" spans="1:19" s="13" customFormat="1" ht="12" customHeight="1" x14ac:dyDescent="0.2">
      <c r="A247" s="334"/>
      <c r="B247" s="341" t="s">
        <v>433</v>
      </c>
      <c r="C247" s="342"/>
      <c r="D247" s="342"/>
      <c r="E247" s="342"/>
      <c r="F247" s="343"/>
      <c r="G247" s="343"/>
      <c r="H247" s="343"/>
      <c r="I247" s="344"/>
      <c r="J247" s="335">
        <f>+J123</f>
        <v>17587064.579999998</v>
      </c>
      <c r="K247" s="337">
        <f>+K123</f>
        <v>1</v>
      </c>
      <c r="L247" s="336"/>
      <c r="M247" s="176"/>
      <c r="N247" s="38"/>
      <c r="Q247" s="179"/>
      <c r="R247" s="175"/>
    </row>
    <row r="250" spans="1:19" ht="12.75" customHeight="1" x14ac:dyDescent="0.2">
      <c r="A250" s="409" t="s">
        <v>242</v>
      </c>
      <c r="B250" s="409"/>
      <c r="C250" s="409"/>
      <c r="D250" s="409"/>
      <c r="E250" s="409"/>
      <c r="F250" s="409"/>
      <c r="G250" s="409"/>
      <c r="H250" s="409"/>
      <c r="I250" s="409"/>
      <c r="J250" s="409"/>
    </row>
  </sheetData>
  <protectedRanges>
    <protectedRange sqref="J123:K247 B123:B247" name="Rango1_1"/>
  </protectedRanges>
  <mergeCells count="91">
    <mergeCell ref="A250:J250"/>
    <mergeCell ref="B116:I116"/>
    <mergeCell ref="B118:I118"/>
    <mergeCell ref="A121:L121"/>
    <mergeCell ref="B122:I122"/>
    <mergeCell ref="B114:I114"/>
    <mergeCell ref="B115:I115"/>
    <mergeCell ref="B117:I117"/>
    <mergeCell ref="B99:I99"/>
    <mergeCell ref="B100:I100"/>
    <mergeCell ref="B101:I101"/>
    <mergeCell ref="B102:I102"/>
    <mergeCell ref="B103:I103"/>
    <mergeCell ref="B104:I104"/>
    <mergeCell ref="B105:I105"/>
    <mergeCell ref="B106:I106"/>
    <mergeCell ref="B107:I107"/>
    <mergeCell ref="B108:I108"/>
    <mergeCell ref="B109:I109"/>
    <mergeCell ref="B110:I110"/>
    <mergeCell ref="B111:I111"/>
    <mergeCell ref="B92:H92"/>
    <mergeCell ref="B96:I96"/>
    <mergeCell ref="B97:I97"/>
    <mergeCell ref="B98:I98"/>
    <mergeCell ref="B113:I113"/>
    <mergeCell ref="B112:I112"/>
    <mergeCell ref="B88:H88"/>
    <mergeCell ref="B89:H89"/>
    <mergeCell ref="B90:H90"/>
    <mergeCell ref="B86:H86"/>
    <mergeCell ref="B91:H91"/>
    <mergeCell ref="B57:H57"/>
    <mergeCell ref="B87:H87"/>
    <mergeCell ref="B58:H58"/>
    <mergeCell ref="B59:H59"/>
    <mergeCell ref="B81:H81"/>
    <mergeCell ref="B82:H82"/>
    <mergeCell ref="B83:H83"/>
    <mergeCell ref="B84:H84"/>
    <mergeCell ref="B80:H80"/>
    <mergeCell ref="A79:K79"/>
    <mergeCell ref="B60:H60"/>
    <mergeCell ref="B85:H85"/>
    <mergeCell ref="B45:H45"/>
    <mergeCell ref="B54:H54"/>
    <mergeCell ref="B55:H55"/>
    <mergeCell ref="B56:H56"/>
    <mergeCell ref="B52:H52"/>
    <mergeCell ref="B53:H53"/>
    <mergeCell ref="B46:H46"/>
    <mergeCell ref="B47:H47"/>
    <mergeCell ref="B48:H48"/>
    <mergeCell ref="B49:H49"/>
    <mergeCell ref="B50:H50"/>
    <mergeCell ref="B51:H51"/>
    <mergeCell ref="B37:H37"/>
    <mergeCell ref="B38:H38"/>
    <mergeCell ref="B39:H39"/>
    <mergeCell ref="B40:H40"/>
    <mergeCell ref="B44:H44"/>
    <mergeCell ref="B41:H41"/>
    <mergeCell ref="B42:H42"/>
    <mergeCell ref="B43:H43"/>
    <mergeCell ref="B35:H35"/>
    <mergeCell ref="B22:H22"/>
    <mergeCell ref="B25:H25"/>
    <mergeCell ref="B26:H26"/>
    <mergeCell ref="B27:H27"/>
    <mergeCell ref="B28:H28"/>
    <mergeCell ref="B33:H33"/>
    <mergeCell ref="B34:H34"/>
    <mergeCell ref="B29:H29"/>
    <mergeCell ref="B30:H30"/>
    <mergeCell ref="B31:H31"/>
    <mergeCell ref="B32:H32"/>
    <mergeCell ref="B36:H36"/>
    <mergeCell ref="A8:I8"/>
    <mergeCell ref="B23:H23"/>
    <mergeCell ref="B24:H24"/>
    <mergeCell ref="A9:I9"/>
    <mergeCell ref="B17:H17"/>
    <mergeCell ref="B18:H18"/>
    <mergeCell ref="B19:H19"/>
    <mergeCell ref="B20:H20"/>
    <mergeCell ref="B21:H21"/>
    <mergeCell ref="A1:J1"/>
    <mergeCell ref="A2:J2"/>
    <mergeCell ref="A3:J3"/>
    <mergeCell ref="A6:I6"/>
    <mergeCell ref="A7:I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A98B-C80A-49FE-A021-7C2841A2DF42}">
  <dimension ref="A1:AE146"/>
  <sheetViews>
    <sheetView workbookViewId="0">
      <selection activeCell="A9" sqref="A9:J9"/>
    </sheetView>
  </sheetViews>
  <sheetFormatPr baseColWidth="10" defaultRowHeight="12.75" x14ac:dyDescent="0.2"/>
  <cols>
    <col min="8" max="8" width="14.1640625" customWidth="1"/>
    <col min="9" max="9" width="17" customWidth="1"/>
    <col min="10" max="10" width="18.1640625" customWidth="1"/>
    <col min="11" max="11" width="13" customWidth="1"/>
  </cols>
  <sheetData>
    <row r="1" spans="1:14" s="2" customFormat="1" ht="12" customHeight="1" x14ac:dyDescent="0.2">
      <c r="A1" s="378" t="s">
        <v>204</v>
      </c>
      <c r="B1" s="379"/>
      <c r="C1" s="379"/>
      <c r="D1" s="379"/>
      <c r="E1" s="379"/>
      <c r="F1" s="379"/>
      <c r="G1" s="379"/>
      <c r="H1" s="379"/>
      <c r="I1" s="379"/>
      <c r="J1" s="380"/>
      <c r="K1" s="3"/>
      <c r="L1" s="3"/>
      <c r="M1" s="3"/>
      <c r="N1" s="3"/>
    </row>
    <row r="2" spans="1:14" s="2" customFormat="1" ht="12" x14ac:dyDescent="0.2">
      <c r="A2" s="381" t="s">
        <v>244</v>
      </c>
      <c r="B2" s="382"/>
      <c r="C2" s="382"/>
      <c r="D2" s="382"/>
      <c r="E2" s="382"/>
      <c r="F2" s="382"/>
      <c r="G2" s="382"/>
      <c r="H2" s="382"/>
      <c r="I2" s="382"/>
      <c r="J2" s="383"/>
      <c r="K2" s="4"/>
      <c r="L2" s="4"/>
      <c r="M2" s="4"/>
      <c r="N2" s="4"/>
    </row>
    <row r="3" spans="1:14" s="2" customFormat="1" ht="12" x14ac:dyDescent="0.2">
      <c r="A3" s="381" t="s">
        <v>437</v>
      </c>
      <c r="B3" s="382"/>
      <c r="C3" s="382"/>
      <c r="D3" s="382"/>
      <c r="E3" s="382"/>
      <c r="F3" s="382"/>
      <c r="G3" s="382"/>
      <c r="H3" s="382"/>
      <c r="I3" s="382"/>
      <c r="J3" s="383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2" customFormat="1" ht="14.25" customHeight="1" x14ac:dyDescent="0.2">
      <c r="A6" s="457" t="s">
        <v>204</v>
      </c>
      <c r="B6" s="458"/>
      <c r="C6" s="458"/>
      <c r="D6" s="458"/>
      <c r="E6" s="458"/>
      <c r="F6" s="458"/>
      <c r="G6" s="458"/>
      <c r="H6" s="458"/>
      <c r="I6" s="458"/>
      <c r="J6" s="459"/>
      <c r="K6" s="5"/>
      <c r="L6" s="5"/>
      <c r="M6" s="5"/>
      <c r="N6" s="5"/>
    </row>
    <row r="7" spans="1:14" s="2" customFormat="1" ht="12" customHeight="1" x14ac:dyDescent="0.2">
      <c r="A7" s="460" t="s">
        <v>245</v>
      </c>
      <c r="B7" s="461"/>
      <c r="C7" s="461"/>
      <c r="D7" s="461"/>
      <c r="E7" s="461"/>
      <c r="F7" s="461"/>
      <c r="G7" s="461"/>
      <c r="H7" s="461"/>
      <c r="I7" s="461"/>
      <c r="J7" s="462"/>
      <c r="K7" s="1"/>
      <c r="L7" s="1"/>
      <c r="M7" s="1"/>
      <c r="N7" s="1"/>
    </row>
    <row r="8" spans="1:14" s="2" customFormat="1" ht="12" customHeight="1" x14ac:dyDescent="0.2">
      <c r="A8" s="386" t="s">
        <v>437</v>
      </c>
      <c r="B8" s="387"/>
      <c r="C8" s="387"/>
      <c r="D8" s="387"/>
      <c r="E8" s="387"/>
      <c r="F8" s="387"/>
      <c r="G8" s="387"/>
      <c r="H8" s="387"/>
      <c r="I8" s="387"/>
      <c r="J8" s="463"/>
      <c r="K8" s="1"/>
      <c r="L8" s="1"/>
      <c r="M8" s="1"/>
      <c r="N8" s="1"/>
    </row>
    <row r="9" spans="1:14" s="2" customFormat="1" ht="12" customHeight="1" x14ac:dyDescent="0.2">
      <c r="A9" s="464" t="s">
        <v>206</v>
      </c>
      <c r="B9" s="465"/>
      <c r="C9" s="465"/>
      <c r="D9" s="465"/>
      <c r="E9" s="465"/>
      <c r="F9" s="465"/>
      <c r="G9" s="465"/>
      <c r="H9" s="465"/>
      <c r="I9" s="465"/>
      <c r="J9" s="466"/>
      <c r="K9" s="1"/>
      <c r="L9" s="1"/>
      <c r="M9" s="1"/>
      <c r="N9" s="1"/>
    </row>
    <row r="10" spans="1:14" s="2" customFormat="1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13" customFormat="1" ht="12" customHeight="1" x14ac:dyDescent="0.2">
      <c r="A11" s="432" t="s">
        <v>184</v>
      </c>
      <c r="B11" s="467"/>
      <c r="C11" s="467"/>
      <c r="D11" s="467"/>
      <c r="E11" s="467"/>
      <c r="F11" s="467"/>
      <c r="G11" s="467"/>
      <c r="H11" s="467"/>
      <c r="I11" s="467"/>
      <c r="J11" s="467"/>
      <c r="K11" s="12"/>
      <c r="L11" s="12"/>
      <c r="M11" s="12"/>
      <c r="N11" s="12"/>
    </row>
    <row r="12" spans="1:14" s="13" customFormat="1" ht="12" customHeight="1" x14ac:dyDescent="0.2">
      <c r="A12" s="10" t="s">
        <v>10</v>
      </c>
      <c r="B12" s="468" t="s">
        <v>185</v>
      </c>
      <c r="C12" s="468"/>
      <c r="D12" s="468"/>
      <c r="E12" s="468"/>
      <c r="F12" s="468"/>
      <c r="G12" s="468"/>
      <c r="H12" s="468"/>
      <c r="I12" s="11">
        <v>2024</v>
      </c>
      <c r="J12" s="11">
        <v>2023</v>
      </c>
      <c r="L12" s="14"/>
      <c r="M12" s="14"/>
    </row>
    <row r="13" spans="1:14" s="13" customFormat="1" ht="12" customHeight="1" x14ac:dyDescent="0.2">
      <c r="A13" s="15">
        <v>1112</v>
      </c>
      <c r="B13" s="418" t="s">
        <v>12</v>
      </c>
      <c r="C13" s="418"/>
      <c r="D13" s="418"/>
      <c r="E13" s="418"/>
      <c r="F13" s="418"/>
      <c r="G13" s="418"/>
      <c r="H13" s="418"/>
      <c r="I13" s="16">
        <v>153104.44</v>
      </c>
      <c r="J13" s="16">
        <v>575816.54</v>
      </c>
      <c r="L13" s="17"/>
      <c r="M13" s="17"/>
    </row>
    <row r="14" spans="1:14" s="13" customFormat="1" ht="12" customHeight="1" x14ac:dyDescent="0.2">
      <c r="A14" s="18">
        <v>1114</v>
      </c>
      <c r="B14" s="419" t="s">
        <v>13</v>
      </c>
      <c r="C14" s="419"/>
      <c r="D14" s="419"/>
      <c r="E14" s="419"/>
      <c r="F14" s="419"/>
      <c r="G14" s="419"/>
      <c r="H14" s="419"/>
      <c r="I14" s="19">
        <v>5391873.0700000003</v>
      </c>
      <c r="J14" s="19">
        <v>1903138.43</v>
      </c>
      <c r="L14" s="17"/>
      <c r="M14" s="17"/>
    </row>
    <row r="15" spans="1:14" s="13" customFormat="1" ht="12" customHeight="1" x14ac:dyDescent="0.2">
      <c r="A15" s="18">
        <v>1115</v>
      </c>
      <c r="B15" s="419" t="s">
        <v>14</v>
      </c>
      <c r="C15" s="419"/>
      <c r="D15" s="419"/>
      <c r="E15" s="419"/>
      <c r="F15" s="419"/>
      <c r="G15" s="419"/>
      <c r="H15" s="419"/>
      <c r="I15" s="19">
        <v>0</v>
      </c>
      <c r="J15" s="19">
        <v>0</v>
      </c>
      <c r="L15" s="17"/>
      <c r="M15" s="17"/>
    </row>
    <row r="16" spans="1:14" s="13" customFormat="1" ht="12" customHeight="1" x14ac:dyDescent="0.2">
      <c r="A16" s="20"/>
      <c r="B16" s="420" t="s">
        <v>6</v>
      </c>
      <c r="C16" s="420"/>
      <c r="D16" s="420"/>
      <c r="E16" s="420"/>
      <c r="F16" s="420"/>
      <c r="G16" s="420"/>
      <c r="H16" s="420"/>
      <c r="I16" s="21">
        <f>SUM(I13:I15)</f>
        <v>5544977.5100000007</v>
      </c>
      <c r="J16" s="21">
        <f>SUM(J13:J15)</f>
        <v>2478954.9699999997</v>
      </c>
      <c r="L16" s="22"/>
      <c r="M16" s="22"/>
    </row>
    <row r="17" spans="1:29" s="13" customFormat="1" ht="12" customHeight="1" x14ac:dyDescent="0.2">
      <c r="A17" s="23"/>
      <c r="B17" s="24"/>
      <c r="C17" s="24"/>
      <c r="D17" s="24"/>
      <c r="E17" s="24"/>
      <c r="F17" s="24"/>
      <c r="G17" s="24"/>
      <c r="H17" s="24"/>
      <c r="I17" s="22"/>
      <c r="J17" s="22"/>
      <c r="L17" s="22"/>
      <c r="M17" s="22"/>
    </row>
    <row r="18" spans="1:29" s="13" customFormat="1" ht="12" customHeight="1" x14ac:dyDescent="0.2">
      <c r="A18" s="12"/>
      <c r="B18" s="12"/>
      <c r="C18" s="12"/>
      <c r="D18" s="12"/>
      <c r="E18" s="12"/>
      <c r="F18" s="12"/>
      <c r="G18" s="12"/>
      <c r="H18" s="12"/>
      <c r="I18" s="258"/>
      <c r="J18" s="12"/>
      <c r="K18" s="12"/>
      <c r="L18" s="12"/>
      <c r="M18" s="12"/>
      <c r="N18" s="12"/>
    </row>
    <row r="19" spans="1:29" s="26" customFormat="1" ht="12" customHeight="1" x14ac:dyDescent="0.2">
      <c r="A19" s="416" t="s">
        <v>251</v>
      </c>
      <c r="B19" s="416"/>
      <c r="C19" s="416"/>
      <c r="D19" s="416"/>
      <c r="E19" s="416"/>
      <c r="F19" s="416"/>
      <c r="G19" s="416"/>
      <c r="H19" s="416"/>
      <c r="I19" s="416"/>
      <c r="J19" s="416"/>
      <c r="K19" s="25"/>
      <c r="L19" s="25"/>
      <c r="M19" s="25"/>
      <c r="N19" s="25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3" customFormat="1" ht="12" customHeight="1" x14ac:dyDescent="0.2">
      <c r="A20" s="27" t="s">
        <v>41</v>
      </c>
      <c r="B20" s="417" t="s">
        <v>5</v>
      </c>
      <c r="C20" s="417"/>
      <c r="D20" s="417"/>
      <c r="E20" s="417"/>
      <c r="F20" s="417"/>
      <c r="G20" s="417"/>
      <c r="H20" s="417"/>
      <c r="I20" s="11">
        <v>2024</v>
      </c>
      <c r="J20" s="28">
        <v>2023</v>
      </c>
      <c r="L20" s="14"/>
      <c r="M20" s="14"/>
    </row>
    <row r="21" spans="1:29" s="13" customFormat="1" ht="12" customHeight="1" x14ac:dyDescent="0.2">
      <c r="A21" s="29" t="s">
        <v>42</v>
      </c>
      <c r="B21" s="418" t="s">
        <v>11</v>
      </c>
      <c r="C21" s="418"/>
      <c r="D21" s="418"/>
      <c r="E21" s="418"/>
      <c r="F21" s="418"/>
      <c r="G21" s="418"/>
      <c r="H21" s="418"/>
      <c r="I21" s="30">
        <v>18637015.670000002</v>
      </c>
      <c r="J21" s="30">
        <v>18026776.879999999</v>
      </c>
      <c r="L21" s="17"/>
      <c r="M21" s="17"/>
    </row>
    <row r="22" spans="1:29" s="13" customFormat="1" ht="12" customHeight="1" x14ac:dyDescent="0.2">
      <c r="A22" s="32" t="s">
        <v>252</v>
      </c>
      <c r="B22" s="419" t="s">
        <v>253</v>
      </c>
      <c r="C22" s="419"/>
      <c r="D22" s="419"/>
      <c r="E22" s="419"/>
      <c r="F22" s="419"/>
      <c r="G22" s="419"/>
      <c r="H22" s="419"/>
      <c r="I22" s="19">
        <v>0</v>
      </c>
      <c r="J22" s="19">
        <v>0</v>
      </c>
      <c r="L22" s="17"/>
      <c r="M22" s="17"/>
    </row>
    <row r="23" spans="1:29" s="13" customFormat="1" ht="12" customHeight="1" x14ac:dyDescent="0.2">
      <c r="A23" s="34"/>
      <c r="B23" s="420" t="s">
        <v>6</v>
      </c>
      <c r="C23" s="420"/>
      <c r="D23" s="420"/>
      <c r="E23" s="420"/>
      <c r="F23" s="420"/>
      <c r="G23" s="420"/>
      <c r="H23" s="420"/>
      <c r="I23" s="35">
        <f>SUM(I21:I22)</f>
        <v>18637015.670000002</v>
      </c>
      <c r="J23" s="36">
        <f>SUM(J21:J22)</f>
        <v>18026776.879999999</v>
      </c>
      <c r="L23" s="37"/>
      <c r="M23" s="37"/>
    </row>
    <row r="24" spans="1:29" s="13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29" s="13" customFormat="1" ht="12" customHeight="1" x14ac:dyDescent="0.2">
      <c r="A25" s="451" t="s">
        <v>186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3"/>
      <c r="N25" s="38"/>
    </row>
    <row r="26" spans="1:29" s="13" customFormat="1" ht="12" customHeight="1" x14ac:dyDescent="0.2">
      <c r="A26" s="27" t="s">
        <v>41</v>
      </c>
      <c r="B26" s="454" t="s">
        <v>5</v>
      </c>
      <c r="C26" s="455"/>
      <c r="D26" s="455"/>
      <c r="E26" s="455"/>
      <c r="F26" s="455"/>
      <c r="G26" s="455"/>
      <c r="H26" s="28" t="s">
        <v>91</v>
      </c>
      <c r="I26" s="308" t="s">
        <v>254</v>
      </c>
      <c r="J26" s="11" t="s">
        <v>255</v>
      </c>
      <c r="K26" s="10" t="s">
        <v>256</v>
      </c>
      <c r="L26" s="302" t="s">
        <v>257</v>
      </c>
      <c r="M26" s="309" t="s">
        <v>247</v>
      </c>
      <c r="N26" s="38"/>
    </row>
    <row r="27" spans="1:29" s="13" customFormat="1" ht="12" customHeight="1" x14ac:dyDescent="0.2">
      <c r="A27" s="39">
        <v>1123</v>
      </c>
      <c r="B27" s="40" t="s">
        <v>43</v>
      </c>
      <c r="C27" s="40"/>
      <c r="D27" s="40"/>
      <c r="E27" s="40"/>
      <c r="F27" s="40"/>
      <c r="G27" s="40"/>
      <c r="H27" s="46">
        <v>41799.949999999997</v>
      </c>
      <c r="I27" s="46">
        <v>41799.949999999997</v>
      </c>
      <c r="J27" s="42"/>
      <c r="K27" s="42"/>
      <c r="L27" s="43"/>
      <c r="M27" s="44"/>
      <c r="N27" s="38"/>
    </row>
    <row r="28" spans="1:29" s="13" customFormat="1" ht="23.25" customHeight="1" x14ac:dyDescent="0.2">
      <c r="A28" s="45">
        <v>1125</v>
      </c>
      <c r="B28" s="456" t="s">
        <v>44</v>
      </c>
      <c r="C28" s="456"/>
      <c r="D28" s="456"/>
      <c r="E28" s="456"/>
      <c r="F28" s="456"/>
      <c r="G28" s="456"/>
      <c r="H28" s="46">
        <v>5000</v>
      </c>
      <c r="I28" s="47">
        <v>5000</v>
      </c>
      <c r="J28" s="47"/>
      <c r="K28" s="48"/>
      <c r="M28" s="49"/>
      <c r="N28" s="38"/>
    </row>
    <row r="29" spans="1:29" s="13" customFormat="1" ht="28.5" customHeight="1" x14ac:dyDescent="0.2">
      <c r="A29" s="50">
        <v>1131</v>
      </c>
      <c r="B29" s="456" t="s">
        <v>45</v>
      </c>
      <c r="C29" s="456"/>
      <c r="D29" s="456"/>
      <c r="E29" s="456"/>
      <c r="F29" s="456"/>
      <c r="G29" s="456"/>
      <c r="H29" s="47">
        <v>0</v>
      </c>
      <c r="I29" s="47">
        <f>+H29</f>
        <v>0</v>
      </c>
      <c r="J29" s="51"/>
      <c r="K29" s="48"/>
      <c r="M29" s="49"/>
      <c r="N29" s="38"/>
    </row>
    <row r="30" spans="1:29" s="13" customFormat="1" ht="27" customHeight="1" x14ac:dyDescent="0.2">
      <c r="A30" s="50">
        <v>1132</v>
      </c>
      <c r="B30" s="456" t="s">
        <v>46</v>
      </c>
      <c r="C30" s="456"/>
      <c r="D30" s="456"/>
      <c r="E30" s="456"/>
      <c r="F30" s="456"/>
      <c r="G30" s="456"/>
      <c r="H30" s="41">
        <v>0</v>
      </c>
      <c r="I30" s="41">
        <v>0</v>
      </c>
      <c r="J30" s="48"/>
      <c r="K30" s="48"/>
      <c r="M30" s="49"/>
      <c r="N30" s="38"/>
    </row>
    <row r="31" spans="1:29" s="13" customFormat="1" ht="24" customHeight="1" x14ac:dyDescent="0.2">
      <c r="A31" s="50">
        <v>1133</v>
      </c>
      <c r="B31" s="456" t="s">
        <v>47</v>
      </c>
      <c r="C31" s="456"/>
      <c r="D31" s="456"/>
      <c r="E31" s="456"/>
      <c r="F31" s="456"/>
      <c r="G31" s="456"/>
      <c r="H31" s="41">
        <v>0</v>
      </c>
      <c r="I31" s="41">
        <v>0</v>
      </c>
      <c r="J31" s="48"/>
      <c r="K31" s="48"/>
      <c r="M31" s="49"/>
      <c r="N31" s="38"/>
    </row>
    <row r="32" spans="1:29" s="13" customFormat="1" ht="23.25" customHeight="1" x14ac:dyDescent="0.2">
      <c r="A32" s="45">
        <v>1134</v>
      </c>
      <c r="B32" s="456" t="s">
        <v>48</v>
      </c>
      <c r="C32" s="456"/>
      <c r="D32" s="456"/>
      <c r="E32" s="456"/>
      <c r="F32" s="456"/>
      <c r="G32" s="456"/>
      <c r="H32" s="41">
        <v>0</v>
      </c>
      <c r="I32" s="41">
        <v>0</v>
      </c>
      <c r="K32" s="22"/>
      <c r="M32" s="49"/>
      <c r="N32" s="38"/>
    </row>
    <row r="33" spans="1:14" s="13" customFormat="1" ht="25.5" customHeight="1" x14ac:dyDescent="0.2">
      <c r="A33" s="52">
        <v>1139</v>
      </c>
      <c r="B33" s="469" t="s">
        <v>49</v>
      </c>
      <c r="C33" s="469"/>
      <c r="D33" s="469"/>
      <c r="E33" s="469"/>
      <c r="F33" s="469"/>
      <c r="G33" s="469"/>
      <c r="H33" s="53">
        <v>0</v>
      </c>
      <c r="I33" s="53">
        <v>0</v>
      </c>
      <c r="J33" s="54"/>
      <c r="K33" s="55"/>
      <c r="L33" s="55"/>
      <c r="M33" s="56"/>
      <c r="N33" s="38"/>
    </row>
    <row r="34" spans="1:14" s="13" customFormat="1" ht="12" customHeight="1" x14ac:dyDescent="0.2">
      <c r="A34" s="57"/>
      <c r="B34" s="58"/>
      <c r="C34" s="58"/>
      <c r="D34" s="58"/>
      <c r="E34" s="58"/>
      <c r="F34" s="58"/>
      <c r="G34" s="58"/>
      <c r="H34" s="59"/>
      <c r="I34" s="59"/>
      <c r="J34" s="60"/>
      <c r="K34" s="61"/>
      <c r="L34" s="62"/>
      <c r="M34" s="62"/>
      <c r="N34" s="62"/>
    </row>
    <row r="35" spans="1:14" s="13" customFormat="1" ht="11.25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s="64" customFormat="1" ht="12" customHeight="1" x14ac:dyDescent="0.2">
      <c r="A36" s="470" t="s">
        <v>258</v>
      </c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</row>
    <row r="37" spans="1:14" s="26" customFormat="1" ht="43.5" customHeight="1" x14ac:dyDescent="0.2">
      <c r="A37" s="304" t="s">
        <v>41</v>
      </c>
      <c r="B37" s="425" t="s">
        <v>108</v>
      </c>
      <c r="C37" s="426"/>
      <c r="D37" s="426"/>
      <c r="E37" s="426"/>
      <c r="F37" s="426"/>
      <c r="G37" s="427"/>
      <c r="H37" s="291" t="s">
        <v>91</v>
      </c>
      <c r="I37" s="305" t="s">
        <v>188</v>
      </c>
      <c r="J37" s="305" t="s">
        <v>187</v>
      </c>
      <c r="K37" s="307" t="s">
        <v>189</v>
      </c>
      <c r="L37" s="307" t="s">
        <v>190</v>
      </c>
      <c r="M37" s="65"/>
      <c r="N37" s="65"/>
    </row>
    <row r="38" spans="1:14" s="26" customFormat="1" ht="12" customHeight="1" x14ac:dyDescent="0.2">
      <c r="A38" s="29" t="s">
        <v>51</v>
      </c>
      <c r="B38" s="441" t="s">
        <v>52</v>
      </c>
      <c r="C38" s="441"/>
      <c r="D38" s="441"/>
      <c r="E38" s="441"/>
      <c r="F38" s="441"/>
      <c r="G38" s="441"/>
      <c r="H38" s="66">
        <v>0</v>
      </c>
      <c r="I38" s="67"/>
      <c r="J38" s="67"/>
      <c r="K38" s="68"/>
      <c r="L38" s="69"/>
      <c r="M38" s="65"/>
      <c r="N38" s="65"/>
    </row>
    <row r="39" spans="1:14" s="26" customFormat="1" ht="12" customHeight="1" x14ac:dyDescent="0.2">
      <c r="A39" s="32" t="s">
        <v>53</v>
      </c>
      <c r="B39" s="442" t="s">
        <v>54</v>
      </c>
      <c r="C39" s="442"/>
      <c r="D39" s="442"/>
      <c r="E39" s="442"/>
      <c r="F39" s="442"/>
      <c r="G39" s="442"/>
      <c r="H39" s="17">
        <v>0</v>
      </c>
      <c r="I39" s="70"/>
      <c r="J39" s="70"/>
      <c r="K39" s="65"/>
      <c r="L39" s="71"/>
      <c r="M39" s="65"/>
      <c r="N39" s="65"/>
    </row>
    <row r="40" spans="1:14" s="26" customFormat="1" ht="12" customHeight="1" x14ac:dyDescent="0.2">
      <c r="A40" s="32" t="s">
        <v>55</v>
      </c>
      <c r="B40" s="442" t="s">
        <v>56</v>
      </c>
      <c r="C40" s="442"/>
      <c r="D40" s="442"/>
      <c r="E40" s="442"/>
      <c r="F40" s="442"/>
      <c r="G40" s="442"/>
      <c r="H40" s="17">
        <v>0</v>
      </c>
      <c r="I40" s="70"/>
      <c r="J40" s="70"/>
      <c r="K40" s="65"/>
      <c r="L40" s="71"/>
      <c r="M40" s="65"/>
      <c r="N40" s="65"/>
    </row>
    <row r="41" spans="1:14" s="26" customFormat="1" ht="11.25" x14ac:dyDescent="0.2">
      <c r="A41" s="32" t="s">
        <v>57</v>
      </c>
      <c r="B41" s="443" t="s">
        <v>58</v>
      </c>
      <c r="C41" s="443"/>
      <c r="D41" s="443"/>
      <c r="E41" s="443"/>
      <c r="F41" s="443"/>
      <c r="G41" s="443"/>
      <c r="H41" s="17">
        <v>0</v>
      </c>
      <c r="I41" s="70"/>
      <c r="J41" s="70"/>
      <c r="K41" s="65"/>
      <c r="L41" s="71"/>
      <c r="M41" s="65"/>
      <c r="N41" s="65"/>
    </row>
    <row r="42" spans="1:14" s="26" customFormat="1" ht="24" customHeight="1" x14ac:dyDescent="0.2">
      <c r="A42" s="32" t="s">
        <v>59</v>
      </c>
      <c r="B42" s="443" t="s">
        <v>60</v>
      </c>
      <c r="C42" s="443"/>
      <c r="D42" s="443"/>
      <c r="E42" s="443"/>
      <c r="F42" s="443"/>
      <c r="G42" s="443"/>
      <c r="H42" s="17">
        <v>0</v>
      </c>
      <c r="I42" s="70"/>
      <c r="J42" s="70"/>
      <c r="K42" s="65"/>
      <c r="L42" s="71"/>
      <c r="M42" s="65"/>
      <c r="N42" s="65"/>
    </row>
    <row r="43" spans="1:14" s="26" customFormat="1" ht="12" customHeight="1" x14ac:dyDescent="0.2">
      <c r="A43" s="72" t="s">
        <v>61</v>
      </c>
      <c r="B43" s="444" t="s">
        <v>62</v>
      </c>
      <c r="C43" s="444"/>
      <c r="D43" s="444"/>
      <c r="E43" s="444"/>
      <c r="F43" s="444"/>
      <c r="G43" s="444"/>
      <c r="H43" s="73">
        <v>0</v>
      </c>
      <c r="I43" s="74"/>
      <c r="J43" s="74"/>
      <c r="K43" s="75"/>
      <c r="L43" s="76"/>
      <c r="M43" s="65"/>
      <c r="N43" s="65"/>
    </row>
    <row r="44" spans="1:14" s="26" customFormat="1" ht="12" customHeight="1" x14ac:dyDescent="0.2">
      <c r="A44" s="65"/>
      <c r="B44" s="65"/>
      <c r="C44" s="65"/>
      <c r="D44" s="65"/>
      <c r="E44" s="65"/>
      <c r="F44" s="65"/>
      <c r="G44" s="65"/>
      <c r="I44" s="65"/>
      <c r="J44" s="65"/>
      <c r="K44" s="65"/>
      <c r="L44" s="65"/>
      <c r="M44" s="65"/>
      <c r="N44" s="65"/>
    </row>
    <row r="45" spans="1:14" s="26" customFormat="1" ht="12" customHeight="1" x14ac:dyDescent="0.2">
      <c r="A45" s="445" t="s">
        <v>194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7"/>
      <c r="L45" s="316"/>
      <c r="M45" s="65"/>
      <c r="N45" s="65"/>
    </row>
    <row r="46" spans="1:14" s="26" customFormat="1" ht="70.5" customHeight="1" x14ac:dyDescent="0.2">
      <c r="A46" s="311" t="s">
        <v>41</v>
      </c>
      <c r="B46" s="448" t="s">
        <v>108</v>
      </c>
      <c r="C46" s="449"/>
      <c r="D46" s="449"/>
      <c r="E46" s="449"/>
      <c r="F46" s="449"/>
      <c r="G46" s="450"/>
      <c r="H46" s="312" t="s">
        <v>91</v>
      </c>
      <c r="I46" s="313" t="s">
        <v>191</v>
      </c>
      <c r="J46" s="314" t="s">
        <v>192</v>
      </c>
      <c r="K46" s="315" t="s">
        <v>193</v>
      </c>
      <c r="L46" s="306"/>
      <c r="M46" s="65"/>
      <c r="N46" s="65"/>
    </row>
    <row r="47" spans="1:14" s="26" customFormat="1" ht="12" customHeight="1" x14ac:dyDescent="0.2">
      <c r="A47" s="29" t="s">
        <v>63</v>
      </c>
      <c r="B47" s="441" t="s">
        <v>64</v>
      </c>
      <c r="C47" s="441"/>
      <c r="D47" s="441"/>
      <c r="E47" s="441"/>
      <c r="F47" s="441"/>
      <c r="G47" s="441"/>
      <c r="H47" s="77">
        <v>0</v>
      </c>
      <c r="I47" s="67"/>
      <c r="J47" s="67"/>
      <c r="K47" s="69"/>
      <c r="L47" s="65"/>
      <c r="M47" s="65"/>
      <c r="N47" s="65"/>
    </row>
    <row r="48" spans="1:14" s="26" customFormat="1" ht="12" customHeight="1" x14ac:dyDescent="0.2">
      <c r="A48" s="72" t="s">
        <v>65</v>
      </c>
      <c r="B48" s="444" t="s">
        <v>66</v>
      </c>
      <c r="C48" s="444"/>
      <c r="D48" s="444"/>
      <c r="E48" s="444"/>
      <c r="F48" s="444"/>
      <c r="G48" s="444"/>
      <c r="H48" s="78">
        <v>0</v>
      </c>
      <c r="I48" s="74"/>
      <c r="J48" s="74"/>
      <c r="K48" s="76"/>
      <c r="L48" s="65"/>
      <c r="M48" s="65"/>
      <c r="N48" s="65"/>
    </row>
    <row r="49" spans="1:31" s="26" customFormat="1" ht="12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31" s="13" customFormat="1" ht="12" customHeight="1" x14ac:dyDescent="0.2">
      <c r="A50" s="432" t="s">
        <v>196</v>
      </c>
      <c r="B50" s="432"/>
      <c r="C50" s="432"/>
      <c r="D50" s="432"/>
      <c r="E50" s="432"/>
      <c r="F50" s="432"/>
      <c r="G50" s="432"/>
      <c r="H50" s="432"/>
      <c r="I50" s="432"/>
      <c r="J50" s="432"/>
      <c r="K50" s="12"/>
      <c r="L50" s="12"/>
      <c r="M50" s="12"/>
      <c r="N50" s="12"/>
    </row>
    <row r="51" spans="1:31" s="26" customFormat="1" ht="12" customHeight="1" x14ac:dyDescent="0.2">
      <c r="A51" s="301" t="s">
        <v>41</v>
      </c>
      <c r="B51" s="435" t="s">
        <v>108</v>
      </c>
      <c r="C51" s="436"/>
      <c r="D51" s="436"/>
      <c r="E51" s="436"/>
      <c r="F51" s="436"/>
      <c r="G51" s="437"/>
      <c r="H51" s="302" t="s">
        <v>91</v>
      </c>
      <c r="I51" s="303" t="s">
        <v>152</v>
      </c>
      <c r="J51" s="303" t="s">
        <v>195</v>
      </c>
      <c r="K51" s="79"/>
      <c r="L51" s="79"/>
      <c r="M51" s="79"/>
      <c r="N51" s="79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s="26" customFormat="1" ht="12" customHeight="1" x14ac:dyDescent="0.2">
      <c r="A52" s="29" t="s">
        <v>67</v>
      </c>
      <c r="B52" s="80" t="s">
        <v>68</v>
      </c>
      <c r="C52" s="80"/>
      <c r="D52" s="80"/>
      <c r="E52" s="80"/>
      <c r="F52" s="80"/>
      <c r="G52" s="80"/>
      <c r="H52" s="77">
        <v>0</v>
      </c>
      <c r="I52" s="67"/>
      <c r="J52" s="81"/>
      <c r="K52" s="79"/>
      <c r="L52" s="79"/>
      <c r="M52" s="79"/>
      <c r="N52" s="79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s="26" customFormat="1" ht="12" customHeight="1" x14ac:dyDescent="0.2">
      <c r="A53" s="72"/>
      <c r="B53" s="82"/>
      <c r="C53" s="82"/>
      <c r="D53" s="82"/>
      <c r="E53" s="82"/>
      <c r="F53" s="82"/>
      <c r="G53" s="82"/>
      <c r="H53" s="83"/>
      <c r="I53" s="74"/>
      <c r="J53" s="84"/>
      <c r="K53" s="79"/>
      <c r="L53" s="79"/>
      <c r="M53" s="79"/>
      <c r="N53" s="79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s="26" customFormat="1" ht="12" customHeight="1" x14ac:dyDescent="0.2">
      <c r="A54" s="85"/>
      <c r="B54" s="62"/>
      <c r="C54" s="62"/>
      <c r="D54" s="62"/>
      <c r="E54" s="62"/>
      <c r="F54" s="62"/>
      <c r="G54" s="62"/>
      <c r="I54" s="86"/>
      <c r="J54" s="86"/>
      <c r="K54" s="79"/>
      <c r="L54" s="79"/>
      <c r="M54" s="79"/>
      <c r="N54" s="79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s="26" customFormat="1" ht="12" customHeight="1" x14ac:dyDescent="0.2">
      <c r="A55" s="438" t="s">
        <v>197</v>
      </c>
      <c r="B55" s="439"/>
      <c r="C55" s="439"/>
      <c r="D55" s="439"/>
      <c r="E55" s="439"/>
      <c r="F55" s="439"/>
      <c r="G55" s="439"/>
      <c r="H55" s="440"/>
      <c r="I55" s="86"/>
      <c r="J55" s="86"/>
      <c r="K55" s="79"/>
      <c r="L55" s="79"/>
      <c r="M55" s="79"/>
      <c r="N55" s="79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s="26" customFormat="1" ht="12" customHeight="1" x14ac:dyDescent="0.2">
      <c r="A56" s="27" t="s">
        <v>41</v>
      </c>
      <c r="B56" s="264" t="s">
        <v>5</v>
      </c>
      <c r="C56" s="265"/>
      <c r="D56" s="265"/>
      <c r="E56" s="265"/>
      <c r="F56" s="265"/>
      <c r="G56" s="300"/>
      <c r="H56" s="10" t="s">
        <v>91</v>
      </c>
      <c r="I56" s="14"/>
      <c r="J56" s="14"/>
      <c r="K56" s="79"/>
      <c r="L56" s="79"/>
      <c r="M56" s="79"/>
      <c r="N56" s="79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s="26" customFormat="1" ht="12" customHeight="1" x14ac:dyDescent="0.2">
      <c r="A57" s="29" t="s">
        <v>69</v>
      </c>
      <c r="B57" s="441" t="s">
        <v>70</v>
      </c>
      <c r="C57" s="441"/>
      <c r="D57" s="441"/>
      <c r="E57" s="441"/>
      <c r="F57" s="441"/>
      <c r="G57" s="441"/>
      <c r="H57" s="87">
        <v>0</v>
      </c>
      <c r="I57" s="86"/>
      <c r="J57" s="86"/>
      <c r="K57" s="79"/>
      <c r="L57" s="79"/>
      <c r="M57" s="79"/>
      <c r="N57" s="79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s="26" customFormat="1" ht="12" customHeight="1" x14ac:dyDescent="0.2">
      <c r="A58" s="32"/>
      <c r="B58" s="62"/>
      <c r="C58" s="62"/>
      <c r="D58" s="62"/>
      <c r="E58" s="62"/>
      <c r="F58" s="62"/>
      <c r="G58" s="62"/>
      <c r="H58" s="88"/>
      <c r="I58" s="70"/>
      <c r="J58" s="70"/>
      <c r="K58" s="79"/>
      <c r="L58" s="79"/>
      <c r="M58" s="79"/>
      <c r="N58" s="79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s="26" customFormat="1" ht="12" customHeight="1" x14ac:dyDescent="0.2">
      <c r="A59" s="72"/>
      <c r="B59" s="82" t="s">
        <v>50</v>
      </c>
      <c r="C59" s="82"/>
      <c r="D59" s="82"/>
      <c r="E59" s="82"/>
      <c r="F59" s="82"/>
      <c r="G59" s="82"/>
      <c r="H59" s="89"/>
      <c r="I59" s="86"/>
      <c r="J59" s="86"/>
      <c r="K59" s="79"/>
      <c r="L59" s="79"/>
      <c r="M59" s="79"/>
      <c r="N59" s="79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26" customFormat="1" ht="12" customHeight="1" x14ac:dyDescent="0.2">
      <c r="A60" s="90"/>
      <c r="B60" s="79"/>
      <c r="C60" s="79"/>
      <c r="D60" s="79" t="s">
        <v>198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s="13" customFormat="1" ht="12" customHeight="1" x14ac:dyDescent="0.2">
      <c r="A61" s="431" t="s">
        <v>199</v>
      </c>
      <c r="B61" s="431"/>
      <c r="C61" s="431"/>
      <c r="D61" s="431"/>
      <c r="E61" s="431"/>
      <c r="F61" s="431"/>
      <c r="G61" s="431"/>
      <c r="H61" s="431"/>
      <c r="I61" s="431"/>
      <c r="J61" s="431"/>
      <c r="K61" s="12"/>
      <c r="L61" s="12"/>
      <c r="M61" s="12"/>
      <c r="N61" s="12"/>
    </row>
    <row r="62" spans="1:31" s="13" customFormat="1" ht="12" customHeight="1" x14ac:dyDescent="0.2">
      <c r="A62" s="297" t="s">
        <v>41</v>
      </c>
      <c r="B62" s="298" t="s">
        <v>5</v>
      </c>
      <c r="C62" s="299"/>
      <c r="D62" s="299"/>
      <c r="E62" s="299"/>
      <c r="F62" s="299"/>
      <c r="G62" s="299"/>
      <c r="H62" s="299"/>
      <c r="I62" s="28">
        <v>2024</v>
      </c>
      <c r="J62" s="28">
        <v>2023</v>
      </c>
      <c r="K62" s="14"/>
      <c r="M62" s="14"/>
      <c r="N62" s="14"/>
    </row>
    <row r="63" spans="1:31" s="13" customFormat="1" ht="12" customHeight="1" x14ac:dyDescent="0.2">
      <c r="A63" s="29" t="s">
        <v>259</v>
      </c>
      <c r="B63" s="80" t="s">
        <v>158</v>
      </c>
      <c r="C63" s="91"/>
      <c r="D63" s="91"/>
      <c r="E63" s="91"/>
      <c r="F63" s="91"/>
      <c r="G63" s="91"/>
      <c r="H63" s="91"/>
      <c r="I63" s="92">
        <f>SUM(I64:I65)</f>
        <v>2055262.65</v>
      </c>
      <c r="J63" s="92">
        <f>SUM(J64:J65)</f>
        <v>2055262.65</v>
      </c>
      <c r="K63" s="14"/>
      <c r="M63" s="14"/>
      <c r="N63" s="14"/>
    </row>
    <row r="64" spans="1:31" s="13" customFormat="1" ht="12" customHeight="1" x14ac:dyDescent="0.2">
      <c r="A64" s="93">
        <v>1231</v>
      </c>
      <c r="B64" s="419" t="s">
        <v>15</v>
      </c>
      <c r="C64" s="419"/>
      <c r="D64" s="419"/>
      <c r="E64" s="419"/>
      <c r="F64" s="419"/>
      <c r="G64" s="419"/>
      <c r="H64" s="419"/>
      <c r="I64" s="94">
        <v>1031800</v>
      </c>
      <c r="J64" s="94">
        <v>1031800</v>
      </c>
      <c r="K64" s="19"/>
      <c r="M64" s="19"/>
      <c r="N64" s="19"/>
    </row>
    <row r="65" spans="1:14" s="13" customFormat="1" ht="12" customHeight="1" x14ac:dyDescent="0.2">
      <c r="A65" s="93">
        <v>1233</v>
      </c>
      <c r="B65" s="194" t="s">
        <v>160</v>
      </c>
      <c r="C65" s="194"/>
      <c r="D65" s="194"/>
      <c r="E65" s="194"/>
      <c r="F65" s="194"/>
      <c r="G65" s="194"/>
      <c r="H65" s="194"/>
      <c r="I65" s="94">
        <v>1023462.65</v>
      </c>
      <c r="J65" s="94">
        <v>1023462.65</v>
      </c>
      <c r="K65" s="19"/>
      <c r="M65" s="19"/>
      <c r="N65" s="19"/>
    </row>
    <row r="66" spans="1:14" s="13" customFormat="1" ht="12" customHeight="1" x14ac:dyDescent="0.2">
      <c r="A66" s="93">
        <v>1240</v>
      </c>
      <c r="B66" s="419" t="s">
        <v>164</v>
      </c>
      <c r="C66" s="419"/>
      <c r="D66" s="419"/>
      <c r="E66" s="419"/>
      <c r="F66" s="419"/>
      <c r="G66" s="419"/>
      <c r="H66" s="419"/>
      <c r="I66" s="37">
        <f>SUM(I67:I70)</f>
        <v>25066101.610000003</v>
      </c>
      <c r="J66" s="37">
        <f>SUM(J67:J70)</f>
        <v>24901745.450000003</v>
      </c>
      <c r="K66" s="19"/>
      <c r="M66" s="19"/>
      <c r="N66" s="19"/>
    </row>
    <row r="67" spans="1:14" s="13" customFormat="1" ht="12" customHeight="1" x14ac:dyDescent="0.2">
      <c r="A67" s="93">
        <v>1241</v>
      </c>
      <c r="B67" s="194" t="s">
        <v>18</v>
      </c>
      <c r="C67" s="194"/>
      <c r="D67" s="194"/>
      <c r="E67" s="194"/>
      <c r="F67" s="194"/>
      <c r="G67" s="194"/>
      <c r="H67" s="194"/>
      <c r="I67" s="94">
        <v>1365235.12</v>
      </c>
      <c r="J67" s="94">
        <v>1338123.92</v>
      </c>
      <c r="K67" s="19"/>
      <c r="M67" s="19"/>
      <c r="N67" s="19"/>
    </row>
    <row r="68" spans="1:14" s="13" customFormat="1" ht="12" customHeight="1" x14ac:dyDescent="0.2">
      <c r="A68" s="93">
        <v>1244</v>
      </c>
      <c r="B68" s="194" t="s">
        <v>260</v>
      </c>
      <c r="C68" s="194"/>
      <c r="D68" s="194"/>
      <c r="E68" s="194"/>
      <c r="F68" s="194"/>
      <c r="G68" s="194"/>
      <c r="H68" s="194"/>
      <c r="I68" s="94">
        <v>4144977.86</v>
      </c>
      <c r="J68" s="94">
        <v>4091529.58</v>
      </c>
      <c r="K68" s="19"/>
      <c r="M68" s="19"/>
      <c r="N68" s="19"/>
    </row>
    <row r="69" spans="1:14" s="13" customFormat="1" ht="12" customHeight="1" x14ac:dyDescent="0.2">
      <c r="A69" s="93">
        <v>1245</v>
      </c>
      <c r="B69" s="194" t="s">
        <v>166</v>
      </c>
      <c r="C69" s="194"/>
      <c r="D69" s="194"/>
      <c r="E69" s="194"/>
      <c r="F69" s="194"/>
      <c r="G69" s="194"/>
      <c r="H69" s="194"/>
      <c r="I69" s="94">
        <v>107981.03</v>
      </c>
      <c r="J69" s="94">
        <v>107981.03</v>
      </c>
      <c r="K69" s="19"/>
      <c r="M69" s="19"/>
      <c r="N69" s="19"/>
    </row>
    <row r="70" spans="1:14" s="13" customFormat="1" ht="12" customHeight="1" x14ac:dyDescent="0.2">
      <c r="A70" s="93">
        <v>1246</v>
      </c>
      <c r="B70" s="194" t="s">
        <v>21</v>
      </c>
      <c r="C70" s="194"/>
      <c r="D70" s="194"/>
      <c r="E70" s="194"/>
      <c r="F70" s="194"/>
      <c r="G70" s="194"/>
      <c r="H70" s="194"/>
      <c r="I70" s="94">
        <v>19447907.600000001</v>
      </c>
      <c r="J70" s="94">
        <v>19364110.920000002</v>
      </c>
      <c r="K70" s="19"/>
      <c r="M70" s="19"/>
      <c r="N70" s="19"/>
    </row>
    <row r="71" spans="1:14" s="13" customFormat="1" ht="12" customHeight="1" x14ac:dyDescent="0.2">
      <c r="A71" s="93"/>
      <c r="B71" s="194"/>
      <c r="C71" s="194"/>
      <c r="D71" s="194"/>
      <c r="E71" s="194"/>
      <c r="F71" s="194"/>
      <c r="G71" s="194"/>
      <c r="H71" s="194"/>
      <c r="I71" s="95"/>
      <c r="J71" s="105"/>
      <c r="K71" s="19"/>
      <c r="M71" s="19"/>
      <c r="N71" s="19"/>
    </row>
    <row r="72" spans="1:14" s="13" customFormat="1" ht="12" customHeight="1" x14ac:dyDescent="0.2">
      <c r="A72" s="34"/>
      <c r="B72" s="96" t="s">
        <v>17</v>
      </c>
      <c r="C72" s="96"/>
      <c r="D72" s="96"/>
      <c r="E72" s="96"/>
      <c r="F72" s="96"/>
      <c r="G72" s="96"/>
      <c r="H72" s="96"/>
      <c r="I72" s="97">
        <f>+I63+I66</f>
        <v>27121364.260000002</v>
      </c>
      <c r="J72" s="36">
        <f>+J63+J66</f>
        <v>26957008.100000001</v>
      </c>
      <c r="K72" s="37"/>
      <c r="M72" s="37"/>
      <c r="N72" s="37"/>
    </row>
    <row r="73" spans="1:14" s="13" customFormat="1" ht="12" customHeight="1" x14ac:dyDescent="0.2">
      <c r="B73" s="58"/>
      <c r="C73" s="58"/>
      <c r="D73" s="58"/>
      <c r="E73" s="58"/>
      <c r="F73" s="58"/>
      <c r="G73" s="58"/>
      <c r="H73" s="58"/>
      <c r="I73" s="37"/>
      <c r="J73" s="37"/>
      <c r="K73" s="37"/>
      <c r="M73" s="37"/>
      <c r="N73" s="37"/>
    </row>
    <row r="74" spans="1:14" s="13" customFormat="1" ht="12" customHeight="1" x14ac:dyDescent="0.2">
      <c r="B74" s="58"/>
      <c r="C74" s="58"/>
      <c r="D74" s="58"/>
      <c r="E74" s="58"/>
      <c r="F74" s="58"/>
      <c r="G74" s="58"/>
      <c r="H74" s="58"/>
      <c r="I74" s="37"/>
      <c r="J74" s="37"/>
      <c r="K74" s="37"/>
      <c r="M74" s="37"/>
      <c r="N74" s="37"/>
    </row>
    <row r="75" spans="1:14" s="13" customFormat="1" ht="12" customHeight="1" x14ac:dyDescent="0.2">
      <c r="B75" s="58"/>
      <c r="C75" s="58"/>
      <c r="D75" s="58"/>
      <c r="E75" s="58"/>
      <c r="F75" s="58"/>
      <c r="G75" s="58"/>
      <c r="H75" s="58"/>
      <c r="I75" s="37"/>
      <c r="J75" s="37"/>
      <c r="K75" s="37"/>
      <c r="M75" s="37"/>
      <c r="N75" s="37"/>
    </row>
    <row r="76" spans="1:14" s="13" customFormat="1" ht="12" customHeight="1" x14ac:dyDescent="0.2">
      <c r="A76" s="12"/>
      <c r="B76" s="98"/>
      <c r="C76" s="98"/>
      <c r="D76" s="98"/>
      <c r="E76" s="98"/>
      <c r="F76" s="98"/>
      <c r="G76" s="98"/>
      <c r="H76" s="98"/>
      <c r="I76" s="98"/>
      <c r="J76" s="19"/>
      <c r="K76" s="19"/>
      <c r="L76" s="19"/>
      <c r="M76" s="19"/>
      <c r="N76" s="19"/>
    </row>
    <row r="77" spans="1:14" s="13" customFormat="1" ht="12" customHeight="1" x14ac:dyDescent="0.2">
      <c r="A77" s="434" t="s">
        <v>261</v>
      </c>
      <c r="B77" s="434"/>
      <c r="C77" s="434"/>
      <c r="D77" s="434"/>
      <c r="E77" s="434"/>
      <c r="F77" s="434"/>
      <c r="G77" s="434"/>
      <c r="H77" s="434"/>
      <c r="I77" s="434"/>
      <c r="J77" s="434"/>
      <c r="K77" s="19"/>
      <c r="L77" s="19"/>
      <c r="M77" s="19"/>
      <c r="N77" s="19"/>
    </row>
    <row r="78" spans="1:14" s="13" customFormat="1" ht="12" customHeight="1" x14ac:dyDescent="0.2">
      <c r="A78" s="10" t="s">
        <v>41</v>
      </c>
      <c r="B78" s="417" t="s">
        <v>5</v>
      </c>
      <c r="C78" s="417"/>
      <c r="D78" s="417"/>
      <c r="E78" s="417"/>
      <c r="F78" s="417"/>
      <c r="G78" s="417"/>
      <c r="H78" s="417"/>
      <c r="I78" s="11">
        <v>2024</v>
      </c>
      <c r="J78" s="11">
        <v>2023</v>
      </c>
      <c r="L78" s="14"/>
      <c r="M78" s="14"/>
    </row>
    <row r="79" spans="1:14" s="13" customFormat="1" ht="12" customHeight="1" x14ac:dyDescent="0.2">
      <c r="A79" s="99">
        <v>1250</v>
      </c>
      <c r="B79" s="418" t="s">
        <v>169</v>
      </c>
      <c r="C79" s="418"/>
      <c r="D79" s="418"/>
      <c r="E79" s="418"/>
      <c r="F79" s="418"/>
      <c r="G79" s="418"/>
      <c r="H79" s="418"/>
      <c r="I79" s="100">
        <f>SUM(I80:I82)</f>
        <v>14977664.41</v>
      </c>
      <c r="J79" s="100">
        <f>SUM(J80:J82)</f>
        <v>14977664.41</v>
      </c>
      <c r="K79" s="366"/>
      <c r="L79" s="19"/>
      <c r="M79" s="19"/>
    </row>
    <row r="80" spans="1:14" s="13" customFormat="1" ht="12" customHeight="1" x14ac:dyDescent="0.2">
      <c r="A80" s="93">
        <v>1251</v>
      </c>
      <c r="B80" s="419" t="s">
        <v>22</v>
      </c>
      <c r="C80" s="419"/>
      <c r="D80" s="419"/>
      <c r="E80" s="419"/>
      <c r="F80" s="419"/>
      <c r="G80" s="419"/>
      <c r="H80" s="419"/>
      <c r="I80" s="94">
        <v>1333620.7</v>
      </c>
      <c r="J80" s="94">
        <v>1333620.7</v>
      </c>
      <c r="L80" s="19"/>
      <c r="M80" s="19"/>
    </row>
    <row r="81" spans="1:31" s="13" customFormat="1" ht="12" customHeight="1" x14ac:dyDescent="0.2">
      <c r="A81" s="93">
        <v>1252</v>
      </c>
      <c r="B81" s="419" t="s">
        <v>170</v>
      </c>
      <c r="C81" s="419"/>
      <c r="D81" s="419"/>
      <c r="E81" s="419"/>
      <c r="F81" s="419"/>
      <c r="G81" s="419"/>
      <c r="H81" s="419"/>
      <c r="I81" s="94">
        <v>13536485</v>
      </c>
      <c r="J81" s="94">
        <v>13536485</v>
      </c>
      <c r="L81" s="19"/>
      <c r="M81" s="19"/>
    </row>
    <row r="82" spans="1:31" s="13" customFormat="1" ht="12" customHeight="1" x14ac:dyDescent="0.2">
      <c r="A82" s="93">
        <v>1254</v>
      </c>
      <c r="B82" s="419" t="s">
        <v>23</v>
      </c>
      <c r="C82" s="419"/>
      <c r="D82" s="419"/>
      <c r="E82" s="419"/>
      <c r="F82" s="419"/>
      <c r="G82" s="419"/>
      <c r="H82" s="419"/>
      <c r="I82" s="94">
        <v>107558.71</v>
      </c>
      <c r="J82" s="94">
        <v>107558.71</v>
      </c>
      <c r="L82" s="19"/>
      <c r="M82" s="19"/>
    </row>
    <row r="83" spans="1:31" s="13" customFormat="1" ht="12" customHeight="1" x14ac:dyDescent="0.2">
      <c r="A83" s="93">
        <v>1270</v>
      </c>
      <c r="B83" s="419" t="s">
        <v>262</v>
      </c>
      <c r="C83" s="419"/>
      <c r="D83" s="419"/>
      <c r="E83" s="419"/>
      <c r="F83" s="419"/>
      <c r="G83" s="419"/>
      <c r="H83" s="419"/>
      <c r="I83" s="37">
        <f>SUM(I84)</f>
        <v>83197.08</v>
      </c>
      <c r="J83" s="37">
        <f>SUM(J84)</f>
        <v>68929</v>
      </c>
      <c r="L83" s="37"/>
      <c r="M83" s="37"/>
    </row>
    <row r="84" spans="1:31" s="13" customFormat="1" ht="12" customHeight="1" x14ac:dyDescent="0.2">
      <c r="A84" s="93"/>
      <c r="B84" s="419" t="s">
        <v>263</v>
      </c>
      <c r="C84" s="419"/>
      <c r="D84" s="419"/>
      <c r="E84" s="419"/>
      <c r="F84" s="419"/>
      <c r="G84" s="419"/>
      <c r="H84" s="419"/>
      <c r="I84" s="94">
        <v>83197.08</v>
      </c>
      <c r="J84" s="94">
        <v>68929</v>
      </c>
      <c r="L84" s="19"/>
      <c r="M84" s="19"/>
    </row>
    <row r="85" spans="1:31" s="13" customFormat="1" ht="12" customHeight="1" x14ac:dyDescent="0.2">
      <c r="A85" s="20"/>
      <c r="B85" s="420" t="s">
        <v>6</v>
      </c>
      <c r="C85" s="420"/>
      <c r="D85" s="420"/>
      <c r="E85" s="420"/>
      <c r="F85" s="420"/>
      <c r="G85" s="420"/>
      <c r="H85" s="420"/>
      <c r="I85" s="97">
        <f>+I79+I83</f>
        <v>15060861.49</v>
      </c>
      <c r="J85" s="97">
        <f>+J79+J83</f>
        <v>15046593.41</v>
      </c>
      <c r="L85" s="37"/>
      <c r="M85" s="37"/>
    </row>
    <row r="86" spans="1:31" s="13" customFormat="1" ht="12" customHeight="1" x14ac:dyDescent="0.2">
      <c r="A86" s="12"/>
      <c r="B86" s="98"/>
      <c r="C86" s="98"/>
      <c r="D86" s="98"/>
      <c r="E86" s="98"/>
      <c r="F86" s="98"/>
      <c r="G86" s="98"/>
      <c r="H86" s="98"/>
      <c r="I86" s="98"/>
      <c r="J86" s="19"/>
      <c r="K86" s="19"/>
      <c r="L86" s="19"/>
      <c r="M86" s="19"/>
      <c r="N86" s="19"/>
    </row>
    <row r="87" spans="1:31" s="13" customFormat="1" ht="12" customHeight="1" x14ac:dyDescent="0.2">
      <c r="A87" s="12"/>
      <c r="B87" s="98"/>
      <c r="C87" s="98"/>
      <c r="D87" s="98"/>
      <c r="E87" s="98"/>
      <c r="F87" s="98"/>
      <c r="G87" s="98"/>
      <c r="H87" s="98"/>
      <c r="I87" s="98"/>
      <c r="J87" s="19"/>
      <c r="K87" s="19"/>
      <c r="L87" s="19"/>
      <c r="M87" s="19"/>
      <c r="N87" s="19"/>
    </row>
    <row r="88" spans="1:31" s="13" customFormat="1" ht="12" customHeight="1" x14ac:dyDescent="0.2">
      <c r="A88" s="432" t="s">
        <v>200</v>
      </c>
      <c r="B88" s="432"/>
      <c r="C88" s="432"/>
      <c r="D88" s="432"/>
      <c r="E88" s="432"/>
      <c r="F88" s="432"/>
      <c r="G88" s="432"/>
      <c r="H88" s="432"/>
      <c r="I88" s="432"/>
      <c r="J88" s="432"/>
      <c r="K88" s="19"/>
      <c r="L88" s="19"/>
      <c r="M88" s="19"/>
      <c r="N88" s="19"/>
    </row>
    <row r="89" spans="1:31" s="26" customFormat="1" ht="12" customHeight="1" x14ac:dyDescent="0.2">
      <c r="A89" s="290" t="s">
        <v>41</v>
      </c>
      <c r="B89" s="417" t="s">
        <v>5</v>
      </c>
      <c r="C89" s="417"/>
      <c r="D89" s="417"/>
      <c r="E89" s="417"/>
      <c r="F89" s="417"/>
      <c r="G89" s="417"/>
      <c r="H89" s="417"/>
      <c r="I89" s="11">
        <v>2024</v>
      </c>
      <c r="J89" s="28" t="s">
        <v>71</v>
      </c>
      <c r="L89" s="14"/>
      <c r="M89" s="14"/>
      <c r="N89" s="101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s="26" customFormat="1" ht="12" customHeight="1" x14ac:dyDescent="0.2">
      <c r="A90" s="15">
        <v>1160</v>
      </c>
      <c r="B90" s="418" t="s">
        <v>72</v>
      </c>
      <c r="C90" s="418"/>
      <c r="D90" s="418"/>
      <c r="E90" s="418"/>
      <c r="F90" s="418"/>
      <c r="G90" s="418"/>
      <c r="H90" s="418"/>
      <c r="I90" s="102">
        <v>3566923.09</v>
      </c>
      <c r="J90" s="103"/>
      <c r="K90" s="95"/>
      <c r="L90" s="19"/>
      <c r="M90" s="19"/>
      <c r="N90" s="101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s="26" customFormat="1" ht="12" customHeight="1" x14ac:dyDescent="0.2">
      <c r="A91" s="104">
        <v>1161</v>
      </c>
      <c r="B91" s="429" t="s">
        <v>73</v>
      </c>
      <c r="C91" s="429"/>
      <c r="D91" s="429"/>
      <c r="E91" s="429"/>
      <c r="F91" s="429"/>
      <c r="G91" s="429"/>
      <c r="H91" s="429"/>
      <c r="I91" s="19">
        <v>0</v>
      </c>
      <c r="J91" s="105"/>
      <c r="K91" s="106"/>
      <c r="L91" s="106"/>
      <c r="M91" s="106"/>
      <c r="N91" s="101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s="26" customFormat="1" ht="12" customHeight="1" x14ac:dyDescent="0.2">
      <c r="A92" s="107">
        <v>1162</v>
      </c>
      <c r="B92" s="430" t="s">
        <v>74</v>
      </c>
      <c r="C92" s="430"/>
      <c r="D92" s="430"/>
      <c r="E92" s="430"/>
      <c r="F92" s="430"/>
      <c r="G92" s="430"/>
      <c r="H92" s="430"/>
      <c r="I92" s="108">
        <v>0</v>
      </c>
      <c r="J92" s="109"/>
      <c r="K92" s="106"/>
      <c r="L92" s="106"/>
      <c r="M92" s="106"/>
      <c r="N92" s="101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s="26" customFormat="1" ht="12" customHeight="1" x14ac:dyDescent="0.2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s="26" customFormat="1" ht="12" customHeight="1" x14ac:dyDescent="0.2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s="13" customFormat="1" ht="12" customHeight="1" x14ac:dyDescent="0.2">
      <c r="A95" s="433" t="s">
        <v>410</v>
      </c>
      <c r="B95" s="433"/>
      <c r="C95" s="433"/>
      <c r="D95" s="433"/>
      <c r="E95" s="433"/>
      <c r="F95" s="433"/>
      <c r="G95" s="433"/>
      <c r="H95" s="433"/>
      <c r="I95" s="433"/>
      <c r="J95" s="433"/>
      <c r="K95" s="38"/>
      <c r="L95" s="38"/>
      <c r="M95" s="38"/>
      <c r="N95" s="38"/>
    </row>
    <row r="96" spans="1:31" s="13" customFormat="1" ht="12" customHeight="1" x14ac:dyDescent="0.2">
      <c r="A96" s="290" t="s">
        <v>41</v>
      </c>
      <c r="B96" s="417" t="s">
        <v>5</v>
      </c>
      <c r="C96" s="417"/>
      <c r="D96" s="417"/>
      <c r="E96" s="417"/>
      <c r="F96" s="417"/>
      <c r="G96" s="417"/>
      <c r="H96" s="417"/>
      <c r="I96" s="11">
        <v>2024</v>
      </c>
      <c r="J96" s="296" t="s">
        <v>75</v>
      </c>
      <c r="L96" s="14"/>
      <c r="M96" s="14"/>
      <c r="N96" s="110"/>
    </row>
    <row r="97" spans="1:15" s="13" customFormat="1" ht="12" customHeight="1" x14ac:dyDescent="0.2">
      <c r="A97" s="15">
        <v>1290</v>
      </c>
      <c r="B97" s="418" t="s">
        <v>76</v>
      </c>
      <c r="C97" s="418"/>
      <c r="D97" s="418"/>
      <c r="E97" s="418"/>
      <c r="F97" s="418"/>
      <c r="G97" s="418"/>
      <c r="H97" s="418"/>
      <c r="I97" s="102">
        <v>0</v>
      </c>
      <c r="J97" s="103"/>
      <c r="K97" s="95"/>
      <c r="L97" s="19"/>
      <c r="M97" s="19"/>
      <c r="N97" s="110"/>
    </row>
    <row r="98" spans="1:15" s="13" customFormat="1" ht="12" customHeight="1" x14ac:dyDescent="0.2">
      <c r="A98" s="104">
        <v>1291</v>
      </c>
      <c r="B98" s="429" t="s">
        <v>77</v>
      </c>
      <c r="C98" s="429"/>
      <c r="D98" s="429"/>
      <c r="E98" s="429"/>
      <c r="F98" s="429"/>
      <c r="G98" s="429"/>
      <c r="H98" s="429"/>
      <c r="I98" s="19">
        <v>0</v>
      </c>
      <c r="J98" s="105"/>
      <c r="K98" s="106"/>
      <c r="L98" s="106"/>
      <c r="M98" s="106"/>
      <c r="N98" s="110"/>
    </row>
    <row r="99" spans="1:15" s="13" customFormat="1" ht="12" customHeight="1" x14ac:dyDescent="0.2">
      <c r="A99" s="104">
        <v>1292</v>
      </c>
      <c r="B99" s="429" t="s">
        <v>78</v>
      </c>
      <c r="C99" s="429"/>
      <c r="D99" s="429"/>
      <c r="E99" s="429"/>
      <c r="F99" s="429"/>
      <c r="G99" s="429"/>
      <c r="H99" s="429"/>
      <c r="I99" s="111">
        <v>0</v>
      </c>
      <c r="J99" s="112"/>
      <c r="K99" s="106"/>
      <c r="L99" s="106"/>
      <c r="M99" s="106"/>
      <c r="N99" s="110"/>
    </row>
    <row r="100" spans="1:15" s="13" customFormat="1" ht="12" customHeight="1" x14ac:dyDescent="0.2">
      <c r="A100" s="107">
        <v>1293</v>
      </c>
      <c r="B100" s="430" t="s">
        <v>79</v>
      </c>
      <c r="C100" s="430"/>
      <c r="D100" s="430"/>
      <c r="E100" s="430"/>
      <c r="F100" s="430"/>
      <c r="G100" s="430"/>
      <c r="H100" s="430"/>
      <c r="I100" s="108">
        <v>0</v>
      </c>
      <c r="J100" s="109"/>
      <c r="K100" s="106"/>
      <c r="L100" s="106"/>
      <c r="M100" s="106"/>
      <c r="N100" s="110"/>
    </row>
    <row r="101" spans="1:15" s="13" customFormat="1" ht="12" customHeight="1" x14ac:dyDescent="0.2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</row>
    <row r="102" spans="1:15" s="13" customFormat="1" ht="12" customHeight="1" x14ac:dyDescent="0.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</row>
    <row r="103" spans="1:15" s="13" customFormat="1" ht="12" customHeight="1" x14ac:dyDescent="0.2">
      <c r="A103" s="431" t="s">
        <v>201</v>
      </c>
      <c r="B103" s="431"/>
      <c r="C103" s="431"/>
      <c r="D103" s="431"/>
      <c r="E103" s="431"/>
      <c r="F103" s="431"/>
      <c r="G103" s="431"/>
      <c r="H103" s="431"/>
      <c r="I103" s="431"/>
      <c r="J103" s="431"/>
    </row>
    <row r="104" spans="1:15" s="26" customFormat="1" ht="24.75" customHeight="1" x14ac:dyDescent="0.2">
      <c r="A104" s="290" t="s">
        <v>41</v>
      </c>
      <c r="B104" s="425" t="s">
        <v>5</v>
      </c>
      <c r="C104" s="426"/>
      <c r="D104" s="426"/>
      <c r="E104" s="426"/>
      <c r="F104" s="426"/>
      <c r="G104" s="427"/>
      <c r="H104" s="291" t="s">
        <v>91</v>
      </c>
      <c r="I104" s="318" t="s">
        <v>268</v>
      </c>
      <c r="J104" s="292" t="s">
        <v>264</v>
      </c>
      <c r="K104" s="293" t="s">
        <v>265</v>
      </c>
      <c r="L104" s="294" t="s">
        <v>266</v>
      </c>
      <c r="M104" s="295" t="s">
        <v>267</v>
      </c>
      <c r="N104" s="113"/>
      <c r="O104" s="13"/>
    </row>
    <row r="105" spans="1:15" s="26" customFormat="1" ht="12" customHeight="1" x14ac:dyDescent="0.2">
      <c r="A105" s="39">
        <v>2110</v>
      </c>
      <c r="B105" s="428" t="s">
        <v>80</v>
      </c>
      <c r="C105" s="428"/>
      <c r="D105" s="428"/>
      <c r="E105" s="428"/>
      <c r="F105" s="428"/>
      <c r="G105" s="428"/>
      <c r="H105" s="114">
        <v>7800232.1500000004</v>
      </c>
      <c r="I105" s="123">
        <f>+H105</f>
        <v>7800232.1500000004</v>
      </c>
      <c r="J105" s="115"/>
      <c r="K105" s="116"/>
      <c r="L105" s="117"/>
      <c r="M105" s="118"/>
      <c r="N105" s="101"/>
    </row>
    <row r="106" spans="1:15" s="26" customFormat="1" ht="12" customHeight="1" x14ac:dyDescent="0.2">
      <c r="A106" s="45">
        <v>2111</v>
      </c>
      <c r="B106" s="421" t="s">
        <v>26</v>
      </c>
      <c r="C106" s="421"/>
      <c r="D106" s="421"/>
      <c r="E106" s="421"/>
      <c r="F106" s="421"/>
      <c r="G106" s="421"/>
      <c r="H106" s="119">
        <v>3572911.67</v>
      </c>
      <c r="I106" s="123">
        <f>+H106</f>
        <v>3572911.67</v>
      </c>
      <c r="J106" s="120"/>
      <c r="K106" s="116"/>
      <c r="L106" s="121"/>
      <c r="M106" s="122"/>
      <c r="N106" s="101"/>
    </row>
    <row r="107" spans="1:15" s="26" customFormat="1" ht="12" customHeight="1" x14ac:dyDescent="0.2">
      <c r="A107" s="45">
        <v>2112</v>
      </c>
      <c r="B107" s="421" t="s">
        <v>28</v>
      </c>
      <c r="C107" s="421"/>
      <c r="D107" s="421"/>
      <c r="E107" s="421"/>
      <c r="F107" s="421"/>
      <c r="G107" s="421"/>
      <c r="H107" s="119">
        <v>122488.52</v>
      </c>
      <c r="I107" s="123">
        <f>+H107</f>
        <v>122488.52</v>
      </c>
      <c r="J107" s="120"/>
      <c r="K107" s="116"/>
      <c r="L107" s="121"/>
      <c r="M107" s="122"/>
      <c r="N107" s="101"/>
    </row>
    <row r="108" spans="1:15" s="26" customFormat="1" ht="11.25" x14ac:dyDescent="0.2">
      <c r="A108" s="45">
        <v>2113</v>
      </c>
      <c r="B108" s="421" t="s">
        <v>81</v>
      </c>
      <c r="C108" s="421"/>
      <c r="D108" s="421"/>
      <c r="E108" s="421"/>
      <c r="F108" s="421"/>
      <c r="G108" s="421"/>
      <c r="H108" s="123">
        <v>0</v>
      </c>
      <c r="I108" s="123">
        <f t="shared" ref="I108:I118" si="0">+H108</f>
        <v>0</v>
      </c>
      <c r="J108" s="120"/>
      <c r="K108" s="116"/>
      <c r="L108" s="121"/>
      <c r="M108" s="122"/>
      <c r="N108" s="101"/>
    </row>
    <row r="109" spans="1:15" s="26" customFormat="1" ht="11.25" x14ac:dyDescent="0.2">
      <c r="A109" s="45">
        <v>2114</v>
      </c>
      <c r="B109" s="421" t="s">
        <v>82</v>
      </c>
      <c r="C109" s="421"/>
      <c r="D109" s="421"/>
      <c r="E109" s="421"/>
      <c r="F109" s="421"/>
      <c r="G109" s="421"/>
      <c r="H109" s="123">
        <v>0</v>
      </c>
      <c r="I109" s="123">
        <f t="shared" si="0"/>
        <v>0</v>
      </c>
      <c r="J109" s="120"/>
      <c r="K109" s="116"/>
      <c r="L109" s="121"/>
      <c r="M109" s="122"/>
      <c r="N109" s="101"/>
    </row>
    <row r="110" spans="1:15" s="26" customFormat="1" ht="12" customHeight="1" x14ac:dyDescent="0.2">
      <c r="A110" s="45">
        <v>2115</v>
      </c>
      <c r="B110" s="421" t="s">
        <v>83</v>
      </c>
      <c r="C110" s="421"/>
      <c r="D110" s="421"/>
      <c r="E110" s="421"/>
      <c r="F110" s="421"/>
      <c r="G110" s="421"/>
      <c r="H110" s="123">
        <v>0</v>
      </c>
      <c r="I110" s="123">
        <f t="shared" si="0"/>
        <v>0</v>
      </c>
      <c r="J110" s="120"/>
      <c r="K110" s="116"/>
      <c r="L110" s="121"/>
      <c r="M110" s="122"/>
      <c r="N110" s="101"/>
    </row>
    <row r="111" spans="1:15" s="26" customFormat="1" ht="26.25" customHeight="1" x14ac:dyDescent="0.2">
      <c r="A111" s="45">
        <v>2116</v>
      </c>
      <c r="B111" s="421" t="s">
        <v>84</v>
      </c>
      <c r="C111" s="421"/>
      <c r="D111" s="421"/>
      <c r="E111" s="421"/>
      <c r="F111" s="421"/>
      <c r="G111" s="421"/>
      <c r="H111" s="123">
        <v>0</v>
      </c>
      <c r="I111" s="123">
        <f t="shared" si="0"/>
        <v>0</v>
      </c>
      <c r="J111" s="120"/>
      <c r="K111" s="116"/>
      <c r="L111" s="121"/>
      <c r="M111" s="122"/>
      <c r="N111" s="101"/>
    </row>
    <row r="112" spans="1:15" s="26" customFormat="1" ht="11.25" x14ac:dyDescent="0.2">
      <c r="A112" s="45">
        <v>2117</v>
      </c>
      <c r="B112" s="421" t="s">
        <v>27</v>
      </c>
      <c r="C112" s="421"/>
      <c r="D112" s="421"/>
      <c r="E112" s="421"/>
      <c r="F112" s="421"/>
      <c r="G112" s="421"/>
      <c r="H112" s="119">
        <v>4104831.96</v>
      </c>
      <c r="I112" s="123">
        <f t="shared" si="0"/>
        <v>4104831.96</v>
      </c>
      <c r="J112" s="120"/>
      <c r="K112" s="116"/>
      <c r="L112" s="121"/>
      <c r="M112" s="122"/>
      <c r="N112" s="101"/>
    </row>
    <row r="113" spans="1:14" s="26" customFormat="1" ht="11.25" x14ac:dyDescent="0.2">
      <c r="A113" s="45">
        <v>2118</v>
      </c>
      <c r="B113" s="421" t="s">
        <v>85</v>
      </c>
      <c r="C113" s="421"/>
      <c r="D113" s="421"/>
      <c r="E113" s="421"/>
      <c r="F113" s="421"/>
      <c r="G113" s="421"/>
      <c r="H113" s="123">
        <v>0</v>
      </c>
      <c r="I113" s="123">
        <f t="shared" si="0"/>
        <v>0</v>
      </c>
      <c r="J113" s="120"/>
      <c r="K113" s="116"/>
      <c r="L113" s="121"/>
      <c r="M113" s="122"/>
      <c r="N113" s="101"/>
    </row>
    <row r="114" spans="1:14" s="26" customFormat="1" ht="12" customHeight="1" x14ac:dyDescent="0.2">
      <c r="A114" s="45">
        <v>2119</v>
      </c>
      <c r="B114" s="421" t="s">
        <v>29</v>
      </c>
      <c r="C114" s="421"/>
      <c r="D114" s="421"/>
      <c r="E114" s="421"/>
      <c r="F114" s="421"/>
      <c r="G114" s="421"/>
      <c r="H114" s="123">
        <v>0</v>
      </c>
      <c r="I114" s="123">
        <f t="shared" si="0"/>
        <v>0</v>
      </c>
      <c r="J114" s="120"/>
      <c r="K114" s="116"/>
      <c r="L114" s="121"/>
      <c r="M114" s="122"/>
      <c r="N114" s="101"/>
    </row>
    <row r="115" spans="1:14" s="26" customFormat="1" ht="12" customHeight="1" x14ac:dyDescent="0.2">
      <c r="A115" s="45">
        <v>2120</v>
      </c>
      <c r="B115" s="421" t="s">
        <v>86</v>
      </c>
      <c r="C115" s="421"/>
      <c r="D115" s="421"/>
      <c r="E115" s="421"/>
      <c r="F115" s="421"/>
      <c r="G115" s="421"/>
      <c r="H115" s="123">
        <v>0</v>
      </c>
      <c r="I115" s="123">
        <f t="shared" si="0"/>
        <v>0</v>
      </c>
      <c r="J115" s="120"/>
      <c r="K115" s="116"/>
      <c r="L115" s="121"/>
      <c r="M115" s="122"/>
      <c r="N115" s="101"/>
    </row>
    <row r="116" spans="1:14" s="26" customFormat="1" ht="12" customHeight="1" x14ac:dyDescent="0.2">
      <c r="A116" s="45">
        <v>2121</v>
      </c>
      <c r="B116" s="421" t="s">
        <v>87</v>
      </c>
      <c r="C116" s="421"/>
      <c r="D116" s="421"/>
      <c r="E116" s="421"/>
      <c r="F116" s="421"/>
      <c r="G116" s="421"/>
      <c r="H116" s="123">
        <v>0</v>
      </c>
      <c r="I116" s="123">
        <f t="shared" si="0"/>
        <v>0</v>
      </c>
      <c r="J116" s="120"/>
      <c r="K116" s="116"/>
      <c r="L116" s="121"/>
      <c r="M116" s="122"/>
      <c r="N116" s="101"/>
    </row>
    <row r="117" spans="1:14" s="26" customFormat="1" ht="27" customHeight="1" x14ac:dyDescent="0.2">
      <c r="A117" s="45">
        <v>2122</v>
      </c>
      <c r="B117" s="421" t="s">
        <v>88</v>
      </c>
      <c r="C117" s="421"/>
      <c r="D117" s="421"/>
      <c r="E117" s="421"/>
      <c r="F117" s="421"/>
      <c r="G117" s="421"/>
      <c r="H117" s="123">
        <v>0</v>
      </c>
      <c r="I117" s="123">
        <f t="shared" si="0"/>
        <v>0</v>
      </c>
      <c r="J117" s="120"/>
      <c r="K117" s="116"/>
      <c r="L117" s="121"/>
      <c r="M117" s="122"/>
      <c r="N117" s="101"/>
    </row>
    <row r="118" spans="1:14" s="26" customFormat="1" ht="12" customHeight="1" x14ac:dyDescent="0.2">
      <c r="A118" s="52">
        <v>2129</v>
      </c>
      <c r="B118" s="422" t="s">
        <v>89</v>
      </c>
      <c r="C118" s="422"/>
      <c r="D118" s="422"/>
      <c r="E118" s="422"/>
      <c r="F118" s="422"/>
      <c r="G118" s="422"/>
      <c r="H118" s="124">
        <v>0</v>
      </c>
      <c r="I118" s="319">
        <f t="shared" si="0"/>
        <v>0</v>
      </c>
      <c r="J118" s="125"/>
      <c r="K118" s="126"/>
      <c r="L118" s="127"/>
      <c r="M118" s="128"/>
      <c r="N118" s="101"/>
    </row>
    <row r="119" spans="1:14" s="26" customFormat="1" ht="12" customHeight="1" x14ac:dyDescent="0.2">
      <c r="A119" s="129"/>
      <c r="B119" s="13"/>
      <c r="C119" s="13"/>
      <c r="D119" s="13"/>
      <c r="E119" s="13"/>
      <c r="F119" s="13"/>
      <c r="G119" s="13"/>
      <c r="H119" s="130"/>
      <c r="I119" s="131"/>
      <c r="J119" s="121"/>
      <c r="L119" s="121"/>
      <c r="M119" s="121"/>
      <c r="N119" s="101"/>
    </row>
    <row r="120" spans="1:14" s="26" customFormat="1" ht="12" customHeight="1" x14ac:dyDescent="0.2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</row>
    <row r="121" spans="1:14" s="26" customFormat="1" ht="12" customHeight="1" x14ac:dyDescent="0.2">
      <c r="A121" s="416" t="s">
        <v>202</v>
      </c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101"/>
      <c r="M121" s="101"/>
      <c r="N121" s="101"/>
    </row>
    <row r="122" spans="1:14" s="26" customFormat="1" ht="12" customHeight="1" x14ac:dyDescent="0.2">
      <c r="A122" s="288" t="s">
        <v>41</v>
      </c>
      <c r="B122" s="423" t="s">
        <v>90</v>
      </c>
      <c r="C122" s="423"/>
      <c r="D122" s="423"/>
      <c r="E122" s="423"/>
      <c r="F122" s="423"/>
      <c r="G122" s="423"/>
      <c r="H122" s="423"/>
      <c r="I122" s="289" t="s">
        <v>91</v>
      </c>
      <c r="J122" s="289" t="s">
        <v>92</v>
      </c>
      <c r="K122" s="289" t="s">
        <v>93</v>
      </c>
      <c r="L122" s="132"/>
      <c r="M122" s="132"/>
      <c r="N122" s="132"/>
    </row>
    <row r="123" spans="1:14" s="26" customFormat="1" ht="26.25" customHeight="1" x14ac:dyDescent="0.2">
      <c r="A123" s="133">
        <v>2160</v>
      </c>
      <c r="B123" s="424" t="s">
        <v>94</v>
      </c>
      <c r="C123" s="424"/>
      <c r="D123" s="424"/>
      <c r="E123" s="424"/>
      <c r="F123" s="424"/>
      <c r="G123" s="424"/>
      <c r="H123" s="424"/>
      <c r="I123" s="134">
        <v>0</v>
      </c>
      <c r="J123" s="135"/>
      <c r="K123" s="136"/>
      <c r="L123" s="57"/>
      <c r="M123" s="57"/>
      <c r="N123" s="57"/>
    </row>
    <row r="124" spans="1:14" s="26" customFormat="1" ht="12" customHeight="1" x14ac:dyDescent="0.2">
      <c r="A124" s="45">
        <v>2161</v>
      </c>
      <c r="B124" s="390" t="s">
        <v>95</v>
      </c>
      <c r="C124" s="390"/>
      <c r="D124" s="390"/>
      <c r="E124" s="390"/>
      <c r="F124" s="390"/>
      <c r="G124" s="390"/>
      <c r="H124" s="390"/>
      <c r="I124" s="137">
        <v>0</v>
      </c>
      <c r="J124" s="57"/>
      <c r="K124" s="138"/>
      <c r="L124" s="57"/>
      <c r="M124" s="57"/>
      <c r="N124" s="57"/>
    </row>
    <row r="125" spans="1:14" s="26" customFormat="1" ht="12" customHeight="1" x14ac:dyDescent="0.2">
      <c r="A125" s="45">
        <v>2162</v>
      </c>
      <c r="B125" s="390" t="s">
        <v>96</v>
      </c>
      <c r="C125" s="390"/>
      <c r="D125" s="390"/>
      <c r="E125" s="390"/>
      <c r="F125" s="390"/>
      <c r="G125" s="390"/>
      <c r="H125" s="390"/>
      <c r="I125" s="137">
        <v>0</v>
      </c>
      <c r="J125" s="57"/>
      <c r="K125" s="138"/>
      <c r="L125" s="57"/>
      <c r="M125" s="57"/>
      <c r="N125" s="57"/>
    </row>
    <row r="126" spans="1:14" s="26" customFormat="1" ht="12" customHeight="1" x14ac:dyDescent="0.2">
      <c r="A126" s="45">
        <v>2163</v>
      </c>
      <c r="B126" s="390" t="s">
        <v>97</v>
      </c>
      <c r="C126" s="390"/>
      <c r="D126" s="390"/>
      <c r="E126" s="390"/>
      <c r="F126" s="390"/>
      <c r="G126" s="390"/>
      <c r="H126" s="390"/>
      <c r="I126" s="137">
        <v>0</v>
      </c>
      <c r="J126" s="57"/>
      <c r="K126" s="138"/>
      <c r="L126" s="57"/>
      <c r="M126" s="57"/>
      <c r="N126" s="57"/>
    </row>
    <row r="127" spans="1:14" s="26" customFormat="1" ht="30" customHeight="1" x14ac:dyDescent="0.2">
      <c r="A127" s="50">
        <v>2164</v>
      </c>
      <c r="B127" s="393" t="s">
        <v>98</v>
      </c>
      <c r="C127" s="393"/>
      <c r="D127" s="393"/>
      <c r="E127" s="393"/>
      <c r="F127" s="393"/>
      <c r="G127" s="393"/>
      <c r="H127" s="393"/>
      <c r="I127" s="137">
        <v>0</v>
      </c>
      <c r="J127" s="57"/>
      <c r="K127" s="138"/>
      <c r="L127" s="57"/>
      <c r="M127" s="57"/>
      <c r="N127" s="57"/>
    </row>
    <row r="128" spans="1:14" s="26" customFormat="1" ht="28.5" customHeight="1" x14ac:dyDescent="0.2">
      <c r="A128" s="50">
        <v>2165</v>
      </c>
      <c r="B128" s="393" t="s">
        <v>99</v>
      </c>
      <c r="C128" s="393"/>
      <c r="D128" s="393"/>
      <c r="E128" s="393"/>
      <c r="F128" s="393"/>
      <c r="G128" s="393"/>
      <c r="H128" s="393"/>
      <c r="I128" s="137">
        <v>0</v>
      </c>
      <c r="J128" s="57"/>
      <c r="K128" s="138"/>
      <c r="L128" s="57"/>
      <c r="M128" s="57"/>
      <c r="N128" s="57"/>
    </row>
    <row r="129" spans="1:28" s="26" customFormat="1" ht="12" customHeight="1" x14ac:dyDescent="0.2">
      <c r="A129" s="45">
        <v>2166</v>
      </c>
      <c r="B129" s="390" t="s">
        <v>100</v>
      </c>
      <c r="C129" s="390"/>
      <c r="D129" s="390"/>
      <c r="E129" s="390"/>
      <c r="F129" s="390"/>
      <c r="G129" s="390"/>
      <c r="H129" s="390"/>
      <c r="I129" s="137">
        <v>0</v>
      </c>
      <c r="J129" s="57"/>
      <c r="K129" s="138"/>
      <c r="L129" s="57"/>
      <c r="M129" s="57"/>
      <c r="N129" s="57"/>
    </row>
    <row r="130" spans="1:28" s="26" customFormat="1" ht="33" customHeight="1" x14ac:dyDescent="0.2">
      <c r="A130" s="50">
        <v>2250</v>
      </c>
      <c r="B130" s="393" t="s">
        <v>101</v>
      </c>
      <c r="C130" s="393"/>
      <c r="D130" s="393"/>
      <c r="E130" s="393"/>
      <c r="F130" s="393"/>
      <c r="G130" s="393"/>
      <c r="H130" s="393"/>
      <c r="I130" s="137">
        <v>0</v>
      </c>
      <c r="J130" s="57"/>
      <c r="K130" s="138"/>
      <c r="L130" s="57"/>
      <c r="M130" s="57"/>
      <c r="N130" s="57"/>
    </row>
    <row r="131" spans="1:28" s="26" customFormat="1" ht="12" customHeight="1" x14ac:dyDescent="0.2">
      <c r="A131" s="45">
        <v>2251</v>
      </c>
      <c r="B131" s="390" t="s">
        <v>102</v>
      </c>
      <c r="C131" s="390"/>
      <c r="D131" s="390"/>
      <c r="E131" s="390"/>
      <c r="F131" s="390"/>
      <c r="G131" s="390"/>
      <c r="H131" s="390"/>
      <c r="I131" s="137">
        <v>0</v>
      </c>
      <c r="J131" s="57"/>
      <c r="K131" s="138"/>
      <c r="L131" s="57"/>
      <c r="M131" s="57"/>
      <c r="N131" s="57"/>
    </row>
    <row r="132" spans="1:28" s="26" customFormat="1" ht="12" customHeight="1" x14ac:dyDescent="0.2">
      <c r="A132" s="45">
        <v>2252</v>
      </c>
      <c r="B132" s="390" t="s">
        <v>103</v>
      </c>
      <c r="C132" s="390"/>
      <c r="D132" s="390"/>
      <c r="E132" s="390"/>
      <c r="F132" s="390"/>
      <c r="G132" s="390"/>
      <c r="H132" s="390"/>
      <c r="I132" s="137">
        <v>0</v>
      </c>
      <c r="J132" s="57"/>
      <c r="K132" s="138"/>
      <c r="L132" s="57"/>
      <c r="M132" s="57"/>
      <c r="N132" s="57"/>
    </row>
    <row r="133" spans="1:28" s="26" customFormat="1" ht="12" customHeight="1" x14ac:dyDescent="0.2">
      <c r="A133" s="45">
        <v>2253</v>
      </c>
      <c r="B133" s="390" t="s">
        <v>104</v>
      </c>
      <c r="C133" s="390"/>
      <c r="D133" s="390"/>
      <c r="E133" s="390"/>
      <c r="F133" s="390"/>
      <c r="G133" s="390"/>
      <c r="H133" s="390"/>
      <c r="I133" s="137">
        <v>0</v>
      </c>
      <c r="J133" s="57"/>
      <c r="K133" s="138"/>
      <c r="L133" s="57"/>
      <c r="M133" s="57"/>
      <c r="N133" s="57"/>
    </row>
    <row r="134" spans="1:28" s="26" customFormat="1" ht="26.25" customHeight="1" x14ac:dyDescent="0.2">
      <c r="A134" s="50">
        <v>2254</v>
      </c>
      <c r="B134" s="393" t="s">
        <v>105</v>
      </c>
      <c r="C134" s="393"/>
      <c r="D134" s="393"/>
      <c r="E134" s="393"/>
      <c r="F134" s="393"/>
      <c r="G134" s="393"/>
      <c r="H134" s="393"/>
      <c r="I134" s="137">
        <v>0</v>
      </c>
      <c r="J134" s="57"/>
      <c r="K134" s="138"/>
      <c r="L134" s="57"/>
      <c r="M134" s="57"/>
      <c r="N134" s="57"/>
    </row>
    <row r="135" spans="1:28" s="26" customFormat="1" ht="26.25" customHeight="1" x14ac:dyDescent="0.2">
      <c r="A135" s="50">
        <v>2255</v>
      </c>
      <c r="B135" s="393" t="s">
        <v>106</v>
      </c>
      <c r="C135" s="393"/>
      <c r="D135" s="393"/>
      <c r="E135" s="393"/>
      <c r="F135" s="393"/>
      <c r="G135" s="393"/>
      <c r="H135" s="393"/>
      <c r="I135" s="137">
        <v>0</v>
      </c>
      <c r="J135" s="57"/>
      <c r="K135" s="138"/>
      <c r="L135" s="57"/>
      <c r="M135" s="57"/>
      <c r="N135" s="57"/>
    </row>
    <row r="136" spans="1:28" s="26" customFormat="1" ht="12" customHeight="1" x14ac:dyDescent="0.2">
      <c r="A136" s="52">
        <v>2256</v>
      </c>
      <c r="B136" s="415" t="s">
        <v>107</v>
      </c>
      <c r="C136" s="415"/>
      <c r="D136" s="415"/>
      <c r="E136" s="415"/>
      <c r="F136" s="415"/>
      <c r="G136" s="415"/>
      <c r="H136" s="415"/>
      <c r="I136" s="139">
        <v>0</v>
      </c>
      <c r="J136" s="140"/>
      <c r="K136" s="141"/>
      <c r="L136" s="57"/>
      <c r="M136" s="57"/>
      <c r="N136" s="57"/>
    </row>
    <row r="137" spans="1:28" s="26" customFormat="1" ht="12" customHeight="1" x14ac:dyDescent="0.2">
      <c r="A137" s="129"/>
      <c r="B137" s="142"/>
      <c r="C137" s="142"/>
      <c r="D137" s="142"/>
      <c r="E137" s="142"/>
      <c r="F137" s="142"/>
      <c r="G137" s="142"/>
      <c r="H137" s="142"/>
      <c r="I137" s="137"/>
      <c r="J137" s="57"/>
      <c r="K137" s="57"/>
      <c r="L137" s="57"/>
      <c r="M137" s="57"/>
      <c r="N137" s="57"/>
    </row>
    <row r="138" spans="1:28" s="26" customFormat="1" ht="12" customHeight="1" x14ac:dyDescent="0.2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</row>
    <row r="139" spans="1:28" s="26" customFormat="1" ht="12" customHeight="1" x14ac:dyDescent="0.2">
      <c r="A139" s="416" t="s">
        <v>203</v>
      </c>
      <c r="B139" s="416"/>
      <c r="C139" s="416"/>
      <c r="D139" s="416"/>
      <c r="E139" s="416"/>
      <c r="F139" s="416"/>
      <c r="G139" s="416"/>
      <c r="H139" s="416"/>
      <c r="I139" s="416"/>
      <c r="J139" s="416"/>
      <c r="K139" s="101"/>
      <c r="L139" s="101"/>
      <c r="M139" s="101"/>
      <c r="N139" s="101"/>
    </row>
    <row r="140" spans="1:28" s="13" customFormat="1" ht="12" customHeight="1" x14ac:dyDescent="0.2">
      <c r="A140" s="287" t="s">
        <v>41</v>
      </c>
      <c r="B140" s="417" t="s">
        <v>5</v>
      </c>
      <c r="C140" s="417"/>
      <c r="D140" s="417"/>
      <c r="E140" s="417"/>
      <c r="F140" s="417"/>
      <c r="G140" s="417"/>
      <c r="H140" s="417"/>
      <c r="I140" s="11">
        <v>2024</v>
      </c>
      <c r="J140" s="11">
        <v>2023</v>
      </c>
      <c r="K140" s="14"/>
      <c r="N140" s="38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s="13" customFormat="1" ht="12" customHeight="1" x14ac:dyDescent="0.2">
      <c r="A141" s="143">
        <v>2100</v>
      </c>
      <c r="B141" s="418" t="s">
        <v>24</v>
      </c>
      <c r="C141" s="418"/>
      <c r="D141" s="418"/>
      <c r="E141" s="418"/>
      <c r="F141" s="418"/>
      <c r="G141" s="418"/>
      <c r="H141" s="418"/>
      <c r="I141" s="117">
        <v>7852843.1600000001</v>
      </c>
      <c r="J141" s="117">
        <v>8172703.0300000003</v>
      </c>
      <c r="K141" s="19"/>
      <c r="N141" s="38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s="13" customFormat="1" ht="12" customHeight="1" x14ac:dyDescent="0.2">
      <c r="A142" s="144">
        <v>2200</v>
      </c>
      <c r="B142" s="419" t="s">
        <v>25</v>
      </c>
      <c r="C142" s="419"/>
      <c r="D142" s="419"/>
      <c r="E142" s="419"/>
      <c r="F142" s="419"/>
      <c r="G142" s="419"/>
      <c r="H142" s="419"/>
      <c r="I142" s="19">
        <v>0</v>
      </c>
      <c r="J142" s="19">
        <v>0</v>
      </c>
      <c r="K142" s="19"/>
      <c r="N142" s="38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s="13" customFormat="1" ht="12" customHeight="1" x14ac:dyDescent="0.2">
      <c r="A143" s="145"/>
      <c r="B143" s="420" t="s">
        <v>9</v>
      </c>
      <c r="C143" s="420"/>
      <c r="D143" s="420"/>
      <c r="E143" s="420"/>
      <c r="F143" s="420"/>
      <c r="G143" s="420"/>
      <c r="H143" s="420"/>
      <c r="I143" s="97">
        <f>SUM(I141:I142)</f>
        <v>7852843.1600000001</v>
      </c>
      <c r="J143" s="97">
        <f>SUM(J141:J142)</f>
        <v>8172703.0300000003</v>
      </c>
      <c r="K143" s="37"/>
      <c r="N143" s="38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s="13" customFormat="1" ht="12" customHeight="1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6" spans="1:10" x14ac:dyDescent="0.2">
      <c r="A146" s="409" t="s">
        <v>242</v>
      </c>
      <c r="B146" s="409"/>
      <c r="C146" s="409"/>
      <c r="D146" s="409"/>
      <c r="E146" s="409"/>
      <c r="F146" s="409"/>
      <c r="G146" s="409"/>
      <c r="H146" s="409"/>
      <c r="I146" s="409"/>
      <c r="J146" s="409"/>
    </row>
  </sheetData>
  <mergeCells count="103">
    <mergeCell ref="A1:J1"/>
    <mergeCell ref="A2:J2"/>
    <mergeCell ref="A3:J3"/>
    <mergeCell ref="A6:J6"/>
    <mergeCell ref="A7:J7"/>
    <mergeCell ref="A8:J8"/>
    <mergeCell ref="A146:J146"/>
    <mergeCell ref="B16:H16"/>
    <mergeCell ref="A19:J19"/>
    <mergeCell ref="B20:H20"/>
    <mergeCell ref="B21:H21"/>
    <mergeCell ref="B22:H22"/>
    <mergeCell ref="B23:H23"/>
    <mergeCell ref="A9:J9"/>
    <mergeCell ref="A11:J11"/>
    <mergeCell ref="B12:H12"/>
    <mergeCell ref="B13:H13"/>
    <mergeCell ref="B14:H14"/>
    <mergeCell ref="B15:H15"/>
    <mergeCell ref="B32:G32"/>
    <mergeCell ref="B33:G33"/>
    <mergeCell ref="A36:L36"/>
    <mergeCell ref="B37:G37"/>
    <mergeCell ref="B38:G38"/>
    <mergeCell ref="B39:G39"/>
    <mergeCell ref="A25:M25"/>
    <mergeCell ref="B26:G26"/>
    <mergeCell ref="B28:G28"/>
    <mergeCell ref="B29:G29"/>
    <mergeCell ref="B30:G30"/>
    <mergeCell ref="B31:G31"/>
    <mergeCell ref="B47:G47"/>
    <mergeCell ref="B48:G48"/>
    <mergeCell ref="A50:J50"/>
    <mergeCell ref="B51:G51"/>
    <mergeCell ref="A55:H55"/>
    <mergeCell ref="B57:G57"/>
    <mergeCell ref="B40:G40"/>
    <mergeCell ref="B41:G41"/>
    <mergeCell ref="B42:G42"/>
    <mergeCell ref="B43:G43"/>
    <mergeCell ref="A45:K45"/>
    <mergeCell ref="B46:G46"/>
    <mergeCell ref="B80:H80"/>
    <mergeCell ref="B81:H81"/>
    <mergeCell ref="B82:H82"/>
    <mergeCell ref="B83:H83"/>
    <mergeCell ref="B84:H84"/>
    <mergeCell ref="B85:H85"/>
    <mergeCell ref="A61:J61"/>
    <mergeCell ref="B64:H64"/>
    <mergeCell ref="B66:H66"/>
    <mergeCell ref="A77:J77"/>
    <mergeCell ref="B78:H78"/>
    <mergeCell ref="B79:H79"/>
    <mergeCell ref="B96:H96"/>
    <mergeCell ref="B97:H97"/>
    <mergeCell ref="B98:H98"/>
    <mergeCell ref="B99:H99"/>
    <mergeCell ref="B100:H100"/>
    <mergeCell ref="A103:J103"/>
    <mergeCell ref="A88:J88"/>
    <mergeCell ref="B89:H89"/>
    <mergeCell ref="B90:H90"/>
    <mergeCell ref="B91:H91"/>
    <mergeCell ref="B92:H92"/>
    <mergeCell ref="A95:J95"/>
    <mergeCell ref="B110:G110"/>
    <mergeCell ref="B111:G111"/>
    <mergeCell ref="B112:G112"/>
    <mergeCell ref="B113:G113"/>
    <mergeCell ref="B114:G114"/>
    <mergeCell ref="B115:G115"/>
    <mergeCell ref="B104:G104"/>
    <mergeCell ref="B105:G105"/>
    <mergeCell ref="B106:G106"/>
    <mergeCell ref="B107:G107"/>
    <mergeCell ref="B108:G108"/>
    <mergeCell ref="B109:G109"/>
    <mergeCell ref="B124:H124"/>
    <mergeCell ref="B125:H125"/>
    <mergeCell ref="B126:H126"/>
    <mergeCell ref="B127:H127"/>
    <mergeCell ref="B128:H128"/>
    <mergeCell ref="B129:H129"/>
    <mergeCell ref="B116:G116"/>
    <mergeCell ref="B117:G117"/>
    <mergeCell ref="B118:G118"/>
    <mergeCell ref="A121:K121"/>
    <mergeCell ref="B122:H122"/>
    <mergeCell ref="B123:H123"/>
    <mergeCell ref="B136:H136"/>
    <mergeCell ref="A139:J139"/>
    <mergeCell ref="B140:H140"/>
    <mergeCell ref="B141:H141"/>
    <mergeCell ref="B142:H142"/>
    <mergeCell ref="B143:H143"/>
    <mergeCell ref="B130:H130"/>
    <mergeCell ref="B131:H131"/>
    <mergeCell ref="B132:H132"/>
    <mergeCell ref="B133:H133"/>
    <mergeCell ref="B134:H134"/>
    <mergeCell ref="B135:H13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1BD3-03D1-4E2E-8EF7-D259C3816771}">
  <dimension ref="A1:N28"/>
  <sheetViews>
    <sheetView workbookViewId="0">
      <selection activeCell="D31" sqref="D31"/>
    </sheetView>
  </sheetViews>
  <sheetFormatPr baseColWidth="10" defaultRowHeight="12.75" x14ac:dyDescent="0.2"/>
  <cols>
    <col min="9" max="9" width="14.83203125" customWidth="1"/>
  </cols>
  <sheetData>
    <row r="1" spans="1:14" s="2" customFormat="1" ht="12" customHeight="1" x14ac:dyDescent="0.2">
      <c r="A1" s="378" t="s">
        <v>204</v>
      </c>
      <c r="B1" s="379"/>
      <c r="C1" s="379"/>
      <c r="D1" s="379"/>
      <c r="E1" s="379"/>
      <c r="F1" s="379"/>
      <c r="G1" s="379"/>
      <c r="H1" s="379"/>
      <c r="I1" s="379"/>
      <c r="J1" s="380"/>
      <c r="K1" s="3"/>
      <c r="L1" s="3"/>
      <c r="M1" s="3"/>
      <c r="N1" s="3"/>
    </row>
    <row r="2" spans="1:14" s="2" customFormat="1" ht="12" x14ac:dyDescent="0.2">
      <c r="A2" s="381" t="s">
        <v>244</v>
      </c>
      <c r="B2" s="382"/>
      <c r="C2" s="382"/>
      <c r="D2" s="382"/>
      <c r="E2" s="382"/>
      <c r="F2" s="382"/>
      <c r="G2" s="382"/>
      <c r="H2" s="382"/>
      <c r="I2" s="382"/>
      <c r="J2" s="383"/>
      <c r="K2" s="4"/>
      <c r="L2" s="4"/>
      <c r="M2" s="4"/>
      <c r="N2" s="4"/>
    </row>
    <row r="3" spans="1:14" s="2" customFormat="1" ht="12" x14ac:dyDescent="0.2">
      <c r="A3" s="381" t="s">
        <v>437</v>
      </c>
      <c r="B3" s="382"/>
      <c r="C3" s="382"/>
      <c r="D3" s="382"/>
      <c r="E3" s="382"/>
      <c r="F3" s="382"/>
      <c r="G3" s="382"/>
      <c r="H3" s="382"/>
      <c r="I3" s="382"/>
      <c r="J3" s="383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376"/>
      <c r="B5" s="4"/>
      <c r="C5" s="4"/>
      <c r="D5" s="4"/>
      <c r="E5" s="4"/>
      <c r="F5" s="4"/>
      <c r="G5" s="4"/>
      <c r="H5" s="4"/>
      <c r="I5" s="4"/>
      <c r="J5" s="377"/>
      <c r="K5" s="4"/>
      <c r="L5" s="4"/>
      <c r="M5" s="4"/>
      <c r="N5" s="4"/>
    </row>
    <row r="6" spans="1:14" s="13" customFormat="1" ht="12" customHeight="1" x14ac:dyDescent="0.2">
      <c r="A6" s="384" t="s">
        <v>204</v>
      </c>
      <c r="B6" s="385"/>
      <c r="C6" s="385"/>
      <c r="D6" s="385"/>
      <c r="E6" s="385"/>
      <c r="F6" s="385"/>
      <c r="G6" s="385"/>
      <c r="H6" s="385"/>
      <c r="I6" s="385"/>
      <c r="J6" s="267"/>
      <c r="K6" s="38"/>
      <c r="L6" s="38"/>
      <c r="M6" s="38"/>
      <c r="N6" s="38"/>
    </row>
    <row r="7" spans="1:14" s="13" customFormat="1" ht="31.5" customHeight="1" x14ac:dyDescent="0.2">
      <c r="A7" s="386" t="s">
        <v>208</v>
      </c>
      <c r="B7" s="387"/>
      <c r="C7" s="387"/>
      <c r="D7" s="387"/>
      <c r="E7" s="387"/>
      <c r="F7" s="387"/>
      <c r="G7" s="387"/>
      <c r="H7" s="387"/>
      <c r="I7" s="387"/>
      <c r="J7" s="268"/>
      <c r="K7" s="38"/>
      <c r="L7" s="38"/>
      <c r="M7" s="38"/>
      <c r="N7" s="38"/>
    </row>
    <row r="8" spans="1:14" s="13" customFormat="1" ht="12" customHeight="1" x14ac:dyDescent="0.2">
      <c r="A8" s="388" t="s">
        <v>438</v>
      </c>
      <c r="B8" s="389"/>
      <c r="C8" s="389"/>
      <c r="D8" s="389"/>
      <c r="E8" s="389"/>
      <c r="F8" s="389"/>
      <c r="G8" s="389"/>
      <c r="H8" s="389"/>
      <c r="I8" s="389"/>
      <c r="J8" s="268"/>
      <c r="K8" s="38"/>
      <c r="L8" s="38"/>
      <c r="M8" s="38"/>
      <c r="N8" s="38"/>
    </row>
    <row r="9" spans="1:14" s="13" customFormat="1" ht="12" customHeight="1" x14ac:dyDescent="0.2">
      <c r="A9" s="391" t="s">
        <v>206</v>
      </c>
      <c r="B9" s="392"/>
      <c r="C9" s="392"/>
      <c r="D9" s="392"/>
      <c r="E9" s="392"/>
      <c r="F9" s="392"/>
      <c r="G9" s="392"/>
      <c r="H9" s="392"/>
      <c r="I9" s="392"/>
      <c r="J9" s="269"/>
      <c r="K9" s="38"/>
      <c r="L9" s="38"/>
      <c r="M9" s="38"/>
      <c r="N9" s="38"/>
    </row>
    <row r="10" spans="1:14" s="13" customFormat="1" ht="12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s="13" customFormat="1" ht="12" customHeight="1" x14ac:dyDescent="0.2">
      <c r="A11" s="473" t="s">
        <v>412</v>
      </c>
      <c r="B11" s="474"/>
      <c r="C11" s="474"/>
      <c r="D11" s="474"/>
      <c r="E11" s="474"/>
      <c r="F11" s="474"/>
      <c r="G11" s="474"/>
      <c r="H11" s="474"/>
      <c r="I11" s="474"/>
      <c r="J11" s="475"/>
      <c r="K11" s="181"/>
      <c r="L11" s="181"/>
      <c r="M11" s="38"/>
      <c r="N11" s="38"/>
    </row>
    <row r="12" spans="1:14" s="26" customFormat="1" ht="12" customHeight="1" x14ac:dyDescent="0.2">
      <c r="A12" s="11" t="s">
        <v>41</v>
      </c>
      <c r="B12" s="454" t="s">
        <v>108</v>
      </c>
      <c r="C12" s="455"/>
      <c r="D12" s="455"/>
      <c r="E12" s="455"/>
      <c r="F12" s="455"/>
      <c r="G12" s="471"/>
      <c r="H12" s="11" t="s">
        <v>91</v>
      </c>
      <c r="I12" s="11" t="s">
        <v>152</v>
      </c>
      <c r="J12" s="11" t="s">
        <v>92</v>
      </c>
      <c r="M12" s="182"/>
      <c r="N12" s="182"/>
    </row>
    <row r="13" spans="1:14" s="26" customFormat="1" ht="12" customHeight="1" x14ac:dyDescent="0.2">
      <c r="A13" s="183">
        <v>3110</v>
      </c>
      <c r="B13" s="80" t="s">
        <v>153</v>
      </c>
      <c r="C13" s="80"/>
      <c r="D13" s="80"/>
      <c r="E13" s="80"/>
      <c r="F13" s="80"/>
      <c r="G13" s="80"/>
      <c r="H13" s="102">
        <v>0</v>
      </c>
      <c r="I13" s="102"/>
      <c r="J13" s="31"/>
      <c r="M13" s="182"/>
      <c r="N13" s="182"/>
    </row>
    <row r="14" spans="1:14" s="26" customFormat="1" ht="12" customHeight="1" x14ac:dyDescent="0.2">
      <c r="A14" s="184">
        <v>3120</v>
      </c>
      <c r="B14" s="62" t="s">
        <v>154</v>
      </c>
      <c r="C14" s="62"/>
      <c r="D14" s="62"/>
      <c r="E14" s="62"/>
      <c r="F14" s="62"/>
      <c r="G14" s="62"/>
      <c r="H14" s="19">
        <v>0</v>
      </c>
      <c r="I14" s="19"/>
      <c r="J14" s="33"/>
      <c r="M14" s="182"/>
      <c r="N14" s="182"/>
    </row>
    <row r="15" spans="1:14" s="26" customFormat="1" ht="12" customHeight="1" x14ac:dyDescent="0.2">
      <c r="A15" s="185">
        <v>3130</v>
      </c>
      <c r="B15" s="82" t="s">
        <v>155</v>
      </c>
      <c r="C15" s="82"/>
      <c r="D15" s="82"/>
      <c r="E15" s="82"/>
      <c r="F15" s="82"/>
      <c r="G15" s="82"/>
      <c r="H15" s="108">
        <v>0</v>
      </c>
      <c r="I15" s="108"/>
      <c r="J15" s="180"/>
      <c r="M15" s="182"/>
      <c r="N15" s="182"/>
    </row>
    <row r="16" spans="1:14" s="26" customFormat="1" ht="12" customHeight="1" x14ac:dyDescent="0.2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</row>
    <row r="17" spans="1:14" s="26" customFormat="1" ht="12" customHeight="1" x14ac:dyDescent="0.2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</row>
    <row r="18" spans="1:14" s="26" customFormat="1" ht="12" customHeight="1" x14ac:dyDescent="0.2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4" s="26" customFormat="1" ht="12" customHeight="1" x14ac:dyDescent="0.2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</row>
    <row r="20" spans="1:14" s="26" customFormat="1" ht="12" customHeight="1" x14ac:dyDescent="0.2">
      <c r="A20" s="261" t="s">
        <v>413</v>
      </c>
      <c r="B20" s="262"/>
      <c r="C20" s="262"/>
      <c r="D20" s="262"/>
      <c r="E20" s="262"/>
      <c r="F20" s="262"/>
      <c r="G20" s="262"/>
      <c r="H20" s="262"/>
      <c r="I20" s="262"/>
      <c r="J20" s="262"/>
      <c r="K20" s="186"/>
      <c r="L20" s="90"/>
      <c r="M20" s="90"/>
      <c r="N20" s="90"/>
    </row>
    <row r="21" spans="1:14" s="13" customFormat="1" ht="15" customHeight="1" x14ac:dyDescent="0.2">
      <c r="A21" s="263" t="s">
        <v>41</v>
      </c>
      <c r="B21" s="264" t="s">
        <v>5</v>
      </c>
      <c r="C21" s="265"/>
      <c r="D21" s="265"/>
      <c r="E21" s="265"/>
      <c r="F21" s="265"/>
      <c r="G21" s="265"/>
      <c r="H21" s="265"/>
      <c r="I21" s="266" t="s">
        <v>91</v>
      </c>
      <c r="J21" s="11" t="s">
        <v>209</v>
      </c>
      <c r="L21" s="187"/>
      <c r="M21" s="63"/>
      <c r="N21" s="63"/>
    </row>
    <row r="22" spans="1:14" s="13" customFormat="1" ht="15" customHeight="1" x14ac:dyDescent="0.2">
      <c r="A22" s="183">
        <v>3210</v>
      </c>
      <c r="B22" s="472" t="s">
        <v>156</v>
      </c>
      <c r="C22" s="472"/>
      <c r="D22" s="472"/>
      <c r="E22" s="472"/>
      <c r="F22" s="472"/>
      <c r="G22" s="472"/>
      <c r="H22" s="472"/>
      <c r="I22" s="188">
        <v>0</v>
      </c>
      <c r="J22" s="31"/>
      <c r="L22" s="19"/>
      <c r="M22" s="63"/>
      <c r="N22" s="63"/>
    </row>
    <row r="23" spans="1:14" s="13" customFormat="1" ht="15" customHeight="1" x14ac:dyDescent="0.2">
      <c r="A23" s="184">
        <v>3220</v>
      </c>
      <c r="B23" s="408" t="s">
        <v>157</v>
      </c>
      <c r="C23" s="408"/>
      <c r="D23" s="408"/>
      <c r="E23" s="408"/>
      <c r="F23" s="408"/>
      <c r="G23" s="408"/>
      <c r="H23" s="408"/>
      <c r="I23" s="189">
        <v>41060324.649999999</v>
      </c>
      <c r="J23" s="190"/>
      <c r="L23" s="191"/>
      <c r="M23" s="63"/>
      <c r="N23" s="63"/>
    </row>
    <row r="24" spans="1:14" s="13" customFormat="1" ht="15" customHeight="1" x14ac:dyDescent="0.2">
      <c r="A24" s="185"/>
      <c r="B24" s="82"/>
      <c r="C24" s="82"/>
      <c r="D24" s="82"/>
      <c r="E24" s="82"/>
      <c r="F24" s="82"/>
      <c r="G24" s="82"/>
      <c r="H24" s="82"/>
      <c r="I24" s="108"/>
      <c r="J24" s="180"/>
      <c r="L24" s="19"/>
      <c r="M24" s="63"/>
      <c r="N24" s="63"/>
    </row>
    <row r="28" spans="1:14" x14ac:dyDescent="0.2">
      <c r="A28" s="409" t="s">
        <v>242</v>
      </c>
      <c r="B28" s="409"/>
      <c r="C28" s="409"/>
      <c r="D28" s="409"/>
      <c r="E28" s="409"/>
      <c r="F28" s="409"/>
      <c r="G28" s="409"/>
      <c r="H28" s="409"/>
      <c r="I28" s="409"/>
      <c r="J28" s="409"/>
    </row>
  </sheetData>
  <mergeCells count="12">
    <mergeCell ref="B23:H23"/>
    <mergeCell ref="A28:J28"/>
    <mergeCell ref="A6:I6"/>
    <mergeCell ref="A7:I7"/>
    <mergeCell ref="A8:I8"/>
    <mergeCell ref="A9:I9"/>
    <mergeCell ref="A11:J11"/>
    <mergeCell ref="A1:J1"/>
    <mergeCell ref="A2:J2"/>
    <mergeCell ref="A3:J3"/>
    <mergeCell ref="B12:G12"/>
    <mergeCell ref="B22:H2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624C-5EE6-4C4E-91E4-215912F72F63}">
  <dimension ref="A1:N69"/>
  <sheetViews>
    <sheetView workbookViewId="0">
      <selection activeCell="B34" sqref="B34:H34"/>
    </sheetView>
  </sheetViews>
  <sheetFormatPr baseColWidth="10" defaultRowHeight="12.75" x14ac:dyDescent="0.2"/>
  <cols>
    <col min="9" max="9" width="15.83203125" customWidth="1"/>
    <col min="10" max="10" width="19.1640625" customWidth="1"/>
  </cols>
  <sheetData>
    <row r="1" spans="1:14" s="2" customFormat="1" ht="12" customHeight="1" x14ac:dyDescent="0.2">
      <c r="A1" s="378" t="s">
        <v>204</v>
      </c>
      <c r="B1" s="379"/>
      <c r="C1" s="379"/>
      <c r="D1" s="379"/>
      <c r="E1" s="379"/>
      <c r="F1" s="379"/>
      <c r="G1" s="379"/>
      <c r="H1" s="379"/>
      <c r="I1" s="379"/>
      <c r="J1" s="380"/>
      <c r="K1" s="3"/>
      <c r="L1" s="3"/>
      <c r="M1" s="3"/>
      <c r="N1" s="3"/>
    </row>
    <row r="2" spans="1:14" s="2" customFormat="1" ht="12" x14ac:dyDescent="0.2">
      <c r="A2" s="381" t="s">
        <v>244</v>
      </c>
      <c r="B2" s="382"/>
      <c r="C2" s="382"/>
      <c r="D2" s="382"/>
      <c r="E2" s="382"/>
      <c r="F2" s="382"/>
      <c r="G2" s="382"/>
      <c r="H2" s="382"/>
      <c r="I2" s="382"/>
      <c r="J2" s="383"/>
      <c r="K2" s="4"/>
      <c r="L2" s="4"/>
      <c r="M2" s="4"/>
      <c r="N2" s="4"/>
    </row>
    <row r="3" spans="1:14" s="2" customFormat="1" ht="12" x14ac:dyDescent="0.2">
      <c r="A3" s="381" t="s">
        <v>437</v>
      </c>
      <c r="B3" s="382"/>
      <c r="C3" s="382"/>
      <c r="D3" s="382"/>
      <c r="E3" s="382"/>
      <c r="F3" s="382"/>
      <c r="G3" s="382"/>
      <c r="H3" s="382"/>
      <c r="I3" s="382"/>
      <c r="J3" s="383"/>
      <c r="K3" s="4"/>
      <c r="L3" s="4"/>
      <c r="M3" s="4"/>
      <c r="N3" s="4"/>
    </row>
    <row r="4" spans="1:14" s="2" customFormat="1" ht="12" x14ac:dyDescent="0.2">
      <c r="A4" s="7"/>
      <c r="B4" s="8"/>
      <c r="C4" s="8"/>
      <c r="D4" s="8"/>
      <c r="E4" s="8"/>
      <c r="F4" s="8"/>
      <c r="G4" s="8"/>
      <c r="H4" s="8"/>
      <c r="I4" s="8"/>
      <c r="J4" s="9"/>
      <c r="K4" s="4"/>
      <c r="L4" s="4"/>
      <c r="M4" s="4"/>
      <c r="N4" s="4"/>
    </row>
    <row r="5" spans="1:14" s="2" customFormat="1" ht="12" x14ac:dyDescent="0.2">
      <c r="A5" s="376"/>
      <c r="B5" s="4"/>
      <c r="C5" s="4"/>
      <c r="D5" s="4"/>
      <c r="E5" s="4"/>
      <c r="F5" s="4"/>
      <c r="G5" s="4"/>
      <c r="H5" s="4"/>
      <c r="I5" s="4"/>
      <c r="J5" s="377"/>
      <c r="K5" s="4"/>
      <c r="L5" s="4"/>
      <c r="M5" s="4"/>
      <c r="N5" s="4"/>
    </row>
    <row r="6" spans="1:14" s="13" customFormat="1" ht="12" customHeight="1" x14ac:dyDescent="0.2">
      <c r="A6" s="384" t="s">
        <v>204</v>
      </c>
      <c r="B6" s="385"/>
      <c r="C6" s="385"/>
      <c r="D6" s="385"/>
      <c r="E6" s="385"/>
      <c r="F6" s="385"/>
      <c r="G6" s="385"/>
      <c r="H6" s="385"/>
      <c r="I6" s="385"/>
      <c r="J6" s="267"/>
      <c r="K6" s="38"/>
      <c r="L6" s="38"/>
      <c r="M6" s="38"/>
      <c r="N6" s="38"/>
    </row>
    <row r="7" spans="1:14" s="13" customFormat="1" ht="31.5" customHeight="1" x14ac:dyDescent="0.2">
      <c r="A7" s="386" t="s">
        <v>210</v>
      </c>
      <c r="B7" s="387"/>
      <c r="C7" s="387"/>
      <c r="D7" s="387"/>
      <c r="E7" s="387"/>
      <c r="F7" s="387"/>
      <c r="G7" s="387"/>
      <c r="H7" s="387"/>
      <c r="I7" s="387"/>
      <c r="J7" s="268"/>
      <c r="K7" s="38"/>
      <c r="L7" s="38"/>
      <c r="M7" s="38"/>
      <c r="N7" s="38"/>
    </row>
    <row r="8" spans="1:14" s="13" customFormat="1" ht="12" customHeight="1" x14ac:dyDescent="0.2">
      <c r="A8" s="388" t="s">
        <v>438</v>
      </c>
      <c r="B8" s="389"/>
      <c r="C8" s="389"/>
      <c r="D8" s="389"/>
      <c r="E8" s="389"/>
      <c r="F8" s="389"/>
      <c r="G8" s="389"/>
      <c r="H8" s="389"/>
      <c r="I8" s="389"/>
      <c r="J8" s="268"/>
      <c r="K8" s="38"/>
      <c r="L8" s="38"/>
      <c r="M8" s="38"/>
      <c r="N8" s="38"/>
    </row>
    <row r="9" spans="1:14" s="13" customFormat="1" ht="12" customHeight="1" x14ac:dyDescent="0.2">
      <c r="A9" s="391" t="s">
        <v>206</v>
      </c>
      <c r="B9" s="392"/>
      <c r="C9" s="392"/>
      <c r="D9" s="392"/>
      <c r="E9" s="392"/>
      <c r="F9" s="392"/>
      <c r="G9" s="392"/>
      <c r="H9" s="392"/>
      <c r="I9" s="392"/>
      <c r="J9" s="269"/>
      <c r="K9" s="38"/>
      <c r="L9" s="38"/>
      <c r="M9" s="38"/>
      <c r="N9" s="38"/>
    </row>
    <row r="10" spans="1:14" s="13" customFormat="1" ht="15" customHeight="1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s="13" customFormat="1" ht="12" customHeight="1" x14ac:dyDescent="0.2">
      <c r="A11" s="476" t="s">
        <v>211</v>
      </c>
      <c r="B11" s="477"/>
      <c r="C11" s="477"/>
      <c r="D11" s="477"/>
      <c r="E11" s="477"/>
      <c r="F11" s="477"/>
      <c r="G11" s="477"/>
      <c r="H11" s="477"/>
      <c r="I11" s="477"/>
      <c r="J11" s="478"/>
      <c r="K11" s="192"/>
      <c r="L11" s="192"/>
      <c r="M11" s="192"/>
      <c r="N11" s="192"/>
    </row>
    <row r="12" spans="1:14" s="13" customFormat="1" ht="12" customHeight="1" x14ac:dyDescent="0.2">
      <c r="A12" s="10" t="s">
        <v>41</v>
      </c>
      <c r="B12" s="417" t="s">
        <v>5</v>
      </c>
      <c r="C12" s="417"/>
      <c r="D12" s="417"/>
      <c r="E12" s="417"/>
      <c r="F12" s="417"/>
      <c r="G12" s="417"/>
      <c r="H12" s="417"/>
      <c r="I12" s="11">
        <v>2024</v>
      </c>
      <c r="J12" s="11">
        <v>2023</v>
      </c>
      <c r="K12" s="14"/>
    </row>
    <row r="13" spans="1:14" s="13" customFormat="1" ht="12" customHeight="1" x14ac:dyDescent="0.2">
      <c r="A13" s="99">
        <v>1111</v>
      </c>
      <c r="B13" s="441" t="s">
        <v>401</v>
      </c>
      <c r="C13" s="441"/>
      <c r="D13" s="441"/>
      <c r="E13" s="441"/>
      <c r="F13" s="441"/>
      <c r="G13" s="441"/>
      <c r="H13" s="441"/>
      <c r="I13" s="117">
        <v>12471.18</v>
      </c>
      <c r="J13" s="117">
        <v>502853.92</v>
      </c>
      <c r="K13" s="14"/>
    </row>
    <row r="14" spans="1:14" s="13" customFormat="1" ht="12" customHeight="1" x14ac:dyDescent="0.2">
      <c r="A14" s="93">
        <v>1112</v>
      </c>
      <c r="B14" s="419" t="s">
        <v>12</v>
      </c>
      <c r="C14" s="419"/>
      <c r="D14" s="419"/>
      <c r="E14" s="419"/>
      <c r="F14" s="419"/>
      <c r="G14" s="419"/>
      <c r="H14" s="419"/>
      <c r="I14" s="193">
        <v>153104.44</v>
      </c>
      <c r="J14" s="193">
        <v>575816.54</v>
      </c>
      <c r="K14" s="19"/>
    </row>
    <row r="15" spans="1:14" s="13" customFormat="1" ht="12" customHeight="1" x14ac:dyDescent="0.2">
      <c r="A15" s="93">
        <v>1113</v>
      </c>
      <c r="B15" s="419" t="s">
        <v>38</v>
      </c>
      <c r="C15" s="419"/>
      <c r="D15" s="419"/>
      <c r="E15" s="419"/>
      <c r="F15" s="419"/>
      <c r="G15" s="419"/>
      <c r="H15" s="419"/>
      <c r="I15" s="19">
        <v>0</v>
      </c>
      <c r="J15" s="19">
        <v>0</v>
      </c>
      <c r="K15" s="19"/>
    </row>
    <row r="16" spans="1:14" s="13" customFormat="1" ht="12" customHeight="1" x14ac:dyDescent="0.2">
      <c r="A16" s="93">
        <v>1114</v>
      </c>
      <c r="B16" s="419" t="s">
        <v>13</v>
      </c>
      <c r="C16" s="419"/>
      <c r="D16" s="419"/>
      <c r="E16" s="419"/>
      <c r="F16" s="419"/>
      <c r="G16" s="419"/>
      <c r="H16" s="419"/>
      <c r="I16" s="94">
        <v>5391873.0700000003</v>
      </c>
      <c r="J16" s="94">
        <v>1903138.43</v>
      </c>
      <c r="K16" s="19"/>
    </row>
    <row r="17" spans="1:14" s="13" customFormat="1" ht="12" customHeight="1" x14ac:dyDescent="0.2">
      <c r="A17" s="93">
        <v>1115</v>
      </c>
      <c r="B17" s="419" t="s">
        <v>14</v>
      </c>
      <c r="C17" s="419"/>
      <c r="D17" s="419"/>
      <c r="E17" s="419"/>
      <c r="F17" s="419"/>
      <c r="G17" s="419"/>
      <c r="H17" s="419"/>
      <c r="I17" s="19">
        <v>0</v>
      </c>
      <c r="J17" s="19">
        <v>0</v>
      </c>
      <c r="K17" s="19"/>
    </row>
    <row r="18" spans="1:14" s="13" customFormat="1" ht="12" customHeight="1" x14ac:dyDescent="0.2">
      <c r="A18" s="93">
        <v>1116</v>
      </c>
      <c r="B18" s="419" t="s">
        <v>39</v>
      </c>
      <c r="C18" s="419"/>
      <c r="D18" s="419"/>
      <c r="E18" s="419"/>
      <c r="F18" s="419"/>
      <c r="G18" s="419"/>
      <c r="H18" s="419"/>
      <c r="I18" s="19">
        <v>0</v>
      </c>
      <c r="J18" s="19">
        <v>0</v>
      </c>
      <c r="K18" s="19"/>
    </row>
    <row r="19" spans="1:14" s="13" customFormat="1" ht="12" customHeight="1" x14ac:dyDescent="0.2">
      <c r="A19" s="93">
        <v>1119</v>
      </c>
      <c r="B19" s="194" t="s">
        <v>402</v>
      </c>
      <c r="C19" s="194"/>
      <c r="D19" s="194"/>
      <c r="E19" s="194"/>
      <c r="F19" s="194"/>
      <c r="G19" s="194"/>
      <c r="H19" s="194"/>
      <c r="I19" s="19">
        <v>0</v>
      </c>
      <c r="J19" s="19">
        <v>0</v>
      </c>
      <c r="K19" s="19"/>
    </row>
    <row r="20" spans="1:14" s="13" customFormat="1" ht="12" customHeight="1" x14ac:dyDescent="0.2">
      <c r="A20" s="20"/>
      <c r="B20" s="479" t="s">
        <v>40</v>
      </c>
      <c r="C20" s="479"/>
      <c r="D20" s="479"/>
      <c r="E20" s="479"/>
      <c r="F20" s="479"/>
      <c r="G20" s="479"/>
      <c r="H20" s="479"/>
      <c r="I20" s="21">
        <f>SUM(I13:I19)</f>
        <v>5557448.6900000004</v>
      </c>
      <c r="J20" s="21">
        <f>SUM(J13:J19)</f>
        <v>2981808.8899999997</v>
      </c>
      <c r="K20" s="22"/>
    </row>
    <row r="21" spans="1:14" s="13" customFormat="1" ht="12" customHeight="1" x14ac:dyDescent="0.2"/>
    <row r="22" spans="1:14" s="26" customFormat="1" ht="11.25" x14ac:dyDescent="0.2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</row>
    <row r="23" spans="1:14" s="26" customFormat="1" ht="11.25" x14ac:dyDescent="0.2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</row>
    <row r="24" spans="1:14" s="26" customFormat="1" ht="11.25" customHeight="1" x14ac:dyDescent="0.2">
      <c r="A24" s="482" t="s">
        <v>243</v>
      </c>
      <c r="B24" s="483"/>
      <c r="C24" s="483"/>
      <c r="D24" s="483"/>
      <c r="E24" s="483"/>
      <c r="F24" s="483"/>
      <c r="G24" s="483"/>
      <c r="H24" s="483"/>
      <c r="I24" s="483"/>
      <c r="J24" s="483"/>
      <c r="K24" s="206"/>
      <c r="L24" s="65"/>
      <c r="M24" s="65"/>
      <c r="N24" s="65"/>
    </row>
    <row r="25" spans="1:14" s="26" customFormat="1" ht="11.25" x14ac:dyDescent="0.2">
      <c r="A25" s="260" t="s">
        <v>41</v>
      </c>
      <c r="B25" s="480" t="s">
        <v>5</v>
      </c>
      <c r="C25" s="414"/>
      <c r="D25" s="414"/>
      <c r="E25" s="414"/>
      <c r="F25" s="414"/>
      <c r="G25" s="414"/>
      <c r="H25" s="481"/>
      <c r="I25" s="28">
        <v>2024</v>
      </c>
      <c r="J25" s="28" t="s">
        <v>434</v>
      </c>
      <c r="M25" s="65"/>
      <c r="N25" s="65"/>
    </row>
    <row r="26" spans="1:14" s="26" customFormat="1" ht="12.75" customHeight="1" x14ac:dyDescent="0.2">
      <c r="A26" s="196">
        <v>1230</v>
      </c>
      <c r="B26" s="424" t="s">
        <v>158</v>
      </c>
      <c r="C26" s="424"/>
      <c r="D26" s="424"/>
      <c r="E26" s="424"/>
      <c r="F26" s="424"/>
      <c r="G26" s="424"/>
      <c r="H26" s="424"/>
      <c r="I26" s="197">
        <v>9928954.8399999999</v>
      </c>
      <c r="J26" s="198"/>
      <c r="M26" s="65"/>
      <c r="N26" s="65"/>
    </row>
    <row r="27" spans="1:14" s="26" customFormat="1" ht="11.25" x14ac:dyDescent="0.2">
      <c r="A27" s="199">
        <v>1231</v>
      </c>
      <c r="B27" s="390" t="s">
        <v>15</v>
      </c>
      <c r="C27" s="390"/>
      <c r="D27" s="390"/>
      <c r="E27" s="390"/>
      <c r="F27" s="390"/>
      <c r="G27" s="390"/>
      <c r="H27" s="390"/>
      <c r="I27" s="200">
        <v>1031800</v>
      </c>
      <c r="J27" s="201"/>
      <c r="M27" s="65"/>
      <c r="N27" s="65"/>
    </row>
    <row r="28" spans="1:14" s="26" customFormat="1" ht="11.25" x14ac:dyDescent="0.2">
      <c r="A28" s="199">
        <v>1232</v>
      </c>
      <c r="B28" s="390" t="s">
        <v>159</v>
      </c>
      <c r="C28" s="390"/>
      <c r="D28" s="390"/>
      <c r="E28" s="390"/>
      <c r="F28" s="390"/>
      <c r="G28" s="390"/>
      <c r="H28" s="390"/>
      <c r="I28" s="202">
        <v>0</v>
      </c>
      <c r="J28" s="201"/>
      <c r="M28" s="65"/>
      <c r="N28" s="65"/>
    </row>
    <row r="29" spans="1:14" s="26" customFormat="1" ht="11.25" x14ac:dyDescent="0.2">
      <c r="A29" s="199">
        <v>1233</v>
      </c>
      <c r="B29" s="390" t="s">
        <v>160</v>
      </c>
      <c r="C29" s="390"/>
      <c r="D29" s="390"/>
      <c r="E29" s="390"/>
      <c r="F29" s="390"/>
      <c r="G29" s="390"/>
      <c r="H29" s="390"/>
      <c r="I29" s="200">
        <v>1023462.65</v>
      </c>
      <c r="J29" s="201"/>
      <c r="M29" s="65"/>
      <c r="N29" s="65"/>
    </row>
    <row r="30" spans="1:14" s="26" customFormat="1" ht="11.25" x14ac:dyDescent="0.2">
      <c r="A30" s="199">
        <v>1234</v>
      </c>
      <c r="B30" s="390" t="s">
        <v>161</v>
      </c>
      <c r="C30" s="390"/>
      <c r="D30" s="390"/>
      <c r="E30" s="390"/>
      <c r="F30" s="390"/>
      <c r="G30" s="390"/>
      <c r="H30" s="390"/>
      <c r="I30" s="202">
        <v>0</v>
      </c>
      <c r="J30" s="201"/>
      <c r="M30" s="65"/>
      <c r="N30" s="65"/>
    </row>
    <row r="31" spans="1:14" s="26" customFormat="1" ht="11.25" x14ac:dyDescent="0.2">
      <c r="A31" s="199">
        <v>1235</v>
      </c>
      <c r="B31" s="390" t="s">
        <v>162</v>
      </c>
      <c r="C31" s="390"/>
      <c r="D31" s="390"/>
      <c r="E31" s="390"/>
      <c r="F31" s="390"/>
      <c r="G31" s="390"/>
      <c r="H31" s="390"/>
      <c r="I31" s="202">
        <v>6499421.1900000004</v>
      </c>
      <c r="J31" s="201"/>
      <c r="M31" s="65"/>
      <c r="N31" s="65"/>
    </row>
    <row r="32" spans="1:14" s="26" customFormat="1" ht="11.25" x14ac:dyDescent="0.2">
      <c r="A32" s="199">
        <v>1236</v>
      </c>
      <c r="B32" s="390" t="s">
        <v>163</v>
      </c>
      <c r="C32" s="390"/>
      <c r="D32" s="390"/>
      <c r="E32" s="390"/>
      <c r="F32" s="390"/>
      <c r="G32" s="390"/>
      <c r="H32" s="390"/>
      <c r="I32" s="202">
        <v>1374271</v>
      </c>
      <c r="J32" s="201"/>
      <c r="M32" s="65"/>
      <c r="N32" s="65"/>
    </row>
    <row r="33" spans="1:14" s="26" customFormat="1" ht="11.25" x14ac:dyDescent="0.2">
      <c r="A33" s="199">
        <v>1239</v>
      </c>
      <c r="B33" s="390" t="s">
        <v>16</v>
      </c>
      <c r="C33" s="390"/>
      <c r="D33" s="390"/>
      <c r="E33" s="390"/>
      <c r="F33" s="390"/>
      <c r="G33" s="390"/>
      <c r="H33" s="390"/>
      <c r="I33" s="202">
        <v>0</v>
      </c>
      <c r="J33" s="201"/>
      <c r="M33" s="65"/>
      <c r="N33" s="65"/>
    </row>
    <row r="34" spans="1:14" s="26" customFormat="1" ht="11.25" x14ac:dyDescent="0.2">
      <c r="A34" s="199">
        <v>1240</v>
      </c>
      <c r="B34" s="390" t="s">
        <v>164</v>
      </c>
      <c r="C34" s="390"/>
      <c r="D34" s="390"/>
      <c r="E34" s="390"/>
      <c r="F34" s="390"/>
      <c r="G34" s="390"/>
      <c r="H34" s="390"/>
      <c r="I34" s="200">
        <v>25066101.609999999</v>
      </c>
      <c r="J34" s="201"/>
      <c r="M34" s="65"/>
      <c r="N34" s="65"/>
    </row>
    <row r="35" spans="1:14" s="26" customFormat="1" ht="11.25" x14ac:dyDescent="0.2">
      <c r="A35" s="199">
        <v>1241</v>
      </c>
      <c r="B35" s="390" t="s">
        <v>18</v>
      </c>
      <c r="C35" s="390"/>
      <c r="D35" s="390"/>
      <c r="E35" s="390"/>
      <c r="F35" s="390"/>
      <c r="G35" s="390"/>
      <c r="H35" s="390"/>
      <c r="I35" s="200">
        <v>1365235.12</v>
      </c>
      <c r="J35" s="201"/>
      <c r="M35" s="65"/>
      <c r="N35" s="65"/>
    </row>
    <row r="36" spans="1:14" s="26" customFormat="1" ht="11.25" x14ac:dyDescent="0.2">
      <c r="A36" s="199">
        <v>1242</v>
      </c>
      <c r="B36" s="390" t="s">
        <v>19</v>
      </c>
      <c r="C36" s="390"/>
      <c r="D36" s="390"/>
      <c r="E36" s="390"/>
      <c r="F36" s="390"/>
      <c r="G36" s="390"/>
      <c r="H36" s="390"/>
      <c r="I36" s="202">
        <v>0</v>
      </c>
      <c r="J36" s="201"/>
      <c r="M36" s="65"/>
      <c r="N36" s="65"/>
    </row>
    <row r="37" spans="1:14" s="26" customFormat="1" ht="11.25" x14ac:dyDescent="0.2">
      <c r="A37" s="199">
        <v>1243</v>
      </c>
      <c r="B37" s="390" t="s">
        <v>165</v>
      </c>
      <c r="C37" s="390"/>
      <c r="D37" s="390"/>
      <c r="E37" s="390"/>
      <c r="F37" s="390"/>
      <c r="G37" s="390"/>
      <c r="H37" s="390"/>
      <c r="I37" s="202">
        <v>0</v>
      </c>
      <c r="J37" s="201"/>
      <c r="M37" s="65"/>
      <c r="N37" s="65"/>
    </row>
    <row r="38" spans="1:14" s="26" customFormat="1" ht="11.25" x14ac:dyDescent="0.2">
      <c r="A38" s="199">
        <v>1244</v>
      </c>
      <c r="B38" s="390" t="s">
        <v>20</v>
      </c>
      <c r="C38" s="390"/>
      <c r="D38" s="390"/>
      <c r="E38" s="390"/>
      <c r="F38" s="390"/>
      <c r="G38" s="390"/>
      <c r="H38" s="390"/>
      <c r="I38" s="200">
        <v>4144977.86</v>
      </c>
      <c r="J38" s="201"/>
      <c r="M38" s="65"/>
      <c r="N38" s="65"/>
    </row>
    <row r="39" spans="1:14" s="26" customFormat="1" ht="11.25" x14ac:dyDescent="0.2">
      <c r="A39" s="199">
        <v>1245</v>
      </c>
      <c r="B39" s="390" t="s">
        <v>166</v>
      </c>
      <c r="C39" s="390"/>
      <c r="D39" s="390"/>
      <c r="E39" s="390"/>
      <c r="F39" s="390"/>
      <c r="G39" s="390"/>
      <c r="H39" s="390"/>
      <c r="I39" s="200">
        <v>107981.03</v>
      </c>
      <c r="J39" s="201"/>
      <c r="M39" s="65"/>
      <c r="N39" s="65"/>
    </row>
    <row r="40" spans="1:14" s="26" customFormat="1" ht="11.25" x14ac:dyDescent="0.2">
      <c r="A40" s="199">
        <v>1246</v>
      </c>
      <c r="B40" s="390" t="s">
        <v>21</v>
      </c>
      <c r="C40" s="390"/>
      <c r="D40" s="390"/>
      <c r="E40" s="390"/>
      <c r="F40" s="390"/>
      <c r="G40" s="390"/>
      <c r="H40" s="390"/>
      <c r="I40" s="200">
        <v>19447907.600000001</v>
      </c>
      <c r="J40" s="201"/>
      <c r="M40" s="65"/>
      <c r="N40" s="65"/>
    </row>
    <row r="41" spans="1:14" s="26" customFormat="1" ht="11.25" x14ac:dyDescent="0.2">
      <c r="A41" s="199">
        <v>1247</v>
      </c>
      <c r="B41" s="390" t="s">
        <v>167</v>
      </c>
      <c r="C41" s="390"/>
      <c r="D41" s="390"/>
      <c r="E41" s="390"/>
      <c r="F41" s="390"/>
      <c r="G41" s="390"/>
      <c r="H41" s="390"/>
      <c r="I41" s="202">
        <v>0</v>
      </c>
      <c r="J41" s="201"/>
      <c r="M41" s="65"/>
      <c r="N41" s="65"/>
    </row>
    <row r="42" spans="1:14" s="26" customFormat="1" ht="11.25" x14ac:dyDescent="0.2">
      <c r="A42" s="199">
        <v>1248</v>
      </c>
      <c r="B42" s="390" t="s">
        <v>168</v>
      </c>
      <c r="C42" s="390"/>
      <c r="D42" s="390"/>
      <c r="E42" s="390"/>
      <c r="F42" s="390"/>
      <c r="G42" s="390"/>
      <c r="H42" s="390"/>
      <c r="I42" s="202">
        <v>0</v>
      </c>
      <c r="J42" s="201"/>
      <c r="M42" s="65"/>
      <c r="N42" s="65"/>
    </row>
    <row r="43" spans="1:14" s="26" customFormat="1" ht="11.25" x14ac:dyDescent="0.2">
      <c r="A43" s="199">
        <v>1250</v>
      </c>
      <c r="B43" s="390" t="s">
        <v>169</v>
      </c>
      <c r="C43" s="390"/>
      <c r="D43" s="390"/>
      <c r="E43" s="390"/>
      <c r="F43" s="390"/>
      <c r="G43" s="390"/>
      <c r="H43" s="390"/>
      <c r="I43" s="200">
        <v>14977664.41</v>
      </c>
      <c r="J43" s="201"/>
      <c r="M43" s="65"/>
      <c r="N43" s="65"/>
    </row>
    <row r="44" spans="1:14" s="26" customFormat="1" ht="11.25" x14ac:dyDescent="0.2">
      <c r="A44" s="199">
        <v>1251</v>
      </c>
      <c r="B44" s="390" t="s">
        <v>22</v>
      </c>
      <c r="C44" s="390"/>
      <c r="D44" s="390"/>
      <c r="E44" s="390"/>
      <c r="F44" s="390"/>
      <c r="G44" s="390"/>
      <c r="H44" s="390"/>
      <c r="I44" s="200">
        <v>1333620.7</v>
      </c>
      <c r="J44" s="201"/>
      <c r="M44" s="65"/>
      <c r="N44" s="65"/>
    </row>
    <row r="45" spans="1:14" s="26" customFormat="1" ht="11.25" x14ac:dyDescent="0.2">
      <c r="A45" s="199">
        <v>1252</v>
      </c>
      <c r="B45" s="390" t="s">
        <v>170</v>
      </c>
      <c r="C45" s="390"/>
      <c r="D45" s="390"/>
      <c r="E45" s="390"/>
      <c r="F45" s="390"/>
      <c r="G45" s="390"/>
      <c r="H45" s="390"/>
      <c r="I45" s="200">
        <v>13536485</v>
      </c>
      <c r="J45" s="201"/>
      <c r="M45" s="65"/>
      <c r="N45" s="65"/>
    </row>
    <row r="46" spans="1:14" s="26" customFormat="1" ht="11.25" x14ac:dyDescent="0.2">
      <c r="A46" s="199">
        <v>1253</v>
      </c>
      <c r="B46" s="390" t="s">
        <v>171</v>
      </c>
      <c r="C46" s="390"/>
      <c r="D46" s="390"/>
      <c r="E46" s="390"/>
      <c r="F46" s="390"/>
      <c r="G46" s="390"/>
      <c r="H46" s="390"/>
      <c r="I46" s="202">
        <v>0</v>
      </c>
      <c r="J46" s="201"/>
      <c r="M46" s="65"/>
      <c r="N46" s="65"/>
    </row>
    <row r="47" spans="1:14" s="26" customFormat="1" ht="11.25" x14ac:dyDescent="0.2">
      <c r="A47" s="199">
        <v>1254</v>
      </c>
      <c r="B47" s="390" t="s">
        <v>23</v>
      </c>
      <c r="C47" s="390"/>
      <c r="D47" s="390"/>
      <c r="E47" s="390"/>
      <c r="F47" s="390"/>
      <c r="G47" s="390"/>
      <c r="H47" s="390"/>
      <c r="I47" s="200">
        <v>107558.71</v>
      </c>
      <c r="J47" s="201"/>
      <c r="M47" s="65"/>
      <c r="N47" s="65"/>
    </row>
    <row r="48" spans="1:14" s="26" customFormat="1" ht="11.25" x14ac:dyDescent="0.2">
      <c r="A48" s="203">
        <v>1259</v>
      </c>
      <c r="B48" s="415" t="s">
        <v>172</v>
      </c>
      <c r="C48" s="415"/>
      <c r="D48" s="415"/>
      <c r="E48" s="415"/>
      <c r="F48" s="415"/>
      <c r="G48" s="415"/>
      <c r="H48" s="415"/>
      <c r="I48" s="204">
        <v>0</v>
      </c>
      <c r="J48" s="205"/>
      <c r="M48" s="65"/>
      <c r="N48" s="65"/>
    </row>
    <row r="49" spans="1:14" s="26" customFormat="1" ht="11.25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s="13" customFormat="1" ht="12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s="13" customFormat="1" ht="12" customHeight="1" x14ac:dyDescent="0.2">
      <c r="A51" s="206"/>
      <c r="B51" s="445" t="s">
        <v>212</v>
      </c>
      <c r="C51" s="446"/>
      <c r="D51" s="446"/>
      <c r="E51" s="446"/>
      <c r="F51" s="446"/>
      <c r="G51" s="446"/>
      <c r="H51" s="446"/>
      <c r="I51" s="446"/>
      <c r="J51" s="447"/>
      <c r="K51" s="206"/>
      <c r="L51" s="206"/>
      <c r="M51" s="206"/>
      <c r="N51" s="206"/>
    </row>
    <row r="52" spans="1:14" s="13" customFormat="1" ht="12" customHeight="1" x14ac:dyDescent="0.2"/>
    <row r="53" spans="1:14" s="13" customFormat="1" ht="12" customHeight="1" x14ac:dyDescent="0.2">
      <c r="A53" s="207"/>
      <c r="B53" s="484" t="s">
        <v>108</v>
      </c>
      <c r="C53" s="484"/>
      <c r="D53" s="484"/>
      <c r="E53" s="484"/>
      <c r="F53" s="484"/>
      <c r="G53" s="484"/>
      <c r="H53" s="484"/>
      <c r="I53" s="28">
        <v>2024</v>
      </c>
      <c r="J53" s="28">
        <v>2023</v>
      </c>
      <c r="K53" s="14"/>
    </row>
    <row r="54" spans="1:14" s="13" customFormat="1" ht="12" customHeight="1" x14ac:dyDescent="0.2">
      <c r="A54" s="38"/>
      <c r="B54" s="485" t="s">
        <v>424</v>
      </c>
      <c r="C54" s="428"/>
      <c r="D54" s="428"/>
      <c r="E54" s="428"/>
      <c r="F54" s="428"/>
      <c r="G54" s="428"/>
      <c r="H54" s="428"/>
      <c r="I54" s="259">
        <v>11604767.890000001</v>
      </c>
      <c r="J54" s="259">
        <v>3189762.86</v>
      </c>
      <c r="K54" s="208"/>
    </row>
    <row r="55" spans="1:14" s="13" customFormat="1" ht="12" customHeight="1" x14ac:dyDescent="0.2">
      <c r="A55" s="209"/>
      <c r="B55" s="486" t="s">
        <v>425</v>
      </c>
      <c r="C55" s="421"/>
      <c r="D55" s="421"/>
      <c r="E55" s="421"/>
      <c r="F55" s="421"/>
      <c r="G55" s="421"/>
      <c r="H55" s="421"/>
      <c r="I55" s="367">
        <f>+I56</f>
        <v>0</v>
      </c>
      <c r="J55" s="367">
        <f>+J56</f>
        <v>915752.52</v>
      </c>
      <c r="K55" s="210"/>
    </row>
    <row r="56" spans="1:14" s="13" customFormat="1" ht="12" customHeight="1" x14ac:dyDescent="0.2">
      <c r="A56" s="209"/>
      <c r="B56" s="489" t="s">
        <v>0</v>
      </c>
      <c r="C56" s="490"/>
      <c r="D56" s="490"/>
      <c r="E56" s="490"/>
      <c r="F56" s="490"/>
      <c r="G56" s="490"/>
      <c r="H56" s="490"/>
      <c r="I56" s="367">
        <v>0</v>
      </c>
      <c r="J56" s="367">
        <v>915752.52</v>
      </c>
      <c r="K56" s="211"/>
    </row>
    <row r="57" spans="1:14" s="13" customFormat="1" ht="12" customHeight="1" x14ac:dyDescent="0.2">
      <c r="A57" s="209"/>
      <c r="B57" s="489" t="s">
        <v>1</v>
      </c>
      <c r="C57" s="490"/>
      <c r="D57" s="490"/>
      <c r="E57" s="490"/>
      <c r="F57" s="490"/>
      <c r="G57" s="490"/>
      <c r="H57" s="490"/>
      <c r="I57" s="367">
        <v>0</v>
      </c>
      <c r="J57" s="367">
        <v>0</v>
      </c>
      <c r="K57" s="211"/>
    </row>
    <row r="58" spans="1:14" s="13" customFormat="1" ht="12" customHeight="1" x14ac:dyDescent="0.2">
      <c r="B58" s="489" t="s">
        <v>2</v>
      </c>
      <c r="C58" s="490"/>
      <c r="D58" s="490"/>
      <c r="E58" s="490"/>
      <c r="F58" s="490"/>
      <c r="G58" s="490"/>
      <c r="H58" s="490"/>
      <c r="I58" s="367">
        <v>0</v>
      </c>
      <c r="J58" s="367">
        <v>0</v>
      </c>
      <c r="K58" s="211"/>
    </row>
    <row r="59" spans="1:14" s="13" customFormat="1" ht="12" customHeight="1" x14ac:dyDescent="0.2">
      <c r="A59" s="209"/>
      <c r="B59" s="486" t="s">
        <v>426</v>
      </c>
      <c r="C59" s="421"/>
      <c r="D59" s="421"/>
      <c r="E59" s="421"/>
      <c r="F59" s="421"/>
      <c r="G59" s="421"/>
      <c r="H59" s="421"/>
      <c r="I59" s="367">
        <v>0</v>
      </c>
      <c r="J59" s="367">
        <v>0</v>
      </c>
      <c r="K59" s="212"/>
    </row>
    <row r="60" spans="1:14" s="13" customFormat="1" ht="12" customHeight="1" x14ac:dyDescent="0.2">
      <c r="A60" s="209"/>
      <c r="B60" s="491"/>
      <c r="C60" s="492"/>
      <c r="D60" s="492"/>
      <c r="E60" s="492"/>
      <c r="F60" s="492"/>
      <c r="G60" s="492"/>
      <c r="H60" s="492"/>
      <c r="I60" s="367">
        <v>0</v>
      </c>
      <c r="J60" s="367">
        <v>0</v>
      </c>
      <c r="K60" s="212"/>
    </row>
    <row r="61" spans="1:14" s="13" customFormat="1" ht="12" customHeight="1" x14ac:dyDescent="0.2">
      <c r="A61" s="209"/>
      <c r="B61" s="486" t="s">
        <v>427</v>
      </c>
      <c r="C61" s="421"/>
      <c r="D61" s="421"/>
      <c r="E61" s="421"/>
      <c r="F61" s="421"/>
      <c r="G61" s="421"/>
      <c r="H61" s="421"/>
      <c r="I61" s="367">
        <v>0</v>
      </c>
      <c r="J61" s="367">
        <v>0</v>
      </c>
      <c r="K61" s="212"/>
    </row>
    <row r="62" spans="1:14" s="13" customFormat="1" ht="12" customHeight="1" x14ac:dyDescent="0.2">
      <c r="A62" s="209"/>
      <c r="B62" s="491"/>
      <c r="C62" s="492"/>
      <c r="D62" s="492"/>
      <c r="E62" s="492"/>
      <c r="F62" s="492"/>
      <c r="G62" s="492"/>
      <c r="H62" s="492"/>
      <c r="I62" s="367">
        <v>0</v>
      </c>
      <c r="J62" s="367">
        <v>0</v>
      </c>
      <c r="K62" s="212"/>
    </row>
    <row r="63" spans="1:14" s="13" customFormat="1" ht="12" customHeight="1" x14ac:dyDescent="0.2">
      <c r="B63" s="489" t="s">
        <v>3</v>
      </c>
      <c r="C63" s="490"/>
      <c r="D63" s="490"/>
      <c r="E63" s="490"/>
      <c r="F63" s="490"/>
      <c r="G63" s="490"/>
      <c r="H63" s="490"/>
      <c r="I63" s="368">
        <v>0</v>
      </c>
      <c r="J63" s="368">
        <v>0</v>
      </c>
      <c r="K63" s="211"/>
    </row>
    <row r="64" spans="1:14" s="13" customFormat="1" ht="12" customHeight="1" x14ac:dyDescent="0.2">
      <c r="B64" s="489" t="s">
        <v>4</v>
      </c>
      <c r="C64" s="490"/>
      <c r="D64" s="490"/>
      <c r="E64" s="490"/>
      <c r="F64" s="490"/>
      <c r="G64" s="490"/>
      <c r="H64" s="490"/>
      <c r="I64" s="367">
        <v>0</v>
      </c>
      <c r="J64" s="367">
        <v>0</v>
      </c>
      <c r="K64" s="211"/>
    </row>
    <row r="65" spans="1:11" s="13" customFormat="1" ht="12" customHeight="1" x14ac:dyDescent="0.2">
      <c r="B65" s="487" t="s">
        <v>435</v>
      </c>
      <c r="C65" s="488"/>
      <c r="D65" s="488"/>
      <c r="E65" s="488"/>
      <c r="F65" s="488"/>
      <c r="G65" s="488"/>
      <c r="H65" s="488"/>
      <c r="I65" s="369">
        <f>+I54+I55</f>
        <v>11604767.890000001</v>
      </c>
      <c r="J65" s="369">
        <f>+J54+J55</f>
        <v>4105515.38</v>
      </c>
      <c r="K65" s="211"/>
    </row>
    <row r="66" spans="1:11" s="13" customFormat="1" ht="12" customHeight="1" x14ac:dyDescent="0.2">
      <c r="B66" s="213"/>
      <c r="C66" s="213"/>
      <c r="D66" s="213"/>
      <c r="E66" s="213"/>
      <c r="F66" s="213"/>
      <c r="G66" s="213"/>
      <c r="H66" s="213"/>
      <c r="I66" s="211"/>
      <c r="J66" s="211"/>
      <c r="K66" s="211"/>
    </row>
    <row r="67" spans="1:11" s="13" customFormat="1" ht="12.75" customHeight="1" x14ac:dyDescent="0.2">
      <c r="B67" s="213"/>
      <c r="C67" s="213"/>
      <c r="D67" s="213"/>
      <c r="E67" s="213"/>
      <c r="F67" s="213"/>
      <c r="G67" s="213"/>
      <c r="H67" s="213"/>
      <c r="I67" s="211"/>
      <c r="J67" s="211"/>
      <c r="K67" s="211"/>
    </row>
    <row r="68" spans="1:11" s="13" customFormat="1" ht="12.75" customHeight="1" x14ac:dyDescent="0.2">
      <c r="A68" s="409" t="s">
        <v>242</v>
      </c>
      <c r="B68" s="409"/>
      <c r="C68" s="409"/>
      <c r="D68" s="409"/>
      <c r="E68" s="409"/>
      <c r="F68" s="409"/>
      <c r="G68" s="409"/>
      <c r="H68" s="409"/>
      <c r="I68" s="409"/>
      <c r="J68" s="409"/>
      <c r="K68" s="211"/>
    </row>
    <row r="69" spans="1:11" s="13" customFormat="1" ht="12.75" customHeight="1" x14ac:dyDescent="0.2">
      <c r="B69" s="213"/>
      <c r="C69" s="213"/>
      <c r="D69" s="213"/>
      <c r="E69" s="213"/>
      <c r="F69" s="213"/>
      <c r="G69" s="213"/>
      <c r="H69" s="213"/>
      <c r="I69" s="211"/>
      <c r="J69" s="211"/>
      <c r="K69" s="211"/>
    </row>
  </sheetData>
  <protectedRanges>
    <protectedRange sqref="I65:J65" name="Rango1_1"/>
  </protectedRanges>
  <mergeCells count="56">
    <mergeCell ref="B65:H65"/>
    <mergeCell ref="A68:J68"/>
    <mergeCell ref="B56:H56"/>
    <mergeCell ref="B63:H63"/>
    <mergeCell ref="B64:H64"/>
    <mergeCell ref="B57:H57"/>
    <mergeCell ref="B58:H58"/>
    <mergeCell ref="B59:H59"/>
    <mergeCell ref="B60:H60"/>
    <mergeCell ref="B61:H61"/>
    <mergeCell ref="B62:H62"/>
    <mergeCell ref="B48:H48"/>
    <mergeCell ref="B51:J51"/>
    <mergeCell ref="B53:H53"/>
    <mergeCell ref="B54:H54"/>
    <mergeCell ref="B55:H55"/>
    <mergeCell ref="B43:H43"/>
    <mergeCell ref="B44:H44"/>
    <mergeCell ref="B45:H45"/>
    <mergeCell ref="B46:H46"/>
    <mergeCell ref="B47:H47"/>
    <mergeCell ref="B38:H38"/>
    <mergeCell ref="B39:H39"/>
    <mergeCell ref="B40:H40"/>
    <mergeCell ref="B41:H41"/>
    <mergeCell ref="B42:H42"/>
    <mergeCell ref="B33:H33"/>
    <mergeCell ref="B34:H34"/>
    <mergeCell ref="B35:H35"/>
    <mergeCell ref="B36:H36"/>
    <mergeCell ref="B37:H37"/>
    <mergeCell ref="B28:H28"/>
    <mergeCell ref="B29:H29"/>
    <mergeCell ref="B30:H30"/>
    <mergeCell ref="B31:H31"/>
    <mergeCell ref="B32:H32"/>
    <mergeCell ref="B20:H20"/>
    <mergeCell ref="B25:H25"/>
    <mergeCell ref="B26:H26"/>
    <mergeCell ref="B27:H27"/>
    <mergeCell ref="A24:J24"/>
    <mergeCell ref="B14:H14"/>
    <mergeCell ref="B15:H15"/>
    <mergeCell ref="B16:H16"/>
    <mergeCell ref="B17:H17"/>
    <mergeCell ref="B18:H18"/>
    <mergeCell ref="A1:J1"/>
    <mergeCell ref="A2:J2"/>
    <mergeCell ref="A3:J3"/>
    <mergeCell ref="B13:H13"/>
    <mergeCell ref="A6:I6"/>
    <mergeCell ref="A7:I7"/>
    <mergeCell ref="A8:I8"/>
    <mergeCell ref="A9:I9"/>
    <mergeCell ref="A11:J11"/>
    <mergeCell ref="B12:H1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A40-1119-48FE-B894-7EE4EB3F379D}">
  <dimension ref="B1:O96"/>
  <sheetViews>
    <sheetView workbookViewId="0">
      <selection activeCell="K93" sqref="K93"/>
    </sheetView>
  </sheetViews>
  <sheetFormatPr baseColWidth="10" defaultRowHeight="12.75" x14ac:dyDescent="0.2"/>
  <cols>
    <col min="1" max="1" width="5.6640625" customWidth="1"/>
    <col min="10" max="10" width="15" customWidth="1"/>
    <col min="11" max="11" width="20" customWidth="1"/>
  </cols>
  <sheetData>
    <row r="1" spans="2:15" s="13" customFormat="1" ht="12" customHeight="1" x14ac:dyDescent="0.2">
      <c r="B1" s="384" t="s">
        <v>439</v>
      </c>
      <c r="C1" s="385"/>
      <c r="D1" s="385"/>
      <c r="E1" s="385"/>
      <c r="F1" s="385"/>
      <c r="G1" s="385"/>
      <c r="H1" s="385"/>
      <c r="I1" s="385"/>
      <c r="J1" s="385"/>
      <c r="K1" s="493"/>
    </row>
    <row r="2" spans="2:15" s="26" customFormat="1" ht="12" customHeight="1" x14ac:dyDescent="0.2">
      <c r="B2" s="386" t="s">
        <v>414</v>
      </c>
      <c r="C2" s="387"/>
      <c r="D2" s="387"/>
      <c r="E2" s="387"/>
      <c r="F2" s="387"/>
      <c r="G2" s="387"/>
      <c r="H2" s="387"/>
      <c r="I2" s="387"/>
      <c r="J2" s="387"/>
      <c r="K2" s="463"/>
      <c r="L2" s="214"/>
      <c r="M2" s="214"/>
      <c r="N2" s="214"/>
      <c r="O2" s="214"/>
    </row>
    <row r="3" spans="2:15" s="13" customFormat="1" ht="12" customHeight="1" x14ac:dyDescent="0.2">
      <c r="B3" s="388" t="s">
        <v>438</v>
      </c>
      <c r="C3" s="389"/>
      <c r="D3" s="389"/>
      <c r="E3" s="389"/>
      <c r="F3" s="389"/>
      <c r="G3" s="389"/>
      <c r="H3" s="389"/>
      <c r="I3" s="389"/>
      <c r="J3" s="389"/>
      <c r="K3" s="494"/>
    </row>
    <row r="4" spans="2:15" s="13" customFormat="1" ht="23.25" customHeight="1" x14ac:dyDescent="0.2">
      <c r="B4" s="391" t="s">
        <v>213</v>
      </c>
      <c r="C4" s="392"/>
      <c r="D4" s="392"/>
      <c r="E4" s="392"/>
      <c r="F4" s="392"/>
      <c r="G4" s="392"/>
      <c r="H4" s="392"/>
      <c r="I4" s="392"/>
      <c r="J4" s="392"/>
      <c r="K4" s="495"/>
      <c r="L4" s="215"/>
      <c r="M4" s="215"/>
      <c r="N4" s="215"/>
      <c r="O4" s="215"/>
    </row>
    <row r="5" spans="2:15" s="160" customFormat="1" ht="11.25" x14ac:dyDescent="0.2"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2:15" s="160" customFormat="1" ht="11.25" x14ac:dyDescent="0.2">
      <c r="B6" s="217" t="s">
        <v>173</v>
      </c>
      <c r="C6" s="218"/>
      <c r="D6" s="218"/>
      <c r="E6" s="218"/>
      <c r="F6" s="218"/>
      <c r="G6" s="218"/>
      <c r="H6" s="218"/>
      <c r="I6" s="218"/>
      <c r="J6" s="219"/>
      <c r="K6" s="220">
        <v>29191832.469999999</v>
      </c>
      <c r="M6" s="216"/>
      <c r="N6" s="216"/>
      <c r="O6" s="216"/>
    </row>
    <row r="7" spans="2:15" s="160" customFormat="1" ht="11.25" x14ac:dyDescent="0.2">
      <c r="B7" s="62"/>
      <c r="C7" s="14"/>
      <c r="F7" s="216"/>
      <c r="G7" s="216"/>
      <c r="H7" s="216"/>
      <c r="I7" s="19"/>
      <c r="J7" s="216"/>
      <c r="K7" s="19"/>
      <c r="M7" s="216"/>
      <c r="N7" s="216"/>
      <c r="O7" s="216"/>
    </row>
    <row r="8" spans="2:15" s="160" customFormat="1" ht="11.25" x14ac:dyDescent="0.2">
      <c r="B8" s="221" t="s">
        <v>174</v>
      </c>
      <c r="C8" s="91"/>
      <c r="D8" s="91"/>
      <c r="E8" s="91"/>
      <c r="F8" s="91"/>
      <c r="G8" s="91"/>
      <c r="H8" s="91"/>
      <c r="I8" s="91"/>
      <c r="J8" s="222"/>
      <c r="K8" s="223">
        <f>SUM(J10:J14)</f>
        <v>0</v>
      </c>
      <c r="M8" s="216"/>
      <c r="N8" s="216"/>
      <c r="O8" s="216"/>
    </row>
    <row r="9" spans="2:15" s="160" customFormat="1" ht="11.25" x14ac:dyDescent="0.2">
      <c r="B9" s="224">
        <v>2.1</v>
      </c>
      <c r="C9" s="441" t="s">
        <v>403</v>
      </c>
      <c r="D9" s="441"/>
      <c r="E9" s="441"/>
      <c r="F9" s="441"/>
      <c r="G9" s="441"/>
      <c r="H9" s="441"/>
      <c r="I9" s="441"/>
      <c r="J9" s="225"/>
      <c r="K9" s="226"/>
      <c r="M9" s="216"/>
      <c r="N9" s="216"/>
      <c r="O9" s="216"/>
    </row>
    <row r="10" spans="2:15" s="160" customFormat="1" ht="11.25" x14ac:dyDescent="0.2">
      <c r="B10" s="227">
        <v>2.2000000000000002</v>
      </c>
      <c r="C10" s="442" t="s">
        <v>175</v>
      </c>
      <c r="D10" s="442"/>
      <c r="E10" s="442"/>
      <c r="F10" s="442"/>
      <c r="G10" s="442"/>
      <c r="H10" s="442"/>
      <c r="I10" s="442"/>
      <c r="J10" s="228">
        <v>0</v>
      </c>
      <c r="K10" s="33"/>
      <c r="M10" s="216"/>
      <c r="N10" s="216"/>
      <c r="O10" s="216"/>
    </row>
    <row r="11" spans="2:15" s="160" customFormat="1" ht="27" customHeight="1" x14ac:dyDescent="0.2">
      <c r="B11" s="229">
        <v>2.2999999999999998</v>
      </c>
      <c r="C11" s="496" t="s">
        <v>176</v>
      </c>
      <c r="D11" s="496"/>
      <c r="E11" s="496"/>
      <c r="F11" s="496"/>
      <c r="G11" s="496"/>
      <c r="H11" s="496"/>
      <c r="I11" s="496"/>
      <c r="J11" s="230">
        <v>0</v>
      </c>
      <c r="K11" s="33"/>
      <c r="M11" s="216"/>
      <c r="N11" s="216"/>
      <c r="O11" s="216"/>
    </row>
    <row r="12" spans="2:15" s="160" customFormat="1" ht="11.25" x14ac:dyDescent="0.2">
      <c r="B12" s="227">
        <v>2.4</v>
      </c>
      <c r="C12" s="62" t="s">
        <v>177</v>
      </c>
      <c r="F12" s="216"/>
      <c r="G12" s="216"/>
      <c r="H12" s="216"/>
      <c r="J12" s="228">
        <v>0</v>
      </c>
      <c r="K12" s="33"/>
      <c r="M12" s="216"/>
      <c r="N12" s="216"/>
      <c r="O12" s="216"/>
    </row>
    <row r="13" spans="2:15" s="160" customFormat="1" ht="11.25" x14ac:dyDescent="0.2">
      <c r="B13" s="227">
        <v>2.5</v>
      </c>
      <c r="C13" s="62" t="s">
        <v>178</v>
      </c>
      <c r="F13" s="216"/>
      <c r="G13" s="216"/>
      <c r="H13" s="216"/>
      <c r="J13" s="228">
        <v>0</v>
      </c>
      <c r="K13" s="33"/>
      <c r="M13" s="216"/>
      <c r="N13" s="216"/>
      <c r="O13" s="216"/>
    </row>
    <row r="14" spans="2:15" s="160" customFormat="1" ht="11.25" x14ac:dyDescent="0.2">
      <c r="B14" s="231">
        <v>2.6</v>
      </c>
      <c r="C14" s="82" t="s">
        <v>179</v>
      </c>
      <c r="D14" s="232"/>
      <c r="E14" s="232"/>
      <c r="F14" s="233"/>
      <c r="G14" s="233"/>
      <c r="H14" s="233"/>
      <c r="I14" s="232"/>
      <c r="J14" s="234">
        <v>0</v>
      </c>
      <c r="K14" s="180"/>
      <c r="M14" s="216"/>
      <c r="N14" s="216"/>
      <c r="O14" s="216"/>
    </row>
    <row r="15" spans="2:15" s="160" customFormat="1" ht="11.25" x14ac:dyDescent="0.2">
      <c r="B15" s="62"/>
      <c r="F15" s="216"/>
      <c r="G15" s="216"/>
      <c r="H15" s="216"/>
      <c r="I15" s="62"/>
      <c r="J15" s="216"/>
      <c r="K15" s="62"/>
      <c r="M15" s="216"/>
      <c r="N15" s="216"/>
      <c r="O15" s="216"/>
    </row>
    <row r="16" spans="2:15" s="160" customFormat="1" ht="11.25" x14ac:dyDescent="0.2">
      <c r="B16" s="217" t="s">
        <v>180</v>
      </c>
      <c r="C16" s="218"/>
      <c r="D16" s="218"/>
      <c r="E16" s="218"/>
      <c r="F16" s="218"/>
      <c r="G16" s="218"/>
      <c r="H16" s="218"/>
      <c r="I16" s="218"/>
      <c r="J16" s="219"/>
      <c r="K16" s="235">
        <f>SUM(J17:J19)</f>
        <v>0</v>
      </c>
      <c r="M16" s="216"/>
      <c r="N16" s="216"/>
      <c r="O16" s="216"/>
    </row>
    <row r="17" spans="2:15" s="160" customFormat="1" ht="11.25" x14ac:dyDescent="0.2">
      <c r="B17" s="224">
        <v>3.1</v>
      </c>
      <c r="C17" s="80" t="s">
        <v>404</v>
      </c>
      <c r="D17" s="236"/>
      <c r="E17" s="236"/>
      <c r="F17" s="237"/>
      <c r="G17" s="237"/>
      <c r="H17" s="237"/>
      <c r="J17" s="238">
        <v>0</v>
      </c>
      <c r="K17" s="31"/>
      <c r="M17" s="216"/>
      <c r="N17" s="216"/>
      <c r="O17" s="216"/>
    </row>
    <row r="18" spans="2:15" s="160" customFormat="1" ht="11.25" x14ac:dyDescent="0.2">
      <c r="B18" s="227">
        <v>3.2</v>
      </c>
      <c r="C18" s="62" t="s">
        <v>181</v>
      </c>
      <c r="F18" s="216"/>
      <c r="G18" s="216"/>
      <c r="H18" s="216"/>
      <c r="J18" s="228">
        <v>0</v>
      </c>
      <c r="K18" s="33"/>
      <c r="M18" s="216"/>
      <c r="N18" s="216"/>
      <c r="O18" s="216"/>
    </row>
    <row r="19" spans="2:15" s="160" customFormat="1" ht="11.25" x14ac:dyDescent="0.2">
      <c r="B19" s="231">
        <v>3.3</v>
      </c>
      <c r="C19" s="82" t="s">
        <v>182</v>
      </c>
      <c r="D19" s="232"/>
      <c r="E19" s="232"/>
      <c r="F19" s="233"/>
      <c r="G19" s="233"/>
      <c r="H19" s="233"/>
      <c r="I19" s="232"/>
      <c r="J19" s="234">
        <v>0</v>
      </c>
      <c r="K19" s="180"/>
      <c r="M19" s="216"/>
      <c r="N19" s="216"/>
      <c r="O19" s="216"/>
    </row>
    <row r="20" spans="2:15" s="160" customFormat="1" ht="11.25" x14ac:dyDescent="0.2">
      <c r="B20" s="62"/>
      <c r="F20" s="216"/>
      <c r="G20" s="216"/>
      <c r="H20" s="216"/>
      <c r="I20" s="62"/>
      <c r="J20" s="216"/>
      <c r="K20" s="19"/>
      <c r="M20" s="216"/>
      <c r="N20" s="216"/>
      <c r="O20" s="216"/>
    </row>
    <row r="21" spans="2:15" s="160" customFormat="1" ht="11.25" x14ac:dyDescent="0.2">
      <c r="B21" s="217" t="s">
        <v>183</v>
      </c>
      <c r="C21" s="218"/>
      <c r="D21" s="218"/>
      <c r="E21" s="218"/>
      <c r="F21" s="218"/>
      <c r="G21" s="218"/>
      <c r="H21" s="218"/>
      <c r="I21" s="218"/>
      <c r="J21" s="219"/>
      <c r="K21" s="220">
        <f>+K6+K8-K16</f>
        <v>29191832.469999999</v>
      </c>
      <c r="M21" s="216"/>
      <c r="N21" s="216"/>
      <c r="O21" s="216"/>
    </row>
    <row r="22" spans="2:15" s="160" customFormat="1" ht="11.25" x14ac:dyDescent="0.2">
      <c r="B22" s="216"/>
      <c r="D22" s="14"/>
      <c r="G22" s="216"/>
      <c r="H22" s="216"/>
      <c r="I22" s="216"/>
      <c r="J22" s="216"/>
      <c r="K22" s="216"/>
      <c r="L22" s="216"/>
      <c r="M22" s="216"/>
      <c r="N22" s="216"/>
      <c r="O22" s="216"/>
    </row>
    <row r="23" spans="2:15" s="160" customFormat="1" ht="11.25" x14ac:dyDescent="0.2">
      <c r="B23" s="216"/>
      <c r="D23" s="14"/>
      <c r="G23" s="216"/>
      <c r="H23" s="216"/>
      <c r="I23" s="216"/>
      <c r="J23" s="216"/>
      <c r="K23" s="216"/>
      <c r="L23" s="216"/>
      <c r="M23" s="216"/>
      <c r="N23" s="216"/>
      <c r="O23" s="216"/>
    </row>
    <row r="24" spans="2:15" s="160" customFormat="1" ht="11.25" x14ac:dyDescent="0.2">
      <c r="B24" s="216"/>
      <c r="D24" s="14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2:15" s="160" customFormat="1" ht="11.25" x14ac:dyDescent="0.2">
      <c r="B25" s="216"/>
      <c r="D25" s="14"/>
      <c r="G25" s="216"/>
      <c r="H25" s="216"/>
      <c r="I25" s="216"/>
      <c r="J25" s="216"/>
      <c r="K25" s="216"/>
      <c r="L25" s="216"/>
      <c r="M25" s="216"/>
      <c r="N25" s="216"/>
      <c r="O25" s="216"/>
    </row>
    <row r="26" spans="2:15" s="160" customFormat="1" ht="11.25" x14ac:dyDescent="0.2">
      <c r="B26" s="216"/>
      <c r="D26" s="14"/>
      <c r="G26" s="216"/>
      <c r="H26" s="216"/>
      <c r="I26" s="216"/>
      <c r="J26" s="216"/>
      <c r="K26" s="216"/>
      <c r="L26" s="216"/>
      <c r="M26" s="216"/>
      <c r="N26" s="216"/>
      <c r="O26" s="216"/>
    </row>
    <row r="27" spans="2:15" s="160" customFormat="1" ht="11.25" x14ac:dyDescent="0.2">
      <c r="B27" s="216"/>
      <c r="D27" s="14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2:15" s="160" customFormat="1" ht="11.25" x14ac:dyDescent="0.2">
      <c r="B28" s="216"/>
      <c r="D28" s="14"/>
      <c r="G28" s="216"/>
      <c r="H28" s="216"/>
      <c r="I28" s="216"/>
      <c r="J28" s="216"/>
      <c r="K28" s="216"/>
      <c r="L28" s="216"/>
      <c r="M28" s="216"/>
      <c r="N28" s="216"/>
      <c r="O28" s="216"/>
    </row>
    <row r="29" spans="2:15" s="160" customFormat="1" ht="11.25" x14ac:dyDescent="0.2">
      <c r="B29" s="216"/>
      <c r="D29" s="14"/>
      <c r="G29" s="216"/>
      <c r="H29" s="216"/>
      <c r="I29" s="216"/>
      <c r="J29" s="216"/>
      <c r="K29" s="216"/>
      <c r="L29" s="216"/>
      <c r="M29" s="216"/>
      <c r="N29" s="216"/>
      <c r="O29" s="216"/>
    </row>
    <row r="30" spans="2:15" s="160" customFormat="1" ht="11.25" x14ac:dyDescent="0.2">
      <c r="B30" s="216"/>
      <c r="D30" s="14"/>
      <c r="G30" s="216"/>
      <c r="H30" s="216"/>
      <c r="I30" s="216"/>
      <c r="J30" s="216"/>
      <c r="K30" s="216"/>
      <c r="L30" s="216"/>
      <c r="M30" s="216"/>
      <c r="N30" s="216"/>
      <c r="O30" s="216"/>
    </row>
    <row r="31" spans="2:15" s="160" customFormat="1" ht="11.25" x14ac:dyDescent="0.2">
      <c r="B31" s="216"/>
      <c r="D31" s="14"/>
      <c r="G31" s="216"/>
      <c r="H31" s="216"/>
      <c r="I31" s="216"/>
      <c r="J31" s="216"/>
      <c r="K31" s="216"/>
      <c r="L31" s="216"/>
      <c r="M31" s="216"/>
      <c r="N31" s="216"/>
      <c r="O31" s="216"/>
    </row>
    <row r="32" spans="2:15" s="160" customFormat="1" ht="11.25" x14ac:dyDescent="0.2">
      <c r="B32" s="216"/>
      <c r="D32" s="14"/>
      <c r="G32" s="216"/>
      <c r="H32" s="216"/>
      <c r="I32" s="216"/>
      <c r="J32" s="216"/>
      <c r="K32" s="216"/>
      <c r="L32" s="216"/>
      <c r="M32" s="216"/>
      <c r="N32" s="216"/>
      <c r="O32" s="216"/>
    </row>
    <row r="33" spans="2:15" s="160" customFormat="1" ht="11.25" x14ac:dyDescent="0.2">
      <c r="B33" s="216"/>
      <c r="D33" s="14"/>
      <c r="G33" s="216"/>
      <c r="H33" s="216"/>
      <c r="I33" s="216"/>
      <c r="J33" s="216"/>
      <c r="K33" s="216"/>
      <c r="L33" s="216"/>
      <c r="M33" s="216"/>
      <c r="N33" s="216"/>
      <c r="O33" s="216"/>
    </row>
    <row r="34" spans="2:15" s="160" customFormat="1" ht="11.25" x14ac:dyDescent="0.2">
      <c r="B34" s="216"/>
      <c r="D34" s="14"/>
      <c r="G34" s="216"/>
      <c r="H34" s="216"/>
      <c r="I34" s="216"/>
      <c r="J34" s="216"/>
      <c r="K34" s="216"/>
      <c r="L34" s="216"/>
      <c r="M34" s="216"/>
      <c r="N34" s="216"/>
      <c r="O34" s="216"/>
    </row>
    <row r="35" spans="2:15" s="160" customFormat="1" ht="11.25" x14ac:dyDescent="0.2">
      <c r="B35" s="216"/>
      <c r="D35" s="14"/>
      <c r="G35" s="216"/>
      <c r="H35" s="216"/>
      <c r="I35" s="216"/>
      <c r="J35" s="216"/>
      <c r="K35" s="216"/>
      <c r="L35" s="216"/>
      <c r="M35" s="216"/>
      <c r="N35" s="216"/>
      <c r="O35" s="216"/>
    </row>
    <row r="36" spans="2:15" s="160" customFormat="1" ht="11.25" x14ac:dyDescent="0.2">
      <c r="B36" s="216"/>
      <c r="D36" s="14"/>
      <c r="G36" s="216"/>
      <c r="H36" s="216"/>
      <c r="I36" s="216"/>
      <c r="J36" s="216"/>
      <c r="K36" s="216"/>
      <c r="L36" s="216"/>
      <c r="M36" s="216"/>
      <c r="N36" s="216"/>
      <c r="O36" s="216"/>
    </row>
    <row r="37" spans="2:15" s="160" customFormat="1" ht="11.25" x14ac:dyDescent="0.2">
      <c r="B37" s="216"/>
      <c r="D37" s="14"/>
      <c r="G37" s="216"/>
      <c r="H37" s="216"/>
      <c r="I37" s="216"/>
      <c r="J37" s="216"/>
      <c r="K37" s="216"/>
      <c r="L37" s="216"/>
      <c r="M37" s="216"/>
      <c r="N37" s="216"/>
      <c r="O37" s="216"/>
    </row>
    <row r="38" spans="2:15" s="160" customFormat="1" ht="11.25" x14ac:dyDescent="0.2">
      <c r="B38" s="216"/>
      <c r="D38" s="14"/>
      <c r="G38" s="216"/>
      <c r="H38" s="216"/>
      <c r="I38" s="216"/>
      <c r="J38" s="216"/>
      <c r="K38" s="216"/>
      <c r="L38" s="216"/>
      <c r="M38" s="216"/>
      <c r="N38" s="216"/>
      <c r="O38" s="216"/>
    </row>
    <row r="39" spans="2:15" s="160" customFormat="1" ht="11.25" x14ac:dyDescent="0.2">
      <c r="B39" s="216"/>
      <c r="D39" s="14"/>
      <c r="G39" s="216"/>
      <c r="H39" s="216"/>
      <c r="I39" s="216"/>
      <c r="J39" s="216"/>
      <c r="K39" s="216"/>
      <c r="L39" s="216"/>
      <c r="M39" s="216"/>
      <c r="N39" s="216"/>
      <c r="O39" s="216"/>
    </row>
    <row r="40" spans="2:15" s="160" customFormat="1" ht="11.25" x14ac:dyDescent="0.2">
      <c r="B40" s="216"/>
      <c r="D40" s="14"/>
      <c r="G40" s="216"/>
      <c r="H40" s="216"/>
      <c r="I40" s="216"/>
      <c r="J40" s="216"/>
      <c r="K40" s="216"/>
      <c r="L40" s="216"/>
      <c r="M40" s="216"/>
      <c r="N40" s="216"/>
      <c r="O40" s="216"/>
    </row>
    <row r="41" spans="2:15" s="160" customFormat="1" ht="11.25" x14ac:dyDescent="0.2">
      <c r="B41" s="216"/>
      <c r="D41" s="14"/>
      <c r="G41" s="216"/>
      <c r="H41" s="216"/>
      <c r="I41" s="216"/>
      <c r="J41" s="216"/>
      <c r="K41" s="216"/>
      <c r="L41" s="216"/>
      <c r="M41" s="216"/>
      <c r="N41" s="216"/>
      <c r="O41" s="216"/>
    </row>
    <row r="42" spans="2:15" s="160" customFormat="1" ht="11.25" x14ac:dyDescent="0.2">
      <c r="B42" s="216"/>
      <c r="D42" s="14"/>
      <c r="G42" s="216"/>
      <c r="H42" s="216"/>
      <c r="I42" s="216"/>
      <c r="J42" s="216"/>
      <c r="K42" s="216"/>
      <c r="L42" s="216"/>
      <c r="M42" s="216"/>
      <c r="N42" s="216"/>
      <c r="O42" s="216"/>
    </row>
    <row r="43" spans="2:15" s="160" customFormat="1" ht="11.25" x14ac:dyDescent="0.2">
      <c r="B43" s="216"/>
      <c r="D43" s="14"/>
      <c r="G43" s="216"/>
      <c r="H43" s="216"/>
      <c r="I43" s="216"/>
      <c r="J43" s="216"/>
      <c r="K43" s="216"/>
      <c r="L43" s="216"/>
      <c r="M43" s="216"/>
      <c r="N43" s="216"/>
      <c r="O43" s="216"/>
    </row>
    <row r="44" spans="2:15" s="160" customFormat="1" ht="11.25" x14ac:dyDescent="0.2">
      <c r="B44" s="216"/>
      <c r="D44" s="14"/>
      <c r="G44" s="216"/>
      <c r="H44" s="216"/>
      <c r="I44" s="216"/>
      <c r="J44" s="216"/>
      <c r="K44" s="216"/>
      <c r="L44" s="216"/>
      <c r="M44" s="216"/>
      <c r="N44" s="216"/>
      <c r="O44" s="216"/>
    </row>
    <row r="45" spans="2:15" s="160" customFormat="1" ht="11.25" x14ac:dyDescent="0.2">
      <c r="B45" s="216"/>
      <c r="D45" s="14"/>
      <c r="G45" s="216"/>
      <c r="H45" s="216"/>
      <c r="I45" s="216"/>
      <c r="J45" s="216"/>
      <c r="K45" s="216"/>
      <c r="L45" s="216"/>
      <c r="M45" s="216"/>
      <c r="N45" s="216"/>
      <c r="O45" s="216"/>
    </row>
    <row r="46" spans="2:15" s="160" customFormat="1" ht="11.25" x14ac:dyDescent="0.2">
      <c r="B46" s="216"/>
      <c r="D46" s="14"/>
      <c r="G46" s="216"/>
      <c r="H46" s="216"/>
      <c r="I46" s="216"/>
      <c r="J46" s="216"/>
      <c r="K46" s="216"/>
      <c r="L46" s="216"/>
      <c r="M46" s="216"/>
      <c r="N46" s="216"/>
      <c r="O46" s="216"/>
    </row>
    <row r="47" spans="2:15" s="160" customFormat="1" ht="11.25" x14ac:dyDescent="0.2">
      <c r="B47" s="216"/>
      <c r="D47" s="14"/>
      <c r="G47" s="216"/>
      <c r="H47" s="216"/>
      <c r="I47" s="216"/>
      <c r="J47" s="216"/>
      <c r="K47" s="216"/>
      <c r="L47" s="216"/>
      <c r="M47" s="216"/>
      <c r="N47" s="216"/>
      <c r="O47" s="216"/>
    </row>
    <row r="48" spans="2:15" s="160" customFormat="1" ht="11.25" x14ac:dyDescent="0.2">
      <c r="B48" s="216"/>
      <c r="D48" s="14"/>
      <c r="G48" s="216"/>
      <c r="H48" s="216"/>
      <c r="I48" s="216"/>
      <c r="J48" s="216"/>
      <c r="K48" s="216"/>
      <c r="L48" s="216"/>
      <c r="M48" s="216"/>
      <c r="N48" s="216"/>
      <c r="O48" s="216"/>
    </row>
    <row r="49" spans="2:15" s="160" customFormat="1" ht="11.25" x14ac:dyDescent="0.2">
      <c r="B49" s="216"/>
      <c r="D49" s="14"/>
      <c r="G49" s="216"/>
      <c r="H49" s="216"/>
      <c r="I49" s="216"/>
      <c r="J49" s="216"/>
      <c r="K49" s="216"/>
      <c r="L49" s="216"/>
      <c r="M49" s="216"/>
      <c r="N49" s="216"/>
      <c r="O49" s="216"/>
    </row>
    <row r="50" spans="2:15" s="160" customFormat="1" ht="11.25" x14ac:dyDescent="0.2">
      <c r="B50" s="216"/>
      <c r="D50" s="14"/>
      <c r="G50" s="216"/>
      <c r="H50" s="216"/>
      <c r="I50" s="216"/>
      <c r="J50" s="216"/>
      <c r="K50" s="216"/>
      <c r="L50" s="216"/>
      <c r="M50" s="216"/>
      <c r="N50" s="216"/>
      <c r="O50" s="216"/>
    </row>
    <row r="51" spans="2:15" s="160" customFormat="1" ht="11.25" x14ac:dyDescent="0.2">
      <c r="B51" s="216"/>
      <c r="D51" s="14"/>
      <c r="G51" s="216"/>
      <c r="H51" s="216"/>
      <c r="I51" s="216"/>
      <c r="J51" s="216"/>
      <c r="K51" s="216"/>
      <c r="L51" s="216"/>
      <c r="M51" s="216"/>
      <c r="N51" s="216"/>
      <c r="O51" s="216"/>
    </row>
    <row r="52" spans="2:15" s="160" customFormat="1" ht="11.25" x14ac:dyDescent="0.2">
      <c r="B52" s="216"/>
      <c r="D52" s="14"/>
      <c r="G52" s="216"/>
      <c r="H52" s="216"/>
      <c r="I52" s="216"/>
      <c r="J52" s="216"/>
      <c r="K52" s="216"/>
      <c r="L52" s="216"/>
      <c r="M52" s="216"/>
      <c r="N52" s="216"/>
      <c r="O52" s="216"/>
    </row>
    <row r="53" spans="2:15" s="160" customFormat="1" ht="11.25" x14ac:dyDescent="0.2">
      <c r="B53" s="384" t="s">
        <v>439</v>
      </c>
      <c r="C53" s="385"/>
      <c r="D53" s="385"/>
      <c r="E53" s="385"/>
      <c r="F53" s="385"/>
      <c r="G53" s="385"/>
      <c r="H53" s="385"/>
      <c r="I53" s="385"/>
      <c r="J53" s="385"/>
      <c r="K53" s="493"/>
      <c r="L53" s="216"/>
      <c r="M53" s="216"/>
      <c r="N53" s="216"/>
      <c r="O53" s="216"/>
    </row>
    <row r="54" spans="2:15" s="160" customFormat="1" ht="11.25" x14ac:dyDescent="0.2">
      <c r="B54" s="386" t="s">
        <v>241</v>
      </c>
      <c r="C54" s="387"/>
      <c r="D54" s="387"/>
      <c r="E54" s="387"/>
      <c r="F54" s="387"/>
      <c r="G54" s="387"/>
      <c r="H54" s="387"/>
      <c r="I54" s="387"/>
      <c r="J54" s="387"/>
      <c r="K54" s="463"/>
      <c r="L54" s="216"/>
      <c r="M54" s="216"/>
      <c r="N54" s="216"/>
      <c r="O54" s="216"/>
    </row>
    <row r="55" spans="2:15" s="160" customFormat="1" ht="12" customHeight="1" x14ac:dyDescent="0.2">
      <c r="B55" s="388" t="s">
        <v>438</v>
      </c>
      <c r="C55" s="389"/>
      <c r="D55" s="389"/>
      <c r="E55" s="389"/>
      <c r="F55" s="389"/>
      <c r="G55" s="389"/>
      <c r="H55" s="389"/>
      <c r="I55" s="389"/>
      <c r="J55" s="389"/>
      <c r="K55" s="494"/>
      <c r="L55" s="216"/>
      <c r="M55" s="216"/>
      <c r="N55" s="216"/>
      <c r="O55" s="216"/>
    </row>
    <row r="56" spans="2:15" s="160" customFormat="1" ht="12" customHeight="1" x14ac:dyDescent="0.2">
      <c r="B56" s="388" t="s">
        <v>213</v>
      </c>
      <c r="C56" s="389"/>
      <c r="D56" s="389"/>
      <c r="E56" s="389"/>
      <c r="F56" s="389"/>
      <c r="G56" s="389"/>
      <c r="H56" s="389"/>
      <c r="I56" s="389"/>
      <c r="J56" s="389"/>
      <c r="K56" s="494"/>
      <c r="L56" s="216"/>
      <c r="M56" s="216"/>
      <c r="N56" s="216"/>
      <c r="O56" s="216"/>
    </row>
    <row r="57" spans="2:15" s="160" customFormat="1" ht="11.25" x14ac:dyDescent="0.2">
      <c r="B57" s="391"/>
      <c r="C57" s="392"/>
      <c r="D57" s="392"/>
      <c r="E57" s="392"/>
      <c r="F57" s="392"/>
      <c r="G57" s="392"/>
      <c r="H57" s="392"/>
      <c r="I57" s="392"/>
      <c r="J57" s="392"/>
      <c r="K57" s="495"/>
      <c r="L57" s="216"/>
      <c r="M57" s="216"/>
      <c r="N57" s="216"/>
      <c r="O57" s="216"/>
    </row>
    <row r="58" spans="2:15" s="160" customFormat="1" ht="11.25" x14ac:dyDescent="0.2">
      <c r="B58" s="216"/>
      <c r="G58" s="216"/>
      <c r="H58" s="216"/>
      <c r="I58" s="216"/>
      <c r="J58" s="14"/>
      <c r="L58" s="216"/>
      <c r="M58" s="216"/>
      <c r="N58" s="216"/>
      <c r="O58" s="216"/>
    </row>
    <row r="59" spans="2:15" s="160" customFormat="1" ht="11.25" x14ac:dyDescent="0.2">
      <c r="B59" s="239" t="s">
        <v>214</v>
      </c>
      <c r="C59" s="240"/>
      <c r="D59" s="241"/>
      <c r="E59" s="241"/>
      <c r="F59" s="241"/>
      <c r="G59" s="242"/>
      <c r="H59" s="242"/>
      <c r="I59" s="242"/>
      <c r="J59" s="240"/>
      <c r="K59" s="243">
        <v>25625112.93</v>
      </c>
      <c r="L59" s="216"/>
      <c r="M59" s="216"/>
      <c r="N59" s="216"/>
      <c r="O59" s="216"/>
    </row>
    <row r="60" spans="2:15" s="160" customFormat="1" ht="11.25" x14ac:dyDescent="0.2">
      <c r="B60" s="216"/>
      <c r="G60" s="216"/>
      <c r="H60" s="216"/>
      <c r="I60" s="216"/>
      <c r="J60" s="14"/>
      <c r="L60" s="216"/>
      <c r="M60" s="216"/>
      <c r="N60" s="216"/>
      <c r="O60" s="216"/>
    </row>
    <row r="61" spans="2:15" s="160" customFormat="1" ht="11.25" x14ac:dyDescent="0.2">
      <c r="B61" s="239" t="s">
        <v>215</v>
      </c>
      <c r="C61" s="240"/>
      <c r="D61" s="241"/>
      <c r="E61" s="241"/>
      <c r="F61" s="241"/>
      <c r="G61" s="242"/>
      <c r="H61" s="242"/>
      <c r="I61" s="242"/>
      <c r="J61" s="240"/>
      <c r="K61" s="243">
        <f>SUM(J62:J82)</f>
        <v>8038048.3500000006</v>
      </c>
      <c r="L61" s="216"/>
      <c r="M61" s="216"/>
      <c r="N61" s="216"/>
      <c r="O61" s="216"/>
    </row>
    <row r="62" spans="2:15" s="160" customFormat="1" ht="11.25" x14ac:dyDescent="0.2">
      <c r="B62" s="244">
        <v>2.1</v>
      </c>
      <c r="C62" s="163" t="s">
        <v>405</v>
      </c>
      <c r="D62" s="236"/>
      <c r="E62" s="236"/>
      <c r="F62" s="236"/>
      <c r="G62" s="237"/>
      <c r="H62" s="237"/>
      <c r="I62" s="237"/>
      <c r="J62" s="245">
        <v>0</v>
      </c>
      <c r="K62" s="246"/>
      <c r="L62" s="216"/>
      <c r="M62" s="216"/>
      <c r="N62" s="216"/>
      <c r="O62" s="216"/>
    </row>
    <row r="63" spans="2:15" s="160" customFormat="1" ht="11.25" x14ac:dyDescent="0.2">
      <c r="B63" s="247">
        <v>2.2000000000000002</v>
      </c>
      <c r="C63" s="167" t="s">
        <v>406</v>
      </c>
      <c r="G63" s="216"/>
      <c r="H63" s="216"/>
      <c r="I63" s="216"/>
      <c r="J63" s="169">
        <v>0</v>
      </c>
      <c r="K63" s="248"/>
      <c r="L63" s="216"/>
      <c r="M63" s="216"/>
      <c r="N63" s="216"/>
      <c r="O63" s="216"/>
    </row>
    <row r="64" spans="2:15" s="160" customFormat="1" ht="11.25" x14ac:dyDescent="0.2">
      <c r="B64" s="247">
        <v>2.2999999999999998</v>
      </c>
      <c r="C64" s="167" t="s">
        <v>216</v>
      </c>
      <c r="G64" s="216"/>
      <c r="H64" s="216"/>
      <c r="I64" s="216"/>
      <c r="J64" s="249">
        <v>27111.200000000001</v>
      </c>
      <c r="K64" s="250"/>
      <c r="L64" s="216"/>
      <c r="M64" s="216"/>
      <c r="N64" s="216"/>
      <c r="O64" s="216"/>
    </row>
    <row r="65" spans="2:15" s="160" customFormat="1" ht="11.25" x14ac:dyDescent="0.2">
      <c r="B65" s="247">
        <v>2.4</v>
      </c>
      <c r="C65" s="167" t="s">
        <v>217</v>
      </c>
      <c r="G65" s="216"/>
      <c r="H65" s="216"/>
      <c r="I65" s="216"/>
      <c r="J65" s="169">
        <v>0</v>
      </c>
      <c r="K65" s="250"/>
      <c r="L65" s="216"/>
      <c r="M65" s="216"/>
      <c r="N65" s="216"/>
      <c r="O65" s="216"/>
    </row>
    <row r="66" spans="2:15" s="160" customFormat="1" ht="11.25" x14ac:dyDescent="0.2">
      <c r="B66" s="247">
        <v>2.5</v>
      </c>
      <c r="C66" s="167" t="s">
        <v>218</v>
      </c>
      <c r="G66" s="216"/>
      <c r="H66" s="216"/>
      <c r="I66" s="216"/>
      <c r="J66" s="169">
        <v>0</v>
      </c>
      <c r="K66" s="250"/>
      <c r="L66" s="216"/>
      <c r="M66" s="216"/>
      <c r="N66" s="216"/>
      <c r="O66" s="216"/>
    </row>
    <row r="67" spans="2:15" s="160" customFormat="1" ht="11.25" x14ac:dyDescent="0.2">
      <c r="B67" s="247">
        <v>2.6</v>
      </c>
      <c r="C67" s="167" t="s">
        <v>219</v>
      </c>
      <c r="G67" s="216"/>
      <c r="H67" s="216"/>
      <c r="I67" s="216"/>
      <c r="J67" s="169">
        <v>53448.28</v>
      </c>
      <c r="K67" s="250"/>
      <c r="L67" s="216"/>
      <c r="M67" s="216"/>
      <c r="N67" s="216"/>
      <c r="O67" s="216"/>
    </row>
    <row r="68" spans="2:15" s="160" customFormat="1" ht="11.25" x14ac:dyDescent="0.2">
      <c r="B68" s="247">
        <v>2.7</v>
      </c>
      <c r="C68" s="167" t="s">
        <v>220</v>
      </c>
      <c r="G68" s="216"/>
      <c r="H68" s="216"/>
      <c r="I68" s="216"/>
      <c r="J68" s="169">
        <v>0</v>
      </c>
      <c r="K68" s="250"/>
      <c r="L68" s="216"/>
      <c r="M68" s="216"/>
      <c r="N68" s="216"/>
      <c r="O68" s="216"/>
    </row>
    <row r="69" spans="2:15" s="160" customFormat="1" ht="11.25" x14ac:dyDescent="0.2">
      <c r="B69" s="247">
        <v>2.8</v>
      </c>
      <c r="C69" s="167" t="s">
        <v>221</v>
      </c>
      <c r="G69" s="216"/>
      <c r="H69" s="216"/>
      <c r="I69" s="216"/>
      <c r="J69" s="249">
        <v>83796.679999999993</v>
      </c>
      <c r="K69" s="250"/>
      <c r="L69" s="216"/>
      <c r="M69" s="216"/>
      <c r="N69" s="216"/>
      <c r="O69" s="216"/>
    </row>
    <row r="70" spans="2:15" s="160" customFormat="1" ht="11.25" x14ac:dyDescent="0.2">
      <c r="B70" s="247">
        <v>2.9</v>
      </c>
      <c r="C70" s="167" t="s">
        <v>222</v>
      </c>
      <c r="G70" s="216"/>
      <c r="H70" s="216"/>
      <c r="I70" s="216"/>
      <c r="J70" s="169">
        <v>0</v>
      </c>
      <c r="K70" s="250"/>
      <c r="L70" s="216"/>
      <c r="M70" s="216"/>
      <c r="N70" s="216"/>
      <c r="O70" s="216"/>
    </row>
    <row r="71" spans="2:15" s="160" customFormat="1" ht="11.25" x14ac:dyDescent="0.2">
      <c r="B71" s="247">
        <v>2.1</v>
      </c>
      <c r="C71" s="167" t="s">
        <v>223</v>
      </c>
      <c r="G71" s="216"/>
      <c r="H71" s="216"/>
      <c r="I71" s="216"/>
      <c r="J71" s="169">
        <v>0</v>
      </c>
      <c r="K71" s="250"/>
      <c r="L71" s="216"/>
      <c r="M71" s="216"/>
      <c r="N71" s="216"/>
      <c r="O71" s="216"/>
    </row>
    <row r="72" spans="2:15" s="160" customFormat="1" ht="11.25" x14ac:dyDescent="0.2">
      <c r="B72" s="247">
        <v>2.11</v>
      </c>
      <c r="C72" s="167" t="s">
        <v>224</v>
      </c>
      <c r="G72" s="216"/>
      <c r="H72" s="216"/>
      <c r="I72" s="216"/>
      <c r="J72" s="169">
        <v>0</v>
      </c>
      <c r="K72" s="250"/>
      <c r="L72" s="216"/>
      <c r="M72" s="216"/>
      <c r="N72" s="216"/>
      <c r="O72" s="216"/>
    </row>
    <row r="73" spans="2:15" s="160" customFormat="1" ht="11.25" x14ac:dyDescent="0.2">
      <c r="B73" s="247">
        <v>2.12</v>
      </c>
      <c r="C73" s="167" t="s">
        <v>407</v>
      </c>
      <c r="G73" s="216"/>
      <c r="H73" s="216"/>
      <c r="I73" s="216"/>
      <c r="J73" s="169">
        <v>6499421.1900000004</v>
      </c>
      <c r="K73" s="250"/>
      <c r="L73" s="216"/>
      <c r="M73" s="216"/>
      <c r="N73" s="216"/>
      <c r="O73" s="216"/>
    </row>
    <row r="74" spans="2:15" s="160" customFormat="1" ht="11.25" x14ac:dyDescent="0.2">
      <c r="B74" s="247">
        <v>2.13</v>
      </c>
      <c r="C74" s="167" t="s">
        <v>408</v>
      </c>
      <c r="G74" s="216"/>
      <c r="H74" s="216"/>
      <c r="I74" s="216"/>
      <c r="J74" s="169">
        <v>1374271</v>
      </c>
      <c r="K74" s="250"/>
      <c r="L74" s="216"/>
      <c r="M74" s="216"/>
      <c r="N74" s="216"/>
      <c r="O74" s="216"/>
    </row>
    <row r="75" spans="2:15" s="160" customFormat="1" ht="11.25" x14ac:dyDescent="0.2">
      <c r="B75" s="247">
        <v>2.14</v>
      </c>
      <c r="C75" s="167" t="s">
        <v>225</v>
      </c>
      <c r="G75" s="216"/>
      <c r="H75" s="216"/>
      <c r="I75" s="216"/>
      <c r="J75" s="169">
        <v>0</v>
      </c>
      <c r="K75" s="250"/>
      <c r="L75" s="216"/>
      <c r="M75" s="216"/>
      <c r="N75" s="216"/>
      <c r="O75" s="216"/>
    </row>
    <row r="76" spans="2:15" s="160" customFormat="1" ht="11.25" x14ac:dyDescent="0.2">
      <c r="B76" s="247">
        <v>2.15</v>
      </c>
      <c r="C76" s="167" t="s">
        <v>226</v>
      </c>
      <c r="G76" s="216"/>
      <c r="H76" s="216"/>
      <c r="I76" s="216"/>
      <c r="J76" s="169">
        <v>0</v>
      </c>
      <c r="K76" s="250"/>
      <c r="L76" s="216"/>
      <c r="M76" s="216"/>
      <c r="N76" s="216"/>
      <c r="O76" s="216"/>
    </row>
    <row r="77" spans="2:15" s="160" customFormat="1" ht="11.25" x14ac:dyDescent="0.2">
      <c r="B77" s="247">
        <v>2.16</v>
      </c>
      <c r="C77" s="167" t="s">
        <v>409</v>
      </c>
      <c r="G77" s="216"/>
      <c r="H77" s="216"/>
      <c r="I77" s="216"/>
      <c r="J77" s="169">
        <v>0</v>
      </c>
      <c r="K77" s="250"/>
      <c r="L77" s="216"/>
      <c r="M77" s="216"/>
      <c r="N77" s="216"/>
      <c r="O77" s="216"/>
    </row>
    <row r="78" spans="2:15" s="160" customFormat="1" ht="11.25" x14ac:dyDescent="0.2">
      <c r="B78" s="247">
        <v>2.17</v>
      </c>
      <c r="C78" s="167" t="s">
        <v>227</v>
      </c>
      <c r="G78" s="216"/>
      <c r="H78" s="216"/>
      <c r="I78" s="216"/>
      <c r="J78" s="169">
        <v>0</v>
      </c>
      <c r="K78" s="250"/>
      <c r="L78" s="216"/>
      <c r="M78" s="216"/>
      <c r="N78" s="216"/>
      <c r="O78" s="216"/>
    </row>
    <row r="79" spans="2:15" s="160" customFormat="1" ht="11.25" x14ac:dyDescent="0.2">
      <c r="B79" s="247">
        <v>2.1800000000000002</v>
      </c>
      <c r="C79" s="407" t="s">
        <v>228</v>
      </c>
      <c r="D79" s="407"/>
      <c r="E79" s="407"/>
      <c r="F79" s="407"/>
      <c r="G79" s="407"/>
      <c r="H79" s="407"/>
      <c r="I79" s="407"/>
      <c r="J79" s="169">
        <v>0</v>
      </c>
      <c r="K79" s="250"/>
      <c r="L79" s="216"/>
      <c r="M79" s="216"/>
      <c r="N79" s="216"/>
      <c r="O79" s="216"/>
    </row>
    <row r="80" spans="2:15" s="160" customFormat="1" ht="11.25" x14ac:dyDescent="0.2">
      <c r="B80" s="247">
        <v>2.19</v>
      </c>
      <c r="C80" s="167" t="s">
        <v>229</v>
      </c>
      <c r="G80" s="216"/>
      <c r="H80" s="216"/>
      <c r="I80" s="216"/>
      <c r="J80" s="169">
        <v>0</v>
      </c>
      <c r="K80" s="250"/>
      <c r="L80" s="216"/>
      <c r="M80" s="216"/>
      <c r="N80" s="216"/>
      <c r="O80" s="216"/>
    </row>
    <row r="81" spans="2:15" s="160" customFormat="1" ht="11.25" x14ac:dyDescent="0.2">
      <c r="B81" s="251">
        <v>2.2000000000000002</v>
      </c>
      <c r="C81" s="167" t="s">
        <v>230</v>
      </c>
      <c r="G81" s="216"/>
      <c r="H81" s="216"/>
      <c r="I81" s="216"/>
      <c r="J81" s="169">
        <v>0</v>
      </c>
      <c r="K81" s="250"/>
      <c r="L81" s="216"/>
      <c r="M81" s="216"/>
      <c r="N81" s="216"/>
      <c r="O81" s="216"/>
    </row>
    <row r="82" spans="2:15" s="160" customFormat="1" ht="11.25" x14ac:dyDescent="0.2">
      <c r="B82" s="252">
        <v>2.21</v>
      </c>
      <c r="C82" s="172" t="s">
        <v>231</v>
      </c>
      <c r="D82" s="232"/>
      <c r="E82" s="232"/>
      <c r="F82" s="232"/>
      <c r="G82" s="233"/>
      <c r="H82" s="233"/>
      <c r="I82" s="233"/>
      <c r="J82" s="171">
        <v>0</v>
      </c>
      <c r="K82" s="253"/>
      <c r="L82" s="216"/>
      <c r="M82" s="216"/>
      <c r="N82" s="216"/>
      <c r="O82" s="216"/>
    </row>
    <row r="83" spans="2:15" s="160" customFormat="1" ht="11.25" x14ac:dyDescent="0.2">
      <c r="B83" s="216"/>
      <c r="G83" s="216"/>
      <c r="H83" s="216"/>
      <c r="I83" s="216"/>
      <c r="J83" s="14"/>
      <c r="L83" s="216"/>
      <c r="M83" s="216"/>
      <c r="N83" s="216"/>
      <c r="O83" s="216"/>
    </row>
    <row r="84" spans="2:15" s="160" customFormat="1" ht="11.25" x14ac:dyDescent="0.2">
      <c r="B84" s="239" t="s">
        <v>232</v>
      </c>
      <c r="C84" s="240"/>
      <c r="D84" s="241"/>
      <c r="E84" s="241"/>
      <c r="F84" s="241"/>
      <c r="G84" s="242"/>
      <c r="H84" s="242"/>
      <c r="I84" s="242"/>
      <c r="J84" s="240"/>
      <c r="K84" s="254">
        <f>SUM(J85:J91)</f>
        <v>0</v>
      </c>
      <c r="L84" s="216"/>
      <c r="M84" s="216"/>
      <c r="N84" s="216"/>
      <c r="O84" s="216"/>
    </row>
    <row r="85" spans="2:15" s="160" customFormat="1" ht="24.75" customHeight="1" x14ac:dyDescent="0.2">
      <c r="B85" s="255">
        <v>3.1</v>
      </c>
      <c r="C85" s="497" t="s">
        <v>233</v>
      </c>
      <c r="D85" s="497"/>
      <c r="E85" s="497"/>
      <c r="F85" s="497"/>
      <c r="G85" s="497"/>
      <c r="H85" s="497"/>
      <c r="I85" s="497"/>
      <c r="J85" s="169">
        <v>0</v>
      </c>
      <c r="K85" s="164"/>
      <c r="L85" s="216"/>
      <c r="M85" s="216"/>
      <c r="N85" s="216"/>
      <c r="O85" s="216"/>
    </row>
    <row r="86" spans="2:15" s="160" customFormat="1" ht="11.25" x14ac:dyDescent="0.2">
      <c r="B86" s="247">
        <v>3.2</v>
      </c>
      <c r="C86" s="167" t="s">
        <v>234</v>
      </c>
      <c r="G86" s="216"/>
      <c r="H86" s="216"/>
      <c r="I86" s="216"/>
      <c r="J86" s="169">
        <v>0</v>
      </c>
      <c r="K86" s="168"/>
      <c r="L86" s="216"/>
      <c r="M86" s="216"/>
      <c r="N86" s="216"/>
      <c r="O86" s="216"/>
    </row>
    <row r="87" spans="2:15" s="160" customFormat="1" ht="11.25" x14ac:dyDescent="0.2">
      <c r="B87" s="247">
        <v>3.3</v>
      </c>
      <c r="C87" s="167" t="s">
        <v>235</v>
      </c>
      <c r="G87" s="216"/>
      <c r="H87" s="216"/>
      <c r="I87" s="216"/>
      <c r="J87" s="169">
        <v>0</v>
      </c>
      <c r="K87" s="168"/>
      <c r="L87" s="216"/>
      <c r="M87" s="216"/>
      <c r="N87" s="216"/>
      <c r="O87" s="216"/>
    </row>
    <row r="88" spans="2:15" s="160" customFormat="1" ht="24.75" customHeight="1" x14ac:dyDescent="0.2">
      <c r="B88" s="256">
        <v>3.4</v>
      </c>
      <c r="C88" s="409" t="s">
        <v>236</v>
      </c>
      <c r="D88" s="409"/>
      <c r="E88" s="409"/>
      <c r="F88" s="409"/>
      <c r="G88" s="409"/>
      <c r="H88" s="409"/>
      <c r="I88" s="409"/>
      <c r="J88" s="169">
        <v>0</v>
      </c>
      <c r="K88" s="168"/>
      <c r="L88" s="216"/>
      <c r="M88" s="216"/>
      <c r="N88" s="216"/>
      <c r="O88" s="216"/>
    </row>
    <row r="89" spans="2:15" s="160" customFormat="1" ht="11.25" x14ac:dyDescent="0.2">
      <c r="B89" s="247">
        <v>3.5</v>
      </c>
      <c r="C89" s="167" t="s">
        <v>237</v>
      </c>
      <c r="G89" s="216"/>
      <c r="H89" s="216"/>
      <c r="I89" s="216"/>
      <c r="J89" s="169">
        <v>0</v>
      </c>
      <c r="K89" s="168"/>
      <c r="L89" s="216"/>
      <c r="M89" s="216"/>
      <c r="N89" s="216"/>
      <c r="O89" s="216"/>
    </row>
    <row r="90" spans="2:15" s="160" customFormat="1" ht="11.25" x14ac:dyDescent="0.2">
      <c r="B90" s="247">
        <v>3.6</v>
      </c>
      <c r="C90" s="167" t="s">
        <v>238</v>
      </c>
      <c r="G90" s="216"/>
      <c r="H90" s="216"/>
      <c r="I90" s="216"/>
      <c r="J90" s="169">
        <v>0</v>
      </c>
      <c r="K90" s="168"/>
      <c r="L90" s="216"/>
      <c r="M90" s="216"/>
      <c r="N90" s="216"/>
      <c r="O90" s="216"/>
    </row>
    <row r="91" spans="2:15" s="160" customFormat="1" ht="11.25" x14ac:dyDescent="0.2">
      <c r="B91" s="252">
        <v>3.7</v>
      </c>
      <c r="C91" s="172" t="s">
        <v>239</v>
      </c>
      <c r="D91" s="232"/>
      <c r="E91" s="232"/>
      <c r="F91" s="232"/>
      <c r="G91" s="233"/>
      <c r="H91" s="233"/>
      <c r="I91" s="233"/>
      <c r="J91" s="171">
        <v>0</v>
      </c>
      <c r="K91" s="173"/>
      <c r="L91" s="216"/>
      <c r="M91" s="216"/>
      <c r="N91" s="216"/>
      <c r="O91" s="216"/>
    </row>
    <row r="92" spans="2:15" s="160" customFormat="1" ht="11.25" x14ac:dyDescent="0.2">
      <c r="B92" s="216"/>
      <c r="G92" s="216"/>
      <c r="H92" s="216"/>
      <c r="I92" s="216"/>
      <c r="J92" s="14"/>
      <c r="L92" s="216"/>
      <c r="M92" s="216"/>
      <c r="N92" s="216"/>
      <c r="O92" s="216"/>
    </row>
    <row r="93" spans="2:15" s="160" customFormat="1" ht="11.25" x14ac:dyDescent="0.2">
      <c r="B93" s="239" t="s">
        <v>240</v>
      </c>
      <c r="C93" s="240"/>
      <c r="D93" s="241"/>
      <c r="E93" s="241"/>
      <c r="F93" s="241"/>
      <c r="G93" s="242"/>
      <c r="H93" s="242"/>
      <c r="I93" s="242"/>
      <c r="J93" s="240"/>
      <c r="K93" s="257">
        <f>+K59-K61+K84</f>
        <v>17587064.579999998</v>
      </c>
      <c r="L93" s="216"/>
      <c r="M93" s="216"/>
      <c r="N93" s="216"/>
      <c r="O93" s="216"/>
    </row>
    <row r="94" spans="2:15" s="160" customFormat="1" ht="11.25" x14ac:dyDescent="0.2">
      <c r="B94" s="216"/>
      <c r="D94" s="14"/>
      <c r="G94" s="216"/>
      <c r="H94" s="216"/>
      <c r="I94" s="216"/>
      <c r="J94" s="216"/>
      <c r="K94" s="216"/>
      <c r="L94" s="216"/>
      <c r="M94" s="216"/>
      <c r="N94" s="216"/>
      <c r="O94" s="216"/>
    </row>
    <row r="95" spans="2:15" s="160" customFormat="1" ht="11.25" x14ac:dyDescent="0.2">
      <c r="B95" s="409" t="s">
        <v>242</v>
      </c>
      <c r="C95" s="409"/>
      <c r="D95" s="409"/>
      <c r="E95" s="409"/>
      <c r="F95" s="409"/>
      <c r="G95" s="409"/>
      <c r="H95" s="409"/>
      <c r="I95" s="409"/>
      <c r="J95" s="409"/>
      <c r="K95" s="409"/>
      <c r="L95" s="216"/>
      <c r="M95" s="216"/>
      <c r="N95" s="216"/>
      <c r="O95" s="216"/>
    </row>
    <row r="96" spans="2:15" s="160" customFormat="1" ht="11.25" x14ac:dyDescent="0.2">
      <c r="L96" s="216"/>
      <c r="M96" s="216"/>
      <c r="N96" s="216"/>
      <c r="O96" s="216"/>
    </row>
  </sheetData>
  <mergeCells count="16">
    <mergeCell ref="B95:K95"/>
    <mergeCell ref="C88:I88"/>
    <mergeCell ref="B53:K53"/>
    <mergeCell ref="B54:K54"/>
    <mergeCell ref="B55:K55"/>
    <mergeCell ref="B57:K57"/>
    <mergeCell ref="C79:I79"/>
    <mergeCell ref="C85:I85"/>
    <mergeCell ref="B56:K56"/>
    <mergeCell ref="B1:K1"/>
    <mergeCell ref="B2:K2"/>
    <mergeCell ref="B3:K3"/>
    <mergeCell ref="B4:K4"/>
    <mergeCell ref="C11:I11"/>
    <mergeCell ref="C10:I10"/>
    <mergeCell ref="C9:I9"/>
  </mergeCells>
  <pageMargins left="0.70866141732283472" right="0.70866141732283472" top="0.35433070866141736" bottom="0.35433070866141736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EA</vt:lpstr>
      <vt:lpstr>ESF</vt:lpstr>
      <vt:lpstr>VHP</vt:lpstr>
      <vt:lpstr>EFE</vt:lpstr>
      <vt:lpstr>CONCILIACIONES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2024-04-24T16:20:09Z</cp:lastPrinted>
  <dcterms:created xsi:type="dcterms:W3CDTF">2017-02-28T18:38:56Z</dcterms:created>
  <dcterms:modified xsi:type="dcterms:W3CDTF">2024-04-25T17:51:44Z</dcterms:modified>
</cp:coreProperties>
</file>