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55" windowWidth="14580" windowHeight="11565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<sst xmlns="http://schemas.openxmlformats.org/spreadsheetml/2006/main" count="2020" uniqueCount="635">
  <si>
    <t>01-009</t>
  </si>
  <si>
    <t>Eastern Maine Dev Corp</t>
  </si>
  <si>
    <t>01-019</t>
  </si>
  <si>
    <t>Ocean State Bus Dev Auth Inc</t>
  </si>
  <si>
    <t>01-037</t>
  </si>
  <si>
    <t>South Shore EDC</t>
  </si>
  <si>
    <t>01-086</t>
  </si>
  <si>
    <t>01-092</t>
  </si>
  <si>
    <t>Bay Colony Dev Corp</t>
  </si>
  <si>
    <t>01-094</t>
  </si>
  <si>
    <t>Central Vermont EDC</t>
  </si>
  <si>
    <t>01-131</t>
  </si>
  <si>
    <t>Worcester Bus Dev Corp</t>
  </si>
  <si>
    <t>01-190</t>
  </si>
  <si>
    <t>Northern Comm Invest Corp</t>
  </si>
  <si>
    <t>01-219</t>
  </si>
  <si>
    <t>Housatonic Ind. Dev. Corp</t>
  </si>
  <si>
    <t>01-232</t>
  </si>
  <si>
    <t>Coastal Enterprises Inc</t>
  </si>
  <si>
    <t>01-246</t>
  </si>
  <si>
    <t>New England CDC</t>
  </si>
  <si>
    <t>01-311</t>
  </si>
  <si>
    <t>Granite State EDC</t>
  </si>
  <si>
    <t>01-315</t>
  </si>
  <si>
    <t>01-324</t>
  </si>
  <si>
    <t>Capital Reg Dev Council</t>
  </si>
  <si>
    <t>01-494</t>
  </si>
  <si>
    <t>01-531</t>
  </si>
  <si>
    <t>Connecticut Bus Dev Corp</t>
  </si>
  <si>
    <t>01-668</t>
  </si>
  <si>
    <t>Commercial Loan Partners, Inc.</t>
  </si>
  <si>
    <t>01-685</t>
  </si>
  <si>
    <t>02-005</t>
  </si>
  <si>
    <t>02-053</t>
  </si>
  <si>
    <t>Monroe  Cnty Industrial Dev Corp</t>
  </si>
  <si>
    <t>02-109</t>
  </si>
  <si>
    <t>Empire State CDC</t>
  </si>
  <si>
    <t>02-141</t>
  </si>
  <si>
    <t>Progress Dev Corp</t>
  </si>
  <si>
    <t>02-150</t>
  </si>
  <si>
    <t>Greater Syracuse Bus Dev Corp</t>
  </si>
  <si>
    <t>02-196</t>
  </si>
  <si>
    <t>Downstate Dev Corp</t>
  </si>
  <si>
    <t>02-274</t>
  </si>
  <si>
    <t>North Puerto Rico LDC Inc</t>
  </si>
  <si>
    <t>02-308</t>
  </si>
  <si>
    <t>02-369</t>
  </si>
  <si>
    <t>Corp for Bus Assistance in NJ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</si>
  <si>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</si>
  <si>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</si>
  <si>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</si>
  <si>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</si>
  <si>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</si>
  <si>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</si>
  <si>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</si>
  <si>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</si>
  <si>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New Jersey Bus Fin Corp</t>
  </si>
  <si>
    <t>02-658</t>
  </si>
  <si>
    <t>02-663</t>
  </si>
  <si>
    <t>Puerto Rico Bus Dev Corp</t>
  </si>
  <si>
    <t>02-682</t>
  </si>
  <si>
    <t>Niagara Region CDC</t>
  </si>
  <si>
    <t>03-018</t>
  </si>
  <si>
    <t>03-207</t>
  </si>
  <si>
    <t>SEDA-COG LDC</t>
  </si>
  <si>
    <t>03-213</t>
  </si>
  <si>
    <t>03-265</t>
  </si>
  <si>
    <t>Reg Dev Funding Corp</t>
  </si>
  <si>
    <t>03-286</t>
  </si>
  <si>
    <t>Bus Fin Group Inc.</t>
  </si>
  <si>
    <t>03-293</t>
  </si>
  <si>
    <t>DelVal Bus Fin Corp</t>
  </si>
  <si>
    <t>03-312</t>
  </si>
  <si>
    <t>Prince George's Cnty Financial Svcs Corp</t>
  </si>
  <si>
    <t>03-318</t>
  </si>
  <si>
    <t>Altoona-Blair Cnty Dev Corp</t>
  </si>
  <si>
    <t>03-390</t>
  </si>
  <si>
    <t>Tidewater Bus Financing Corp</t>
  </si>
  <si>
    <t>03-447</t>
  </si>
  <si>
    <t>03-464</t>
  </si>
  <si>
    <t>03-471</t>
  </si>
  <si>
    <t>Crater Dev Co</t>
  </si>
  <si>
    <t>03-480</t>
  </si>
  <si>
    <t>West Virginia CDC</t>
  </si>
  <si>
    <t>03-541</t>
  </si>
  <si>
    <t>Rappahannock EDC</t>
  </si>
  <si>
    <t>03-585</t>
  </si>
  <si>
    <t>OVIBDC CDC Inc</t>
  </si>
  <si>
    <t>03-610</t>
  </si>
  <si>
    <t>James River Dev Corp</t>
  </si>
  <si>
    <t>03-662</t>
  </si>
  <si>
    <t>Chesapeake Bus Fin Corp</t>
  </si>
  <si>
    <t>03-665</t>
  </si>
  <si>
    <t>Allegheny-Pittsburgh Bus Dev Corp</t>
  </si>
  <si>
    <t>03-675</t>
  </si>
  <si>
    <t>03-676</t>
  </si>
  <si>
    <t>03-678</t>
  </si>
  <si>
    <t>Leheigh Valley CDC</t>
  </si>
  <si>
    <t>04-049</t>
  </si>
  <si>
    <t>Uptown Columbus Inc</t>
  </si>
  <si>
    <t>04-069</t>
  </si>
  <si>
    <t>Wilmington Industrial Dev Corp</t>
  </si>
  <si>
    <t>04-089</t>
  </si>
  <si>
    <t>04-113</t>
  </si>
  <si>
    <t>Birmingham Citywide LDC</t>
  </si>
  <si>
    <t>04-134</t>
  </si>
  <si>
    <t>CSRA LDC</t>
  </si>
  <si>
    <t>04-153</t>
  </si>
  <si>
    <t>Three Rivers LDC Inc</t>
  </si>
  <si>
    <t>04-154</t>
  </si>
  <si>
    <t>04-160</t>
  </si>
  <si>
    <t>Commonwealth Small Bus Dev Corp</t>
  </si>
  <si>
    <t>04-163</t>
  </si>
  <si>
    <t>Areawide Dev Corp</t>
  </si>
  <si>
    <t>04-198</t>
  </si>
  <si>
    <t>04-229</t>
  </si>
  <si>
    <t>Central Mississippi Dev Co Inc</t>
  </si>
  <si>
    <t>04-230</t>
  </si>
  <si>
    <t>Coastal Area District Auth Inc</t>
  </si>
  <si>
    <t>04-235</t>
  </si>
  <si>
    <t>South Georgia Area Dev Corp</t>
  </si>
  <si>
    <t>04-242</t>
  </si>
  <si>
    <t>Neuse River Dev Auth</t>
  </si>
  <si>
    <t>04-243</t>
  </si>
  <si>
    <t>Centralina Dev Corp, Inc.</t>
  </si>
  <si>
    <t>04-247</t>
  </si>
  <si>
    <t>04-263</t>
  </si>
  <si>
    <t>Small Bus Assistance Corp</t>
  </si>
  <si>
    <t>04-267</t>
  </si>
  <si>
    <t>Catawba Reg Dev Corp</t>
  </si>
  <si>
    <t>04-288</t>
  </si>
  <si>
    <t>Appalachian Dev Corp</t>
  </si>
  <si>
    <t>04-290</t>
  </si>
  <si>
    <t>04-302</t>
  </si>
  <si>
    <t>Bus Expansion Funding Corp</t>
  </si>
  <si>
    <t>04-316</t>
  </si>
  <si>
    <t>04-317</t>
  </si>
  <si>
    <t>Region E Dev Corp</t>
  </si>
  <si>
    <t>04-328</t>
  </si>
  <si>
    <t>South Central TN Bus Dev Corp</t>
  </si>
  <si>
    <t>04-354</t>
  </si>
  <si>
    <t>Georgia Small Bus Lender Inc</t>
  </si>
  <si>
    <t>04-360</t>
  </si>
  <si>
    <t>Purchase Area Dev District</t>
  </si>
  <si>
    <t>04-381</t>
  </si>
  <si>
    <t>04-389</t>
  </si>
  <si>
    <t>Tampa Bay EDC</t>
  </si>
  <si>
    <t>04-422</t>
  </si>
  <si>
    <t>Southern Dev Council</t>
  </si>
  <si>
    <t>04-431</t>
  </si>
  <si>
    <t>Mid-Cumberland Area Dev Corp</t>
  </si>
  <si>
    <t>04-493</t>
  </si>
  <si>
    <t>Florida First Capital Fin Corp, Inc.</t>
  </si>
  <si>
    <t>04-538</t>
  </si>
  <si>
    <t>Northwest Piedmont Dev Corp, Inc.</t>
  </si>
  <si>
    <t>04-548</t>
  </si>
  <si>
    <t>Capital Partners CDC</t>
  </si>
  <si>
    <t>04-602</t>
  </si>
  <si>
    <t>Smokey Mountain Dev Corp</t>
  </si>
  <si>
    <t>04-621</t>
  </si>
  <si>
    <t>Region C Dev Corp Inc</t>
  </si>
  <si>
    <t>04-622</t>
  </si>
  <si>
    <t>Florida Bus Dev Corp</t>
  </si>
  <si>
    <t>04-632</t>
  </si>
  <si>
    <t>Capital Access Corp</t>
  </si>
  <si>
    <t>04-641</t>
  </si>
  <si>
    <t>Greater Mobile Dev Corp</t>
  </si>
  <si>
    <t>04-642</t>
  </si>
  <si>
    <t>CDC of South Carolina</t>
  </si>
  <si>
    <t>04-645</t>
  </si>
  <si>
    <t>Self-Help Ventures Fund</t>
  </si>
  <si>
    <t>04-648</t>
  </si>
  <si>
    <t>Bus Dev Corp of Northeast Florida, Inc.</t>
  </si>
  <si>
    <t>04-652</t>
  </si>
  <si>
    <t>04-656</t>
  </si>
  <si>
    <t>Georgia CDC</t>
  </si>
  <si>
    <t>04-657</t>
  </si>
  <si>
    <t>Tennessee Bus Dev Corp</t>
  </si>
  <si>
    <t>04-666</t>
  </si>
  <si>
    <t>EDC of Fulton Cnty</t>
  </si>
  <si>
    <t>04-667</t>
  </si>
  <si>
    <t>Comm Ventures Corp</t>
  </si>
  <si>
    <t>04-670</t>
  </si>
  <si>
    <t>Region D Dev Corp</t>
  </si>
  <si>
    <t>04-679</t>
  </si>
  <si>
    <t>GA Resource Capital, Inc.</t>
  </si>
  <si>
    <t>04-683</t>
  </si>
  <si>
    <t>05-038</t>
  </si>
  <si>
    <t>Econ Dev Foundation Certified</t>
  </si>
  <si>
    <t>05-044</t>
  </si>
  <si>
    <t>Milwaukee EDC</t>
  </si>
  <si>
    <t>05-050</t>
  </si>
  <si>
    <t>Citywide Small Bus Dev Corp</t>
  </si>
  <si>
    <t>05-056</t>
  </si>
  <si>
    <t>Metropolitan Growth and Dev Corp</t>
  </si>
  <si>
    <t>05-122</t>
  </si>
  <si>
    <t>Mahoning Valley EDC</t>
  </si>
  <si>
    <t>05-123</t>
  </si>
  <si>
    <t>05-129</t>
  </si>
  <si>
    <t>S Central IL Reg Plan &amp; Dev Com</t>
  </si>
  <si>
    <t>05-139</t>
  </si>
  <si>
    <t>Growth Capital Corp</t>
  </si>
  <si>
    <t>05-172</t>
  </si>
  <si>
    <t>Wisconsin Bus Dev Fin Corp</t>
  </si>
  <si>
    <t>05-174</t>
  </si>
  <si>
    <t>SPEDCO</t>
  </si>
  <si>
    <t>05-179</t>
  </si>
  <si>
    <t>Comm Capital Dev Corp</t>
  </si>
  <si>
    <t>05-200</t>
  </si>
  <si>
    <t>Cnty Corp Dev</t>
  </si>
  <si>
    <t>05-203</t>
  </si>
  <si>
    <t>Illinois Bus Financial Services</t>
  </si>
  <si>
    <t>05-244</t>
  </si>
  <si>
    <t>Central Minnesota Dev Co</t>
  </si>
  <si>
    <t>05-249</t>
  </si>
  <si>
    <t>South Central Bus Fin &amp; EDC</t>
  </si>
  <si>
    <t>05-250</t>
  </si>
  <si>
    <t>CDC of Warren Cnty Inc.</t>
  </si>
  <si>
    <t>05-264</t>
  </si>
  <si>
    <t>Great Lakes Asset Corp</t>
  </si>
  <si>
    <t>05-270</t>
  </si>
  <si>
    <t>05-272</t>
  </si>
  <si>
    <t>Premier Capital Corporation</t>
  </si>
  <si>
    <t>05-285</t>
  </si>
  <si>
    <t>Oakland County Bus Fin Corp</t>
  </si>
  <si>
    <t>05-305</t>
  </si>
  <si>
    <t>Michigan CDC</t>
  </si>
  <si>
    <t>05-330</t>
  </si>
  <si>
    <t>Ohio Statewide Dev Corp</t>
  </si>
  <si>
    <t>05-335</t>
  </si>
  <si>
    <t>Clark Cnty Dev Corp</t>
  </si>
  <si>
    <t>05-361</t>
  </si>
  <si>
    <t>05-398</t>
  </si>
  <si>
    <t>Minnesota Bus Fin Corp</t>
  </si>
  <si>
    <t>05-413</t>
  </si>
  <si>
    <t>05-420</t>
  </si>
  <si>
    <t>Mentor Econ Assistance Corp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</si>
  <si>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</si>
  <si>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</si>
  <si>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</si>
  <si>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</si>
  <si>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</si>
  <si>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</si>
  <si>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</si>
  <si>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</si>
  <si>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Stark Dev Bd Fin Corp</t>
  </si>
  <si>
    <t>05-492</t>
  </si>
  <si>
    <t>05-495</t>
  </si>
  <si>
    <t>Western Wisconsin Dev Corp</t>
  </si>
  <si>
    <t>05-499</t>
  </si>
  <si>
    <t>Lake Cnty Small Bus Corp</t>
  </si>
  <si>
    <t>05-501</t>
  </si>
  <si>
    <t>Growth Fin Corp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</si>
  <si>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</si>
  <si>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</si>
  <si>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</si>
  <si>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</si>
  <si>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</si>
  <si>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</si>
  <si>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</si>
  <si>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</si>
  <si>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</si>
  <si>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</si>
  <si>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05-630</t>
  </si>
  <si>
    <t>Lucas Cnty Improvement Corp</t>
  </si>
  <si>
    <t>05-634</t>
  </si>
  <si>
    <t>05-644</t>
  </si>
  <si>
    <t>SomerCor 504, Inc.</t>
  </si>
  <si>
    <t>05-647</t>
  </si>
  <si>
    <t>05-664</t>
  </si>
  <si>
    <t>Lake Cnty Partnership for Econ Dev</t>
  </si>
  <si>
    <t>05-671</t>
  </si>
  <si>
    <t>SEM Resource Capital, Inc.</t>
  </si>
  <si>
    <t>05-672</t>
  </si>
  <si>
    <t>West Central Partnership, Inc.</t>
  </si>
  <si>
    <t>06-010</t>
  </si>
  <si>
    <t>06-017</t>
  </si>
  <si>
    <t>06-102</t>
  </si>
  <si>
    <t>Texas CDC, Inc.</t>
  </si>
  <si>
    <t>06-151</t>
  </si>
  <si>
    <t>Tulsa EDC</t>
  </si>
  <si>
    <t>06-156</t>
  </si>
  <si>
    <t>Verd-Ark-Ca Dev Corp</t>
  </si>
  <si>
    <t>06-186</t>
  </si>
  <si>
    <t>06-201</t>
  </si>
  <si>
    <t>Caprock Bus Fin Corp Inc.</t>
  </si>
  <si>
    <t>06-202</t>
  </si>
  <si>
    <t>Central Texas CDC</t>
  </si>
  <si>
    <t>06-238</t>
  </si>
  <si>
    <t>Ark-Tex Reg Dev Co, Inc.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</si>
  <si>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</si>
  <si>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</si>
  <si>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</si>
  <si>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</si>
  <si>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</si>
  <si>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</si>
  <si>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</si>
  <si>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Texas Panhandle Reg Dev Corp</t>
  </si>
  <si>
    <t>06-329</t>
  </si>
  <si>
    <t>06-365</t>
  </si>
  <si>
    <t>Louisiana Bus Loans Inc</t>
  </si>
  <si>
    <t>06-373</t>
  </si>
  <si>
    <t>East Texas Reg Dev Co Inc</t>
  </si>
  <si>
    <t>06-403</t>
  </si>
  <si>
    <t>Council Fin Incorporated</t>
  </si>
  <si>
    <t>06-424</t>
  </si>
  <si>
    <t>Ark-La-Tex Invest &amp; Dev Corp</t>
  </si>
  <si>
    <t>06-425</t>
  </si>
  <si>
    <t>W Central Arkansas Plan &amp; Dev District</t>
  </si>
  <si>
    <t>06-428</t>
  </si>
  <si>
    <t>Dallas Bus Fin Corp</t>
  </si>
  <si>
    <t>06-478</t>
  </si>
  <si>
    <t>Louisiana Capital CDC Inc</t>
  </si>
  <si>
    <t>06-496</t>
  </si>
  <si>
    <t>06-550</t>
  </si>
  <si>
    <t>Lower Rio Grande Valley CDC</t>
  </si>
  <si>
    <t>06-551</t>
  </si>
  <si>
    <t>Metro Area Dev Corp</t>
  </si>
  <si>
    <t>06-615</t>
  </si>
  <si>
    <t>Enchantment Land CDC</t>
  </si>
  <si>
    <t>06-623</t>
  </si>
  <si>
    <t>06-626</t>
  </si>
  <si>
    <t>JEDCO Dev Corp</t>
  </si>
  <si>
    <t>06-627</t>
  </si>
  <si>
    <t>06-637</t>
  </si>
  <si>
    <t>Small Bus Capital Corp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</si>
  <si>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</si>
  <si>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</si>
  <si>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</si>
  <si>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</si>
  <si>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</si>
  <si>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</si>
  <si>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</si>
  <si>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</si>
  <si>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</si>
  <si>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</si>
  <si>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St Charles Cnty EDC</t>
  </si>
  <si>
    <t>07-030</t>
  </si>
  <si>
    <t>Avenue Area Incorporated</t>
  </si>
  <si>
    <t>07-042</t>
  </si>
  <si>
    <t>Bus Fin Corp of St Louis</t>
  </si>
  <si>
    <t>07-072</t>
  </si>
  <si>
    <t>Iowa Bus Growth Co</t>
  </si>
  <si>
    <t>07-128</t>
  </si>
  <si>
    <t>Siouxland EDC</t>
  </si>
  <si>
    <t>07-171</t>
  </si>
  <si>
    <t>Corp for Econ Dev in Des Moines</t>
  </si>
  <si>
    <t>07-187</t>
  </si>
  <si>
    <t>Central Ozarks Dev Inc.</t>
  </si>
  <si>
    <t>07-204</t>
  </si>
  <si>
    <t>EDC of Jefferson Cnty MO</t>
  </si>
  <si>
    <t>07-236</t>
  </si>
  <si>
    <t>Mid-America Inc</t>
  </si>
  <si>
    <t>07-303</t>
  </si>
  <si>
    <t>Mo-Kan Dev Inc</t>
  </si>
  <si>
    <t>07-307</t>
  </si>
  <si>
    <t>07-356</t>
  </si>
  <si>
    <t>S Central Kansas Econ Dev Dist</t>
  </si>
  <si>
    <t>07-366</t>
  </si>
  <si>
    <t>Great Plains Dev Inc</t>
  </si>
  <si>
    <t>07-367</t>
  </si>
  <si>
    <t>E.C.I.A. Bus Growth, Inc.</t>
  </si>
  <si>
    <t>07-371</t>
  </si>
  <si>
    <t>Rural Missouri, Inc.</t>
  </si>
  <si>
    <t>07-393</t>
  </si>
  <si>
    <t>Black Hawk Cnty EDC</t>
  </si>
  <si>
    <t>07-417</t>
  </si>
  <si>
    <t>Enterprise Dev Corp</t>
  </si>
  <si>
    <t>07-438</t>
  </si>
  <si>
    <t>Pioneer Country Dev, Inc.</t>
  </si>
  <si>
    <t>07-590</t>
  </si>
  <si>
    <t>07-597</t>
  </si>
  <si>
    <t>Citywide Dev Corp of Kansas City</t>
  </si>
  <si>
    <t>07-598</t>
  </si>
  <si>
    <t>Wakarusa Valley Dev, Inc.</t>
  </si>
  <si>
    <t>07-611</t>
  </si>
  <si>
    <t>Heartland Bus Capital Inc</t>
  </si>
  <si>
    <t>07-616</t>
  </si>
  <si>
    <t>Nebraska EDC</t>
  </si>
  <si>
    <t>07-646</t>
  </si>
  <si>
    <t>Meramac Reg Dev Corp</t>
  </si>
  <si>
    <t>08-031</t>
  </si>
  <si>
    <t>Pikes Peak Reg Dev Corp</t>
  </si>
  <si>
    <t>08-040</t>
  </si>
  <si>
    <t>08-067</t>
  </si>
  <si>
    <t>Mountain West Small Bus Fin</t>
  </si>
  <si>
    <t>08-103</t>
  </si>
  <si>
    <t>Utah CDC</t>
  </si>
  <si>
    <t>08-223</t>
  </si>
  <si>
    <t>Dakota CDC</t>
  </si>
  <si>
    <t>08-262</t>
  </si>
  <si>
    <t>Black Hills Comm Econ Dev, Inc.</t>
  </si>
  <si>
    <t>08-392</t>
  </si>
  <si>
    <t>First District Dev Co</t>
  </si>
  <si>
    <t>08-416</t>
  </si>
  <si>
    <t>SCEDD Dev Co</t>
  </si>
  <si>
    <t>08-426</t>
  </si>
  <si>
    <t>Frontier CDC</t>
  </si>
  <si>
    <t>08-488</t>
  </si>
  <si>
    <t>08-549</t>
  </si>
  <si>
    <t>Montana Comm Fin Corp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</si>
  <si>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</si>
  <si>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</si>
  <si>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</si>
  <si>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</si>
  <si>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</si>
  <si>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</si>
  <si>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</si>
  <si>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Bus Dev Fin Corp</t>
  </si>
  <si>
    <t>09-015</t>
  </si>
  <si>
    <t>Landmark CDC</t>
  </si>
  <si>
    <t>09-024</t>
  </si>
  <si>
    <t>CDC Small Bus Fin Corp</t>
  </si>
  <si>
    <t>09-026</t>
  </si>
  <si>
    <t>Los Medinas Fund A LDC</t>
  </si>
  <si>
    <t>09-054</t>
  </si>
  <si>
    <t>Advantage CDC</t>
  </si>
  <si>
    <t>09-058</t>
  </si>
  <si>
    <t>Bay Area Dev Co</t>
  </si>
  <si>
    <t>09-073</t>
  </si>
  <si>
    <t>Mid State Dev Corp</t>
  </si>
  <si>
    <t>09-105</t>
  </si>
  <si>
    <t>09-111</t>
  </si>
  <si>
    <t>EDF Resource Capital, Inc.</t>
  </si>
  <si>
    <t>09-118</t>
  </si>
  <si>
    <t>HEDCO LDC</t>
  </si>
  <si>
    <t>09-176</t>
  </si>
  <si>
    <t>Amador EDC</t>
  </si>
  <si>
    <t>09-188</t>
  </si>
  <si>
    <t>09-261</t>
  </si>
  <si>
    <t>Nevada State Dev Corp</t>
  </si>
  <si>
    <t>09-362</t>
  </si>
  <si>
    <t>Coastal Bus Fin</t>
  </si>
  <si>
    <t>09-409</t>
  </si>
  <si>
    <t>Arcata EDC</t>
  </si>
  <si>
    <t>09-429</t>
  </si>
  <si>
    <t>Southland EDC</t>
  </si>
  <si>
    <t>09-497</t>
  </si>
  <si>
    <t>New Ventures Capital Dev Co</t>
  </si>
  <si>
    <t>09-511</t>
  </si>
  <si>
    <t>09-520</t>
  </si>
  <si>
    <t>Tracy/San Joaquin Cnty CDC</t>
  </si>
  <si>
    <t>09-529</t>
  </si>
  <si>
    <t>Cen Cal Bus Fin Group</t>
  </si>
  <si>
    <t>09-540</t>
  </si>
  <si>
    <t>Enterprise Funding Corp</t>
  </si>
  <si>
    <t>09-545</t>
  </si>
  <si>
    <t>Southern Nevada CDC</t>
  </si>
  <si>
    <t>09-593</t>
  </si>
  <si>
    <t>09-594</t>
  </si>
  <si>
    <t>09-609</t>
  </si>
  <si>
    <t>California Statewide CDC</t>
  </si>
  <si>
    <t>09-628</t>
  </si>
  <si>
    <t>Bus Fin Center</t>
  </si>
  <si>
    <t>09-654</t>
  </si>
  <si>
    <t>09-655</t>
  </si>
  <si>
    <t>TMC Dev Corp</t>
  </si>
  <si>
    <t>09-669</t>
  </si>
  <si>
    <t>California Coastal CDC</t>
  </si>
  <si>
    <t>09-673</t>
  </si>
  <si>
    <t>Valley CDC</t>
  </si>
  <si>
    <t>09-674</t>
  </si>
  <si>
    <t>Lokahi Pacific Rural Dev Inc</t>
  </si>
  <si>
    <t>10-011</t>
  </si>
  <si>
    <t>10-046</t>
  </si>
  <si>
    <t>CCD Bus Dev Corp</t>
  </si>
  <si>
    <t>10-132</t>
  </si>
  <si>
    <t>Northwest Bus Dev Assn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</si>
  <si>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</si>
  <si>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</si>
  <si>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</si>
  <si>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</si>
  <si>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</si>
  <si>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</si>
  <si>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</si>
  <si>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</si>
  <si>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</si>
  <si>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</si>
  <si>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Region IV Dev Corp</t>
  </si>
  <si>
    <t>10-434</t>
  </si>
  <si>
    <t>Eastern Idaho Dev Corp</t>
  </si>
  <si>
    <t>10-453</t>
  </si>
  <si>
    <t>Oregon Bus Dev Corp</t>
  </si>
  <si>
    <t>10-468</t>
  </si>
  <si>
    <t>Cascades West Financial Services Inc.</t>
  </si>
  <si>
    <t>CDC#</t>
  </si>
  <si>
    <t>CDC Name</t>
  </si>
  <si>
    <t># Loans</t>
  </si>
  <si>
    <t>$ Amt Loans</t>
  </si>
  <si>
    <t>Grand Totals</t>
  </si>
  <si>
    <t>Nat'l</t>
  </si>
  <si>
    <t>Reg'l</t>
  </si>
  <si>
    <t>Success Cap Exp&amp; Dev Corp</t>
  </si>
  <si>
    <t>Vermont 504 Corporation</t>
  </si>
  <si>
    <t>02-689</t>
  </si>
  <si>
    <t>Mid-Atlantic Bus Fin Co.</t>
  </si>
  <si>
    <t>Virginia EDC</t>
  </si>
  <si>
    <t>Gulf Coast Bus Fin Inc</t>
  </si>
  <si>
    <t>05-677</t>
  </si>
  <si>
    <t>Northwest Ohio Dev Asst. Corp</t>
  </si>
  <si>
    <t>06-688</t>
  </si>
  <si>
    <t>CDC of the Southwest</t>
  </si>
  <si>
    <t>Community Cert Dev Corp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</si>
  <si>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</si>
  <si>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</si>
  <si>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</si>
  <si>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</si>
  <si>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</si>
  <si>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</si>
  <si>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</si>
  <si>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</si>
  <si>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</si>
  <si>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Dakota Bus Fin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</si>
  <si>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</si>
  <si>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</si>
  <si>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</si>
  <si>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</si>
  <si>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</si>
  <si>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</si>
  <si>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</si>
  <si>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</si>
  <si>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</si>
  <si>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Richmond EDC</t>
  </si>
  <si>
    <t>SEED Corp.</t>
  </si>
  <si>
    <t>LIDC/Great NY Dev Co.</t>
  </si>
  <si>
    <t>Business Initiative Corp. of NY</t>
  </si>
  <si>
    <t>Reg Bus Ast. Corp</t>
  </si>
  <si>
    <t>Delaware Com Dev Corp</t>
  </si>
  <si>
    <t>Provident Bus Fin Services</t>
  </si>
  <si>
    <t>Bus Dev Corp</t>
  </si>
  <si>
    <t>504 Corporation</t>
  </si>
  <si>
    <t>South Texas Bus Fund</t>
  </si>
  <si>
    <t>Reg Loan Corp</t>
  </si>
  <si>
    <t>Colorado Lending Source</t>
  </si>
  <si>
    <t>The Development Company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</si>
  <si>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</si>
  <si>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</si>
  <si>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</si>
  <si>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</si>
  <si>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</si>
  <si>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</si>
  <si>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</si>
  <si>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</si>
  <si>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10</t>
  </si>
  <si>
    <t>Evergreen Business Capital</t>
  </si>
  <si>
    <t>09-697</t>
  </si>
  <si>
    <t>AMPAC Tri State CDC</t>
  </si>
  <si>
    <t>09-698</t>
  </si>
  <si>
    <t>Essential Capital</t>
  </si>
  <si>
    <t>Brightbridge, Inc.</t>
  </si>
  <si>
    <t>San Fernando Valley FDC</t>
  </si>
  <si>
    <t>AVISTA Business Dev Corp</t>
  </si>
  <si>
    <t>Cascade Capital Corp</t>
  </si>
  <si>
    <t>BCL of Texas</t>
  </si>
  <si>
    <t>Access Business Dev and Finance</t>
  </si>
  <si>
    <t>Midwest Small Business</t>
  </si>
  <si>
    <t>Comm Dev Corp of NE IN</t>
  </si>
  <si>
    <t xml:space="preserve">CEDCO Small Bus Dev Corp </t>
  </si>
  <si>
    <t>EDC of San Juan</t>
  </si>
  <si>
    <t>Capital Funding</t>
  </si>
  <si>
    <t>Business Lending Partners</t>
  </si>
  <si>
    <t>SBAlliance</t>
  </si>
  <si>
    <t>Triangle Dev Corp</t>
  </si>
  <si>
    <t>NGCDC</t>
  </si>
  <si>
    <t>Frontier Financial Partners</t>
  </si>
  <si>
    <t>Business Dev Fund of Texas</t>
  </si>
  <si>
    <t>Seedcopa</t>
  </si>
  <si>
    <t>03-699</t>
  </si>
  <si>
    <t>EDC Finance Corp</t>
  </si>
  <si>
    <t>Independent Development Services</t>
  </si>
  <si>
    <t>Marketing Small Business Finance Corp</t>
  </si>
  <si>
    <t>New Orleans Regional Bus Dev</t>
  </si>
  <si>
    <t>Small Bus Growth Corp</t>
  </si>
  <si>
    <t>08-700</t>
  </si>
  <si>
    <t>Souris Basin CDC</t>
  </si>
  <si>
    <t>Southwestern Bus Finan Corp</t>
  </si>
  <si>
    <t>Business Finance Center of Tulare County</t>
  </si>
  <si>
    <t>South Dakota Dev Corp</t>
  </si>
  <si>
    <t>Coastal Community Capital</t>
  </si>
  <si>
    <t>Pennsylvania Community Development</t>
  </si>
  <si>
    <t>03-704</t>
  </si>
  <si>
    <t>Alabama Commun Devel Corp</t>
  </si>
  <si>
    <t>04-702</t>
  </si>
  <si>
    <t>Southeast Kentucky Econ Dev</t>
  </si>
  <si>
    <t>Region 1 Subtotals</t>
  </si>
  <si>
    <t>Region 3 Subtotals</t>
  </si>
  <si>
    <t>Region 4 Subtotals</t>
  </si>
  <si>
    <t>Region 5 Subtotals</t>
  </si>
  <si>
    <t>Region 10 Subtotals</t>
  </si>
  <si>
    <t>Brownsville Local Development Company</t>
  </si>
  <si>
    <t>07-705</t>
  </si>
  <si>
    <t>Community Development Resource</t>
  </si>
  <si>
    <t>09-708</t>
  </si>
  <si>
    <t>So Cal CDC</t>
  </si>
  <si>
    <t>-</t>
  </si>
  <si>
    <t>FY 13</t>
  </si>
  <si>
    <t>to 2-28-13</t>
  </si>
  <si>
    <t>Reg Dev Company</t>
  </si>
  <si>
    <t>Hawaii Community Reinvestment</t>
  </si>
  <si>
    <t>09-713</t>
  </si>
  <si>
    <t>Pacific West CDC</t>
  </si>
  <si>
    <t>01-712</t>
  </si>
  <si>
    <t>Pine Tree State CDC</t>
  </si>
  <si>
    <t>09-709</t>
  </si>
  <si>
    <t>Lewis &amp; Clark CDC</t>
  </si>
  <si>
    <t>08-707</t>
  </si>
  <si>
    <t xml:space="preserve">Statewide CDC, Inc. </t>
  </si>
  <si>
    <t>04-710</t>
  </si>
  <si>
    <t>Wessex 504 Corporation</t>
  </si>
  <si>
    <t>05-711</t>
  </si>
  <si>
    <t>Region 6 Subtotals</t>
  </si>
  <si>
    <t>FY 12 to FY 13</t>
  </si>
  <si>
    <t>% CH #</t>
  </si>
  <si>
    <t>% Ch $</t>
  </si>
  <si>
    <t>FY 14</t>
  </si>
  <si>
    <t>to 2-28-14</t>
  </si>
  <si>
    <t>Percent +/- FY14 compared with FY13 thru 02-28-14</t>
  </si>
  <si>
    <t>Average Loan Size FY14</t>
  </si>
  <si>
    <t>Average Loan Size for entire FY 2014</t>
  </si>
  <si>
    <r>
      <t xml:space="preserve">Note:  The CDCs not ranked for FY 2014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2014 in the SBA database.  If these</t>
    </r>
  </si>
  <si>
    <t xml:space="preserve">           CDCs do in fact have loan approvals for FY2014, they should contact their district office to correct the discrepancy.</t>
  </si>
  <si>
    <t>Alliance Lending Corp</t>
  </si>
  <si>
    <t>Bridgeway Capital</t>
  </si>
  <si>
    <t>02-715</t>
  </si>
  <si>
    <t>UCEDC</t>
  </si>
  <si>
    <t>Community Investment Corp</t>
  </si>
  <si>
    <t>Hamilton County Development Co</t>
  </si>
  <si>
    <t>03-714</t>
  </si>
  <si>
    <t>NEPA Alliance Business Finance</t>
  </si>
  <si>
    <t>Northeastern Ecom Dev Co</t>
  </si>
  <si>
    <t>Small Business Access Partners</t>
  </si>
  <si>
    <t>Region 9</t>
  </si>
  <si>
    <t xml:space="preserve">Region 9 Subtotals </t>
  </si>
  <si>
    <t xml:space="preserve">Region 8 Subtotals </t>
  </si>
  <si>
    <t xml:space="preserve">Region 2 Subtotals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</si>
</sst>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&quot;$&quot;#,##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9" fontId="2" fillId="0" borderId="10" xfId="59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164" fontId="2" fillId="0" borderId="12" xfId="44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9" fontId="2" fillId="0" borderId="12" xfId="59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164" fontId="2" fillId="0" borderId="11" xfId="44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14" xfId="44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1" fontId="2" fillId="0" borderId="15" xfId="44" applyNumberFormat="1" applyFont="1" applyBorder="1" applyAlignment="1">
      <alignment/>
    </xf>
    <xf numFmtId="164" fontId="2" fillId="0" borderId="15" xfId="44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2" fillId="0" borderId="12" xfId="44" applyNumberFormat="1" applyFont="1" applyBorder="1" applyAlignment="1">
      <alignment/>
    </xf>
    <xf numFmtId="44" fontId="1" fillId="0" borderId="14" xfId="44" applyNumberFormat="1" applyFont="1" applyBorder="1" applyAlignment="1">
      <alignment horizontal="center"/>
    </xf>
    <xf numFmtId="44" fontId="2" fillId="0" borderId="24" xfId="44" applyNumberFormat="1" applyFont="1" applyBorder="1" applyAlignment="1">
      <alignment/>
    </xf>
    <xf numFmtId="44" fontId="2" fillId="0" borderId="11" xfId="44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9" fontId="8" fillId="33" borderId="14" xfId="0" applyNumberFormat="1" applyFont="1" applyFill="1" applyBorder="1" applyAlignment="1">
      <alignment horizontal="center"/>
    </xf>
    <xf numFmtId="42" fontId="2" fillId="0" borderId="28" xfId="44" applyNumberFormat="1" applyFont="1" applyBorder="1" applyAlignment="1">
      <alignment/>
    </xf>
    <xf numFmtId="42" fontId="2" fillId="0" borderId="24" xfId="44" applyNumberFormat="1" applyFont="1" applyBorder="1" applyAlignment="1">
      <alignment/>
    </xf>
    <xf numFmtId="3" fontId="2" fillId="0" borderId="12" xfId="44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24" xfId="44" applyNumberFormat="1" applyFont="1" applyBorder="1" applyAlignment="1">
      <alignment/>
    </xf>
    <xf numFmtId="9" fontId="2" fillId="0" borderId="24" xfId="59" applyNumberFormat="1" applyFont="1" applyBorder="1" applyAlignment="1">
      <alignment/>
    </xf>
    <xf numFmtId="9" fontId="2" fillId="0" borderId="29" xfId="59" applyNumberFormat="1" applyFont="1" applyBorder="1" applyAlignment="1">
      <alignment/>
    </xf>
    <xf numFmtId="42" fontId="2" fillId="0" borderId="14" xfId="44" applyNumberFormat="1" applyFont="1" applyBorder="1" applyAlignment="1">
      <alignment/>
    </xf>
    <xf numFmtId="42" fontId="2" fillId="0" borderId="14" xfId="44" applyNumberFormat="1" applyFont="1" applyBorder="1" applyAlignment="1">
      <alignment/>
    </xf>
    <xf numFmtId="42" fontId="2" fillId="0" borderId="14" xfId="0" applyNumberFormat="1" applyFont="1" applyFill="1" applyBorder="1" applyAlignment="1">
      <alignment horizontal="right"/>
    </xf>
    <xf numFmtId="42" fontId="2" fillId="0" borderId="14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42" fontId="2" fillId="0" borderId="30" xfId="44" applyNumberFormat="1" applyFont="1" applyBorder="1" applyAlignment="1">
      <alignment/>
    </xf>
    <xf numFmtId="0" fontId="2" fillId="0" borderId="18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42" fontId="2" fillId="0" borderId="15" xfId="44" applyNumberFormat="1" applyFont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42" fontId="2" fillId="0" borderId="12" xfId="44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42" fontId="2" fillId="0" borderId="12" xfId="44" applyNumberFormat="1" applyFont="1" applyBorder="1" applyAlignment="1">
      <alignment/>
    </xf>
    <xf numFmtId="42" fontId="2" fillId="0" borderId="24" xfId="44" applyNumberFormat="1" applyFont="1" applyBorder="1" applyAlignment="1">
      <alignment/>
    </xf>
    <xf numFmtId="42" fontId="2" fillId="0" borderId="12" xfId="0" applyNumberFormat="1" applyFont="1" applyFill="1" applyBorder="1" applyAlignment="1">
      <alignment/>
    </xf>
    <xf numFmtId="42" fontId="2" fillId="0" borderId="24" xfId="0" applyNumberFormat="1" applyFont="1" applyFill="1" applyBorder="1" applyAlignment="1">
      <alignment/>
    </xf>
    <xf numFmtId="42" fontId="2" fillId="0" borderId="12" xfId="0" applyNumberFormat="1" applyFont="1" applyFill="1" applyBorder="1" applyAlignment="1">
      <alignment horizontal="right"/>
    </xf>
    <xf numFmtId="175" fontId="2" fillId="0" borderId="16" xfId="0" applyNumberFormat="1" applyFont="1" applyFill="1" applyBorder="1" applyAlignment="1">
      <alignment horizontal="right"/>
    </xf>
    <xf numFmtId="175" fontId="2" fillId="0" borderId="12" xfId="0" applyNumberFormat="1" applyFont="1" applyFill="1" applyBorder="1" applyAlignment="1">
      <alignment horizontal="right"/>
    </xf>
    <xf numFmtId="42" fontId="2" fillId="0" borderId="24" xfId="0" applyNumberFormat="1" applyFont="1" applyFill="1" applyBorder="1" applyAlignment="1">
      <alignment horizontal="right"/>
    </xf>
    <xf numFmtId="175" fontId="2" fillId="0" borderId="31" xfId="0" applyNumberFormat="1" applyFont="1" applyFill="1" applyBorder="1" applyAlignment="1">
      <alignment horizontal="right"/>
    </xf>
    <xf numFmtId="175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42" fontId="2" fillId="0" borderId="10" xfId="44" applyNumberFormat="1" applyFont="1" applyBorder="1" applyAlignment="1">
      <alignment/>
    </xf>
    <xf numFmtId="42" fontId="2" fillId="0" borderId="29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44" fillId="0" borderId="15" xfId="0" applyFont="1" applyFill="1" applyBorder="1" applyAlignment="1">
      <alignment horizontal="right"/>
    </xf>
    <xf numFmtId="0" fontId="44" fillId="0" borderId="15" xfId="0" applyFont="1" applyFill="1" applyBorder="1" applyAlignment="1">
      <alignment/>
    </xf>
    <xf numFmtId="0" fontId="44" fillId="0" borderId="12" xfId="0" applyFont="1" applyFill="1" applyBorder="1" applyAlignment="1">
      <alignment horizontal="right"/>
    </xf>
    <xf numFmtId="0" fontId="44" fillId="0" borderId="12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42" fontId="2" fillId="0" borderId="1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42" fontId="2" fillId="0" borderId="12" xfId="44" applyNumberFormat="1" applyFont="1" applyFill="1" applyBorder="1" applyAlignment="1">
      <alignment/>
    </xf>
    <xf numFmtId="42" fontId="2" fillId="0" borderId="24" xfId="44" applyNumberFormat="1" applyFont="1" applyFill="1" applyBorder="1" applyAlignment="1">
      <alignment/>
    </xf>
    <xf numFmtId="42" fontId="2" fillId="0" borderId="10" xfId="44" applyNumberFormat="1" applyFont="1" applyBorder="1" applyAlignment="1">
      <alignment/>
    </xf>
    <xf numFmtId="42" fontId="2" fillId="0" borderId="12" xfId="44" applyNumberFormat="1" applyFont="1" applyFill="1" applyBorder="1" applyAlignment="1">
      <alignment/>
    </xf>
    <xf numFmtId="42" fontId="2" fillId="0" borderId="24" xfId="44" applyNumberFormat="1" applyFont="1" applyFill="1" applyBorder="1" applyAlignment="1">
      <alignment/>
    </xf>
    <xf numFmtId="175" fontId="2" fillId="0" borderId="32" xfId="0" applyNumberFormat="1" applyFont="1" applyFill="1" applyBorder="1" applyAlignment="1">
      <alignment horizontal="right"/>
    </xf>
    <xf numFmtId="175" fontId="2" fillId="0" borderId="33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3" xfId="0" applyFont="1" applyBorder="1" applyAlignment="1">
      <alignment/>
    </xf>
    <xf numFmtId="42" fontId="2" fillId="0" borderId="33" xfId="0" applyNumberFormat="1" applyFont="1" applyFill="1" applyBorder="1" applyAlignment="1">
      <alignment horizontal="right"/>
    </xf>
    <xf numFmtId="42" fontId="2" fillId="0" borderId="34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31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1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37" customWidth="1"/>
    <col min="9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595</v>
      </c>
      <c r="F1" s="23" t="s">
        <v>595</v>
      </c>
      <c r="G1" s="22" t="s">
        <v>614</v>
      </c>
      <c r="H1" s="38" t="s">
        <v>614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4"/>
    </row>
    <row r="2" spans="1:106" ht="13.5" thickBot="1">
      <c r="A2" s="6"/>
      <c r="B2" s="6"/>
      <c r="C2" s="6"/>
      <c r="D2" s="6"/>
      <c r="E2" s="22" t="s">
        <v>596</v>
      </c>
      <c r="F2" s="23" t="s">
        <v>596</v>
      </c>
      <c r="G2" s="22" t="s">
        <v>615</v>
      </c>
      <c r="H2" s="38" t="s">
        <v>615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0"/>
    </row>
    <row r="3" spans="1:106" ht="13.5" thickBot="1">
      <c r="A3" s="21" t="s">
        <v>490</v>
      </c>
      <c r="B3" s="21" t="s">
        <v>491</v>
      </c>
      <c r="C3" s="21" t="s">
        <v>485</v>
      </c>
      <c r="D3" s="21" t="s">
        <v>486</v>
      </c>
      <c r="E3" s="22" t="s">
        <v>487</v>
      </c>
      <c r="F3" s="23" t="s">
        <v>488</v>
      </c>
      <c r="G3" s="22" t="s">
        <v>487</v>
      </c>
      <c r="H3" s="38" t="s">
        <v>488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0"/>
    </row>
    <row r="4" spans="1:106" ht="12.75">
      <c r="A4" s="79">
        <v>1</v>
      </c>
      <c r="B4" s="99">
        <v>1</v>
      </c>
      <c r="C4" s="60" t="s">
        <v>411</v>
      </c>
      <c r="D4" s="60" t="s">
        <v>412</v>
      </c>
      <c r="E4" s="7">
        <v>178</v>
      </c>
      <c r="F4" s="61">
        <v>162848000</v>
      </c>
      <c r="G4" s="7">
        <v>134</v>
      </c>
      <c r="H4" s="46">
        <v>118158000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0"/>
    </row>
    <row r="5" spans="1:106" ht="12.75">
      <c r="A5" s="62">
        <v>2</v>
      </c>
      <c r="B5" s="63">
        <v>1</v>
      </c>
      <c r="C5" s="63" t="s">
        <v>161</v>
      </c>
      <c r="D5" s="63" t="s">
        <v>162</v>
      </c>
      <c r="E5" s="4">
        <v>155</v>
      </c>
      <c r="F5" s="64">
        <v>79368000</v>
      </c>
      <c r="G5" s="4">
        <v>107</v>
      </c>
      <c r="H5" s="47">
        <v>58150000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0"/>
    </row>
    <row r="6" spans="1:106" ht="12.75">
      <c r="A6" s="62">
        <v>3</v>
      </c>
      <c r="B6" s="63">
        <v>1</v>
      </c>
      <c r="C6" s="63" t="s">
        <v>35</v>
      </c>
      <c r="D6" s="63" t="s">
        <v>36</v>
      </c>
      <c r="E6" s="4">
        <v>104</v>
      </c>
      <c r="F6" s="64">
        <v>86141000</v>
      </c>
      <c r="G6" s="4">
        <v>86</v>
      </c>
      <c r="H6" s="47">
        <v>78437000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0"/>
    </row>
    <row r="7" spans="1:106" ht="12.75">
      <c r="A7" s="65">
        <v>4</v>
      </c>
      <c r="B7" s="100">
        <v>2</v>
      </c>
      <c r="C7" s="4" t="s">
        <v>455</v>
      </c>
      <c r="D7" s="4" t="s">
        <v>456</v>
      </c>
      <c r="E7" s="4">
        <v>96</v>
      </c>
      <c r="F7" s="64">
        <v>68634000</v>
      </c>
      <c r="G7" s="4">
        <v>79</v>
      </c>
      <c r="H7" s="47">
        <v>68185000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0"/>
    </row>
    <row r="8" spans="1:106" ht="12.75">
      <c r="A8" s="62">
        <v>5</v>
      </c>
      <c r="B8" s="63">
        <v>2</v>
      </c>
      <c r="C8" s="63" t="s">
        <v>151</v>
      </c>
      <c r="D8" s="63" t="s">
        <v>152</v>
      </c>
      <c r="E8" s="4">
        <v>93</v>
      </c>
      <c r="F8" s="64">
        <v>57229000</v>
      </c>
      <c r="G8" s="4">
        <v>71</v>
      </c>
      <c r="H8" s="47">
        <v>58225000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0"/>
    </row>
    <row r="9" spans="1:106" ht="12.75">
      <c r="A9" s="62">
        <v>6</v>
      </c>
      <c r="B9" s="63">
        <v>1</v>
      </c>
      <c r="C9" s="63" t="s">
        <v>220</v>
      </c>
      <c r="D9" s="63" t="s">
        <v>572</v>
      </c>
      <c r="E9" s="4">
        <v>96</v>
      </c>
      <c r="F9" s="64">
        <v>70574000</v>
      </c>
      <c r="G9" s="4">
        <v>67</v>
      </c>
      <c r="H9" s="47">
        <v>32436000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0"/>
    </row>
    <row r="10" spans="1:106" ht="12.75">
      <c r="A10" s="65">
        <v>7</v>
      </c>
      <c r="B10" s="82">
        <v>1</v>
      </c>
      <c r="C10" s="83" t="s">
        <v>21</v>
      </c>
      <c r="D10" s="83" t="s">
        <v>22</v>
      </c>
      <c r="E10" s="4">
        <v>104</v>
      </c>
      <c r="F10" s="64">
        <v>61499000</v>
      </c>
      <c r="G10" s="4">
        <v>56</v>
      </c>
      <c r="H10" s="47">
        <v>28292000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0"/>
    </row>
    <row r="11" spans="1:106" ht="12.75">
      <c r="A11" s="62">
        <v>8</v>
      </c>
      <c r="B11" s="4">
        <v>1</v>
      </c>
      <c r="C11" s="63" t="s">
        <v>402</v>
      </c>
      <c r="D11" s="63" t="s">
        <v>533</v>
      </c>
      <c r="E11" s="4">
        <v>76</v>
      </c>
      <c r="F11" s="64">
        <v>44364000</v>
      </c>
      <c r="G11" s="4">
        <v>52</v>
      </c>
      <c r="H11" s="47">
        <v>36264000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0"/>
    </row>
    <row r="12" spans="1:106" ht="12.75">
      <c r="A12" s="62">
        <v>9</v>
      </c>
      <c r="B12" s="63">
        <v>2</v>
      </c>
      <c r="C12" s="63" t="s">
        <v>384</v>
      </c>
      <c r="D12" s="63" t="s">
        <v>385</v>
      </c>
      <c r="E12" s="4">
        <v>65</v>
      </c>
      <c r="F12" s="64">
        <v>30675000</v>
      </c>
      <c r="G12" s="4">
        <v>51</v>
      </c>
      <c r="H12" s="47">
        <v>49397000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0"/>
    </row>
    <row r="13" spans="1:106" ht="12.75">
      <c r="A13" s="65">
        <v>10</v>
      </c>
      <c r="B13" s="100">
        <v>1</v>
      </c>
      <c r="C13" s="4" t="s">
        <v>463</v>
      </c>
      <c r="D13" s="4" t="s">
        <v>544</v>
      </c>
      <c r="E13" s="4">
        <v>59</v>
      </c>
      <c r="F13" s="64">
        <v>44287000</v>
      </c>
      <c r="G13" s="4">
        <v>48</v>
      </c>
      <c r="H13" s="47">
        <v>31780000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0"/>
    </row>
    <row r="14" spans="1:106" ht="12.75">
      <c r="A14" s="62">
        <v>11</v>
      </c>
      <c r="B14" s="63">
        <v>2</v>
      </c>
      <c r="C14" s="63" t="s">
        <v>225</v>
      </c>
      <c r="D14" s="63" t="s">
        <v>226</v>
      </c>
      <c r="E14" s="4">
        <v>56</v>
      </c>
      <c r="F14" s="64">
        <v>31837000</v>
      </c>
      <c r="G14" s="4">
        <v>45</v>
      </c>
      <c r="H14" s="47">
        <v>17692000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0"/>
    </row>
    <row r="15" spans="1:106" ht="12.75">
      <c r="A15" s="62">
        <v>12</v>
      </c>
      <c r="B15" s="63">
        <v>3</v>
      </c>
      <c r="C15" s="63" t="s">
        <v>266</v>
      </c>
      <c r="D15" s="63" t="s">
        <v>267</v>
      </c>
      <c r="E15" s="4">
        <v>53</v>
      </c>
      <c r="F15" s="64">
        <v>40950000</v>
      </c>
      <c r="G15" s="4">
        <v>43</v>
      </c>
      <c r="H15" s="47">
        <v>34017000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0"/>
    </row>
    <row r="16" spans="1:106" ht="12.75">
      <c r="A16" s="65">
        <v>13</v>
      </c>
      <c r="B16" s="63">
        <v>4</v>
      </c>
      <c r="C16" s="63" t="s">
        <v>202</v>
      </c>
      <c r="D16" s="63" t="s">
        <v>203</v>
      </c>
      <c r="E16" s="4">
        <v>74</v>
      </c>
      <c r="F16" s="64">
        <v>47614000</v>
      </c>
      <c r="G16" s="4">
        <v>43</v>
      </c>
      <c r="H16" s="47">
        <v>33914000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0"/>
    </row>
    <row r="17" spans="1:106" ht="12.75">
      <c r="A17" s="62">
        <v>14</v>
      </c>
      <c r="B17" s="100">
        <v>3</v>
      </c>
      <c r="C17" s="4" t="s">
        <v>450</v>
      </c>
      <c r="D17" s="4" t="s">
        <v>451</v>
      </c>
      <c r="E17" s="4">
        <v>61</v>
      </c>
      <c r="F17" s="64">
        <v>49403000</v>
      </c>
      <c r="G17" s="4">
        <v>43</v>
      </c>
      <c r="H17" s="47">
        <v>25489000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0"/>
    </row>
    <row r="18" spans="1:106" ht="12.75">
      <c r="A18" s="62">
        <v>15</v>
      </c>
      <c r="B18" s="82">
        <v>2</v>
      </c>
      <c r="C18" s="83" t="s">
        <v>7</v>
      </c>
      <c r="D18" s="83" t="s">
        <v>8</v>
      </c>
      <c r="E18" s="4">
        <v>43</v>
      </c>
      <c r="F18" s="64">
        <v>23959000</v>
      </c>
      <c r="G18" s="4">
        <v>39</v>
      </c>
      <c r="H18" s="47">
        <v>22190000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0"/>
    </row>
    <row r="19" spans="1:106" ht="12.75">
      <c r="A19" s="65">
        <v>16</v>
      </c>
      <c r="B19" s="100">
        <v>4</v>
      </c>
      <c r="C19" s="4" t="s">
        <v>454</v>
      </c>
      <c r="D19" s="4" t="s">
        <v>509</v>
      </c>
      <c r="E19" s="4">
        <v>41</v>
      </c>
      <c r="F19" s="64">
        <v>27571000</v>
      </c>
      <c r="G19" s="4">
        <v>33</v>
      </c>
      <c r="H19" s="47">
        <v>26655000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0"/>
    </row>
    <row r="20" spans="1:106" ht="12.75">
      <c r="A20" s="62">
        <v>17</v>
      </c>
      <c r="B20" s="87">
        <v>1</v>
      </c>
      <c r="C20" s="63" t="s">
        <v>68</v>
      </c>
      <c r="D20" s="63" t="s">
        <v>69</v>
      </c>
      <c r="E20" s="4">
        <v>48</v>
      </c>
      <c r="F20" s="64">
        <v>33230000</v>
      </c>
      <c r="G20" s="4">
        <v>32</v>
      </c>
      <c r="H20" s="47">
        <v>25222000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0"/>
    </row>
    <row r="21" spans="1:106" ht="12.75">
      <c r="A21" s="62">
        <v>18</v>
      </c>
      <c r="B21" s="63">
        <v>5</v>
      </c>
      <c r="C21" s="63" t="s">
        <v>261</v>
      </c>
      <c r="D21" s="63" t="s">
        <v>262</v>
      </c>
      <c r="E21" s="4">
        <v>37</v>
      </c>
      <c r="F21" s="64">
        <v>18158000</v>
      </c>
      <c r="G21" s="4">
        <v>31</v>
      </c>
      <c r="H21" s="47">
        <v>19771000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0"/>
    </row>
    <row r="22" spans="1:106" ht="12.75">
      <c r="A22" s="65">
        <v>19</v>
      </c>
      <c r="B22" s="100">
        <v>5</v>
      </c>
      <c r="C22" s="4" t="s">
        <v>417</v>
      </c>
      <c r="D22" s="4" t="s">
        <v>418</v>
      </c>
      <c r="E22" s="4">
        <v>37</v>
      </c>
      <c r="F22" s="64">
        <v>25915000</v>
      </c>
      <c r="G22" s="4">
        <v>29</v>
      </c>
      <c r="H22" s="47">
        <v>25440000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0"/>
    </row>
    <row r="23" spans="1:106" ht="12.75">
      <c r="A23" s="62">
        <v>20</v>
      </c>
      <c r="B23" s="63">
        <v>1</v>
      </c>
      <c r="C23" s="63" t="s">
        <v>326</v>
      </c>
      <c r="D23" s="63" t="s">
        <v>327</v>
      </c>
      <c r="E23" s="4">
        <v>42</v>
      </c>
      <c r="F23" s="64">
        <v>32882000</v>
      </c>
      <c r="G23" s="4">
        <v>29</v>
      </c>
      <c r="H23" s="47">
        <v>20691000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0"/>
    </row>
    <row r="24" spans="1:106" ht="12.75">
      <c r="A24" s="62">
        <v>21</v>
      </c>
      <c r="B24" s="100">
        <v>2</v>
      </c>
      <c r="C24" s="4" t="s">
        <v>466</v>
      </c>
      <c r="D24" s="4" t="s">
        <v>467</v>
      </c>
      <c r="E24" s="4">
        <v>41</v>
      </c>
      <c r="F24" s="64">
        <v>20983000</v>
      </c>
      <c r="G24" s="4">
        <v>27</v>
      </c>
      <c r="H24" s="47">
        <v>19233000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0"/>
    </row>
    <row r="25" spans="1:106" ht="12.75">
      <c r="A25" s="65">
        <v>22</v>
      </c>
      <c r="B25" s="63">
        <v>6</v>
      </c>
      <c r="C25" s="63" t="s">
        <v>232</v>
      </c>
      <c r="D25" s="63" t="s">
        <v>233</v>
      </c>
      <c r="E25" s="4">
        <v>34</v>
      </c>
      <c r="F25" s="64">
        <v>20508000</v>
      </c>
      <c r="G25" s="4">
        <v>27</v>
      </c>
      <c r="H25" s="47">
        <v>14801000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0"/>
    </row>
    <row r="26" spans="1:106" ht="12.75">
      <c r="A26" s="62">
        <v>23</v>
      </c>
      <c r="B26" s="63">
        <v>2</v>
      </c>
      <c r="C26" s="63" t="s">
        <v>290</v>
      </c>
      <c r="D26" s="63" t="s">
        <v>291</v>
      </c>
      <c r="E26" s="4">
        <v>35</v>
      </c>
      <c r="F26" s="64">
        <v>34826000</v>
      </c>
      <c r="G26" s="4">
        <v>25</v>
      </c>
      <c r="H26" s="47">
        <v>24633000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0"/>
    </row>
    <row r="27" spans="1:106" ht="12.75">
      <c r="A27" s="62">
        <v>24</v>
      </c>
      <c r="B27" s="100">
        <v>6</v>
      </c>
      <c r="C27" s="63" t="s">
        <v>599</v>
      </c>
      <c r="D27" s="63" t="s">
        <v>600</v>
      </c>
      <c r="E27" s="4">
        <v>25</v>
      </c>
      <c r="F27" s="64">
        <v>22005000</v>
      </c>
      <c r="G27" s="4">
        <v>24</v>
      </c>
      <c r="H27" s="47">
        <v>17222000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0"/>
    </row>
    <row r="28" spans="1:106" ht="12.75">
      <c r="A28" s="65">
        <v>25</v>
      </c>
      <c r="B28" s="63">
        <v>7</v>
      </c>
      <c r="C28" s="63" t="s">
        <v>187</v>
      </c>
      <c r="D28" s="63" t="s">
        <v>188</v>
      </c>
      <c r="E28" s="4">
        <v>20</v>
      </c>
      <c r="F28" s="64">
        <v>7876000</v>
      </c>
      <c r="G28" s="4">
        <v>23</v>
      </c>
      <c r="H28" s="47">
        <v>8693000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0"/>
    </row>
    <row r="29" spans="1:106" ht="12.75">
      <c r="A29" s="62">
        <v>26</v>
      </c>
      <c r="B29" s="100">
        <v>7</v>
      </c>
      <c r="C29" s="4" t="s">
        <v>452</v>
      </c>
      <c r="D29" s="4" t="s">
        <v>453</v>
      </c>
      <c r="E29" s="4">
        <v>43</v>
      </c>
      <c r="F29" s="68">
        <v>54345000</v>
      </c>
      <c r="G29" s="4">
        <v>22</v>
      </c>
      <c r="H29" s="69">
        <v>35091000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0"/>
    </row>
    <row r="30" spans="1:106" s="12" customFormat="1" ht="12.75">
      <c r="A30" s="62">
        <v>27</v>
      </c>
      <c r="B30" s="100">
        <v>8</v>
      </c>
      <c r="C30" s="4" t="s">
        <v>435</v>
      </c>
      <c r="D30" s="4" t="s">
        <v>436</v>
      </c>
      <c r="E30" s="4">
        <v>34</v>
      </c>
      <c r="F30" s="64">
        <v>24964000</v>
      </c>
      <c r="G30" s="4">
        <v>20</v>
      </c>
      <c r="H30" s="47">
        <v>12486000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2"/>
    </row>
    <row r="31" spans="1:106" ht="12.75">
      <c r="A31" s="65">
        <v>28</v>
      </c>
      <c r="B31" s="100">
        <v>9</v>
      </c>
      <c r="C31" s="63" t="s">
        <v>407</v>
      </c>
      <c r="D31" s="63" t="s">
        <v>408</v>
      </c>
      <c r="E31" s="4">
        <v>29</v>
      </c>
      <c r="F31" s="64">
        <v>14688000</v>
      </c>
      <c r="G31" s="4">
        <v>19</v>
      </c>
      <c r="H31" s="47">
        <v>7902000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0"/>
    </row>
    <row r="32" spans="1:106" ht="12.75">
      <c r="A32" s="62">
        <v>29</v>
      </c>
      <c r="B32" s="82">
        <v>3</v>
      </c>
      <c r="C32" s="83" t="s">
        <v>19</v>
      </c>
      <c r="D32" s="83" t="s">
        <v>20</v>
      </c>
      <c r="E32" s="4">
        <v>24</v>
      </c>
      <c r="F32" s="64">
        <v>15623000</v>
      </c>
      <c r="G32" s="4">
        <v>18</v>
      </c>
      <c r="H32" s="47">
        <v>14891000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0"/>
    </row>
    <row r="33" spans="1:106" ht="12.75">
      <c r="A33" s="62">
        <v>30</v>
      </c>
      <c r="B33" s="63">
        <v>3</v>
      </c>
      <c r="C33" s="63" t="s">
        <v>328</v>
      </c>
      <c r="D33" s="63" t="s">
        <v>329</v>
      </c>
      <c r="E33" s="4">
        <v>32</v>
      </c>
      <c r="F33" s="64">
        <v>29555000</v>
      </c>
      <c r="G33" s="4">
        <v>18</v>
      </c>
      <c r="H33" s="47">
        <v>14103000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0"/>
    </row>
    <row r="34" spans="1:106" ht="12.75">
      <c r="A34" s="65">
        <v>31</v>
      </c>
      <c r="B34" s="63">
        <v>8</v>
      </c>
      <c r="C34" s="63" t="s">
        <v>241</v>
      </c>
      <c r="D34" s="63" t="s">
        <v>242</v>
      </c>
      <c r="E34" s="4">
        <v>16</v>
      </c>
      <c r="F34" s="64">
        <v>10067000</v>
      </c>
      <c r="G34" s="4">
        <v>18</v>
      </c>
      <c r="H34" s="47">
        <v>8921000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0"/>
    </row>
    <row r="35" spans="1:106" ht="12.75">
      <c r="A35" s="62">
        <v>32</v>
      </c>
      <c r="B35" s="63">
        <v>3</v>
      </c>
      <c r="C35" s="63" t="s">
        <v>386</v>
      </c>
      <c r="D35" s="63" t="s">
        <v>387</v>
      </c>
      <c r="E35" s="4">
        <v>21</v>
      </c>
      <c r="F35" s="64">
        <v>14059000</v>
      </c>
      <c r="G35" s="4">
        <v>18</v>
      </c>
      <c r="H35" s="47">
        <v>6590000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0"/>
    </row>
    <row r="36" spans="1:106" ht="12.75">
      <c r="A36" s="62">
        <v>33</v>
      </c>
      <c r="B36" s="63">
        <v>4</v>
      </c>
      <c r="C36" s="63" t="s">
        <v>520</v>
      </c>
      <c r="D36" s="63" t="s">
        <v>521</v>
      </c>
      <c r="E36" s="4">
        <v>20</v>
      </c>
      <c r="F36" s="64">
        <v>11605000</v>
      </c>
      <c r="G36" s="4">
        <v>17</v>
      </c>
      <c r="H36" s="47">
        <v>15170000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0"/>
    </row>
    <row r="37" spans="1:106" ht="12.75">
      <c r="A37" s="65">
        <v>34</v>
      </c>
      <c r="B37" s="100">
        <v>10</v>
      </c>
      <c r="C37" s="4" t="s">
        <v>424</v>
      </c>
      <c r="D37" s="4" t="s">
        <v>425</v>
      </c>
      <c r="E37" s="4">
        <v>21</v>
      </c>
      <c r="F37" s="64">
        <v>8533000</v>
      </c>
      <c r="G37" s="4">
        <v>17</v>
      </c>
      <c r="H37" s="47">
        <v>13772000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0"/>
    </row>
    <row r="38" spans="1:106" ht="12.75">
      <c r="A38" s="62">
        <v>35</v>
      </c>
      <c r="B38" s="63">
        <v>9</v>
      </c>
      <c r="C38" s="63" t="s">
        <v>221</v>
      </c>
      <c r="D38" s="63" t="s">
        <v>222</v>
      </c>
      <c r="E38" s="4">
        <v>27</v>
      </c>
      <c r="F38" s="64">
        <v>11689000</v>
      </c>
      <c r="G38" s="4">
        <v>17</v>
      </c>
      <c r="H38" s="47">
        <v>10753000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0"/>
    </row>
    <row r="39" spans="1:106" ht="12.75">
      <c r="A39" s="62">
        <v>36</v>
      </c>
      <c r="B39" s="63">
        <v>10</v>
      </c>
      <c r="C39" s="63" t="s">
        <v>200</v>
      </c>
      <c r="D39" s="63" t="s">
        <v>201</v>
      </c>
      <c r="E39" s="4">
        <v>17</v>
      </c>
      <c r="F39" s="64">
        <v>7754000</v>
      </c>
      <c r="G39" s="4">
        <v>16</v>
      </c>
      <c r="H39" s="47">
        <v>8314000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0"/>
    </row>
    <row r="40" spans="1:106" ht="12.75">
      <c r="A40" s="65">
        <v>37</v>
      </c>
      <c r="B40" s="63">
        <v>3</v>
      </c>
      <c r="C40" s="63" t="s">
        <v>133</v>
      </c>
      <c r="D40" s="63" t="s">
        <v>134</v>
      </c>
      <c r="E40" s="4">
        <v>19</v>
      </c>
      <c r="F40" s="64">
        <v>8778000</v>
      </c>
      <c r="G40" s="4">
        <v>16</v>
      </c>
      <c r="H40" s="47">
        <v>6466000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0"/>
    </row>
    <row r="41" spans="1:106" ht="12.75">
      <c r="A41" s="62">
        <v>38</v>
      </c>
      <c r="B41" s="63">
        <v>11</v>
      </c>
      <c r="C41" s="63" t="s">
        <v>204</v>
      </c>
      <c r="D41" s="63" t="s">
        <v>205</v>
      </c>
      <c r="E41" s="4">
        <v>15</v>
      </c>
      <c r="F41" s="64">
        <v>6330000</v>
      </c>
      <c r="G41" s="4">
        <v>16</v>
      </c>
      <c r="H41" s="47">
        <v>5475000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0"/>
    </row>
    <row r="42" spans="1:106" ht="12.75">
      <c r="A42" s="62">
        <v>39</v>
      </c>
      <c r="B42" s="100">
        <v>11</v>
      </c>
      <c r="C42" s="4" t="s">
        <v>429</v>
      </c>
      <c r="D42" s="4" t="s">
        <v>430</v>
      </c>
      <c r="E42" s="4">
        <v>20</v>
      </c>
      <c r="F42" s="64">
        <v>9728000</v>
      </c>
      <c r="G42" s="4">
        <v>16</v>
      </c>
      <c r="H42" s="47">
        <v>5389000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0"/>
    </row>
    <row r="43" spans="1:106" ht="12.75">
      <c r="A43" s="65">
        <v>40</v>
      </c>
      <c r="B43" s="63">
        <v>12</v>
      </c>
      <c r="C43" s="63" t="s">
        <v>223</v>
      </c>
      <c r="D43" s="63" t="s">
        <v>224</v>
      </c>
      <c r="E43" s="4">
        <v>15</v>
      </c>
      <c r="F43" s="64">
        <v>8017000</v>
      </c>
      <c r="G43" s="4">
        <v>15</v>
      </c>
      <c r="H43" s="47">
        <v>8136000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0"/>
    </row>
    <row r="44" spans="1:106" ht="12.75">
      <c r="A44" s="62">
        <v>41</v>
      </c>
      <c r="B44" s="63">
        <v>4</v>
      </c>
      <c r="C44" s="63" t="s">
        <v>147</v>
      </c>
      <c r="D44" s="63" t="s">
        <v>148</v>
      </c>
      <c r="E44" s="4">
        <v>15</v>
      </c>
      <c r="F44" s="64">
        <v>8605000</v>
      </c>
      <c r="G44" s="4">
        <v>15</v>
      </c>
      <c r="H44" s="47">
        <v>7877000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0"/>
    </row>
    <row r="45" spans="1:106" ht="12.75">
      <c r="A45" s="62">
        <v>42</v>
      </c>
      <c r="B45" s="63">
        <v>2</v>
      </c>
      <c r="C45" s="63" t="s">
        <v>55</v>
      </c>
      <c r="D45" s="63" t="s">
        <v>56</v>
      </c>
      <c r="E45" s="4">
        <v>25</v>
      </c>
      <c r="F45" s="64">
        <v>21074000</v>
      </c>
      <c r="G45" s="4">
        <v>14</v>
      </c>
      <c r="H45" s="47">
        <v>22970000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0"/>
    </row>
    <row r="46" spans="1:106" ht="12.75">
      <c r="A46" s="65">
        <v>43</v>
      </c>
      <c r="B46" s="87">
        <v>2</v>
      </c>
      <c r="C46" s="63" t="s">
        <v>567</v>
      </c>
      <c r="D46" s="63" t="s">
        <v>568</v>
      </c>
      <c r="E46" s="4">
        <v>3</v>
      </c>
      <c r="F46" s="66">
        <v>1174000</v>
      </c>
      <c r="G46" s="4">
        <v>14</v>
      </c>
      <c r="H46" s="67">
        <v>14714000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0"/>
    </row>
    <row r="47" spans="1:106" ht="12.75">
      <c r="A47" s="62">
        <v>44</v>
      </c>
      <c r="B47" s="100">
        <v>3</v>
      </c>
      <c r="C47" s="4" t="s">
        <v>475</v>
      </c>
      <c r="D47" s="4" t="s">
        <v>476</v>
      </c>
      <c r="E47" s="4">
        <v>17</v>
      </c>
      <c r="F47" s="64">
        <v>6763000</v>
      </c>
      <c r="G47" s="4">
        <v>14</v>
      </c>
      <c r="H47" s="47">
        <v>5655000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0"/>
    </row>
    <row r="48" spans="1:106" ht="12.75">
      <c r="A48" s="62">
        <v>45</v>
      </c>
      <c r="B48" s="63">
        <v>1</v>
      </c>
      <c r="C48" s="63" t="s">
        <v>377</v>
      </c>
      <c r="D48" s="63" t="s">
        <v>378</v>
      </c>
      <c r="E48" s="4">
        <v>12</v>
      </c>
      <c r="F48" s="64">
        <v>5735000</v>
      </c>
      <c r="G48" s="4">
        <v>13</v>
      </c>
      <c r="H48" s="47">
        <v>14732000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0"/>
    </row>
    <row r="49" spans="1:106" ht="12.75">
      <c r="A49" s="65">
        <v>46</v>
      </c>
      <c r="B49" s="82">
        <v>4</v>
      </c>
      <c r="C49" s="83" t="s">
        <v>6</v>
      </c>
      <c r="D49" s="83" t="s">
        <v>625</v>
      </c>
      <c r="E49" s="4">
        <v>25</v>
      </c>
      <c r="F49" s="64">
        <v>8407000</v>
      </c>
      <c r="G49" s="4">
        <v>13</v>
      </c>
      <c r="H49" s="47">
        <v>9997000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0"/>
    </row>
    <row r="50" spans="1:106" ht="12.75">
      <c r="A50" s="62">
        <v>47</v>
      </c>
      <c r="B50" s="100">
        <v>4</v>
      </c>
      <c r="C50" s="4" t="s">
        <v>513</v>
      </c>
      <c r="D50" s="4" t="s">
        <v>514</v>
      </c>
      <c r="E50" s="4">
        <v>13</v>
      </c>
      <c r="F50" s="64">
        <v>10893000</v>
      </c>
      <c r="G50" s="4">
        <v>13</v>
      </c>
      <c r="H50" s="47">
        <v>6126000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0"/>
    </row>
    <row r="51" spans="1:106" ht="12.75">
      <c r="A51" s="62">
        <v>48</v>
      </c>
      <c r="B51" s="63">
        <v>2</v>
      </c>
      <c r="C51" s="63" t="s">
        <v>335</v>
      </c>
      <c r="D51" s="63" t="s">
        <v>336</v>
      </c>
      <c r="E51" s="4">
        <v>12</v>
      </c>
      <c r="F51" s="64">
        <v>4864000</v>
      </c>
      <c r="G51" s="4">
        <v>13</v>
      </c>
      <c r="H51" s="47">
        <v>6004000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0"/>
    </row>
    <row r="52" spans="1:106" ht="12.75">
      <c r="A52" s="65">
        <v>49</v>
      </c>
      <c r="B52" s="63">
        <v>13</v>
      </c>
      <c r="C52" s="63" t="s">
        <v>234</v>
      </c>
      <c r="D52" s="63" t="s">
        <v>626</v>
      </c>
      <c r="E52" s="4">
        <v>7</v>
      </c>
      <c r="F52" s="64">
        <v>2557000</v>
      </c>
      <c r="G52" s="4">
        <v>13</v>
      </c>
      <c r="H52" s="47">
        <v>5870000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0"/>
    </row>
    <row r="53" spans="1:106" ht="12.75">
      <c r="A53" s="62">
        <v>50</v>
      </c>
      <c r="B53" s="63">
        <v>3</v>
      </c>
      <c r="C53" s="63" t="s">
        <v>494</v>
      </c>
      <c r="D53" s="63" t="s">
        <v>516</v>
      </c>
      <c r="E53" s="4">
        <v>15</v>
      </c>
      <c r="F53" s="64">
        <v>3212000</v>
      </c>
      <c r="G53" s="4">
        <v>13</v>
      </c>
      <c r="H53" s="47">
        <v>3188000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0"/>
    </row>
    <row r="54" spans="1:106" ht="12.75">
      <c r="A54" s="62">
        <v>51</v>
      </c>
      <c r="B54" s="100">
        <v>12</v>
      </c>
      <c r="C54" s="4" t="s">
        <v>449</v>
      </c>
      <c r="D54" s="4" t="s">
        <v>559</v>
      </c>
      <c r="E54" s="4">
        <v>17</v>
      </c>
      <c r="F54" s="64">
        <v>7067000</v>
      </c>
      <c r="G54" s="4">
        <v>12</v>
      </c>
      <c r="H54" s="47">
        <v>13412000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0"/>
    </row>
    <row r="55" spans="1:106" ht="12.75">
      <c r="A55" s="65">
        <v>52</v>
      </c>
      <c r="B55" s="87">
        <v>3</v>
      </c>
      <c r="C55" s="63" t="s">
        <v>76</v>
      </c>
      <c r="D55" s="63" t="s">
        <v>77</v>
      </c>
      <c r="E55" s="4">
        <v>17</v>
      </c>
      <c r="F55" s="64">
        <v>8076000</v>
      </c>
      <c r="G55" s="4">
        <v>12</v>
      </c>
      <c r="H55" s="47">
        <v>3936000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0"/>
    </row>
    <row r="56" spans="1:106" ht="12.75">
      <c r="A56" s="62">
        <v>53</v>
      </c>
      <c r="B56" s="63">
        <v>3</v>
      </c>
      <c r="C56" s="63" t="s">
        <v>362</v>
      </c>
      <c r="D56" s="63" t="s">
        <v>363</v>
      </c>
      <c r="E56" s="4">
        <v>24</v>
      </c>
      <c r="F56" s="64">
        <v>17740000</v>
      </c>
      <c r="G56" s="4">
        <v>11</v>
      </c>
      <c r="H56" s="47">
        <v>9659000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0"/>
    </row>
    <row r="57" spans="1:106" ht="12.75">
      <c r="A57" s="62">
        <v>54</v>
      </c>
      <c r="B57" s="63">
        <v>14</v>
      </c>
      <c r="C57" s="63" t="s">
        <v>227</v>
      </c>
      <c r="D57" s="63" t="s">
        <v>228</v>
      </c>
      <c r="E57" s="4">
        <v>12</v>
      </c>
      <c r="F57" s="64">
        <v>5808000</v>
      </c>
      <c r="G57" s="4">
        <v>11</v>
      </c>
      <c r="H57" s="47">
        <v>5610000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0"/>
    </row>
    <row r="58" spans="1:106" ht="12.75">
      <c r="A58" s="65">
        <v>55</v>
      </c>
      <c r="B58" s="63">
        <v>4</v>
      </c>
      <c r="C58" s="63" t="s">
        <v>50</v>
      </c>
      <c r="D58" s="63" t="s">
        <v>558</v>
      </c>
      <c r="E58" s="4">
        <v>15</v>
      </c>
      <c r="F58" s="64">
        <v>2135000</v>
      </c>
      <c r="G58" s="4">
        <v>11</v>
      </c>
      <c r="H58" s="47">
        <v>1880000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0"/>
    </row>
    <row r="59" spans="1:106" ht="12.75">
      <c r="A59" s="62">
        <v>56</v>
      </c>
      <c r="B59" s="4">
        <v>4</v>
      </c>
      <c r="C59" s="63" t="s">
        <v>401</v>
      </c>
      <c r="D59" s="63" t="s">
        <v>503</v>
      </c>
      <c r="E59" s="4">
        <v>15</v>
      </c>
      <c r="F59" s="64">
        <v>7316000</v>
      </c>
      <c r="G59" s="4">
        <v>10</v>
      </c>
      <c r="H59" s="47">
        <v>13894000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0"/>
    </row>
    <row r="60" spans="1:106" ht="12.75">
      <c r="A60" s="62">
        <v>57</v>
      </c>
      <c r="B60" s="63">
        <v>5</v>
      </c>
      <c r="C60" s="63" t="s">
        <v>330</v>
      </c>
      <c r="D60" s="63" t="s">
        <v>502</v>
      </c>
      <c r="E60" s="4">
        <v>7</v>
      </c>
      <c r="F60" s="64">
        <v>4699000</v>
      </c>
      <c r="G60" s="4">
        <v>10</v>
      </c>
      <c r="H60" s="47">
        <v>9746000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0"/>
    </row>
    <row r="61" spans="1:106" ht="12.75">
      <c r="A61" s="65">
        <v>58</v>
      </c>
      <c r="B61" s="63">
        <v>6</v>
      </c>
      <c r="C61" s="63" t="s">
        <v>298</v>
      </c>
      <c r="D61" s="63" t="s">
        <v>621</v>
      </c>
      <c r="E61" s="4">
        <v>11</v>
      </c>
      <c r="F61" s="64">
        <v>6957000</v>
      </c>
      <c r="G61" s="4">
        <v>10</v>
      </c>
      <c r="H61" s="47">
        <v>9647000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0"/>
    </row>
    <row r="62" spans="1:106" ht="12.75">
      <c r="A62" s="62">
        <v>59</v>
      </c>
      <c r="B62" s="63">
        <v>7</v>
      </c>
      <c r="C62" s="63" t="s">
        <v>277</v>
      </c>
      <c r="D62" s="63" t="s">
        <v>278</v>
      </c>
      <c r="E62" s="4">
        <v>16</v>
      </c>
      <c r="F62" s="64">
        <v>12230000</v>
      </c>
      <c r="G62" s="4">
        <v>10</v>
      </c>
      <c r="H62" s="47">
        <v>8435000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0"/>
    </row>
    <row r="63" spans="1:106" ht="12.75">
      <c r="A63" s="62">
        <v>60</v>
      </c>
      <c r="B63" s="63">
        <v>8</v>
      </c>
      <c r="C63" s="63" t="s">
        <v>292</v>
      </c>
      <c r="D63" s="63" t="s">
        <v>293</v>
      </c>
      <c r="E63" s="4">
        <v>6</v>
      </c>
      <c r="F63" s="64">
        <v>2516000</v>
      </c>
      <c r="G63" s="4">
        <v>10</v>
      </c>
      <c r="H63" s="47">
        <v>8337000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0"/>
    </row>
    <row r="64" spans="1:106" ht="12.75">
      <c r="A64" s="65">
        <v>61</v>
      </c>
      <c r="B64" s="63">
        <v>5</v>
      </c>
      <c r="C64" s="63" t="s">
        <v>105</v>
      </c>
      <c r="D64" s="63" t="s">
        <v>106</v>
      </c>
      <c r="E64" s="4">
        <v>7</v>
      </c>
      <c r="F64" s="64">
        <v>5151000</v>
      </c>
      <c r="G64" s="4">
        <v>10</v>
      </c>
      <c r="H64" s="47">
        <v>4888000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0"/>
    </row>
    <row r="65" spans="1:106" ht="12.75">
      <c r="A65" s="62">
        <v>62</v>
      </c>
      <c r="B65" s="63">
        <v>15</v>
      </c>
      <c r="C65" s="63" t="s">
        <v>243</v>
      </c>
      <c r="D65" s="63" t="s">
        <v>529</v>
      </c>
      <c r="E65" s="4">
        <v>12</v>
      </c>
      <c r="F65" s="64">
        <v>11240000</v>
      </c>
      <c r="G65" s="4">
        <v>10</v>
      </c>
      <c r="H65" s="47">
        <v>4300000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0"/>
    </row>
    <row r="66" spans="1:106" ht="12.75">
      <c r="A66" s="62">
        <v>63</v>
      </c>
      <c r="B66" s="63">
        <v>4</v>
      </c>
      <c r="C66" s="63" t="s">
        <v>341</v>
      </c>
      <c r="D66" s="63" t="s">
        <v>342</v>
      </c>
      <c r="E66" s="4">
        <v>17</v>
      </c>
      <c r="F66" s="64">
        <v>9325000</v>
      </c>
      <c r="G66" s="4">
        <v>10</v>
      </c>
      <c r="H66" s="47">
        <v>3779000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0"/>
    </row>
    <row r="67" spans="1:106" ht="12.75">
      <c r="A67" s="65">
        <v>64</v>
      </c>
      <c r="B67" s="100">
        <v>13</v>
      </c>
      <c r="C67" s="4" t="s">
        <v>545</v>
      </c>
      <c r="D67" s="4" t="s">
        <v>546</v>
      </c>
      <c r="E67" s="4">
        <v>10</v>
      </c>
      <c r="F67" s="64">
        <v>8448000</v>
      </c>
      <c r="G67" s="4">
        <v>9</v>
      </c>
      <c r="H67" s="47">
        <v>12044000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0"/>
    </row>
    <row r="68" spans="1:106" ht="12.75">
      <c r="A68" s="62">
        <v>65</v>
      </c>
      <c r="B68" s="63">
        <v>6</v>
      </c>
      <c r="C68" s="63" t="s">
        <v>184</v>
      </c>
      <c r="D68" s="63" t="s">
        <v>185</v>
      </c>
      <c r="E68" s="4">
        <v>18</v>
      </c>
      <c r="F68" s="64">
        <v>20381000</v>
      </c>
      <c r="G68" s="4">
        <v>9</v>
      </c>
      <c r="H68" s="47">
        <v>9896000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0"/>
    </row>
    <row r="69" spans="1:106" ht="12.75">
      <c r="A69" s="62">
        <v>66</v>
      </c>
      <c r="B69" s="63">
        <v>5</v>
      </c>
      <c r="C69" s="63" t="s">
        <v>388</v>
      </c>
      <c r="D69" s="63" t="s">
        <v>389</v>
      </c>
      <c r="E69" s="4">
        <v>17</v>
      </c>
      <c r="F69" s="64">
        <v>17412000</v>
      </c>
      <c r="G69" s="4">
        <v>9</v>
      </c>
      <c r="H69" s="47">
        <v>9615000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0"/>
    </row>
    <row r="70" spans="1:106" ht="12.75">
      <c r="A70" s="65">
        <v>67</v>
      </c>
      <c r="B70" s="63">
        <v>7</v>
      </c>
      <c r="C70" s="63" t="s">
        <v>144</v>
      </c>
      <c r="D70" s="63" t="s">
        <v>630</v>
      </c>
      <c r="E70" s="4">
        <v>15</v>
      </c>
      <c r="F70" s="64">
        <v>8753000</v>
      </c>
      <c r="G70" s="4">
        <v>9</v>
      </c>
      <c r="H70" s="47">
        <v>7201000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0"/>
    </row>
    <row r="71" spans="1:106" ht="12.75">
      <c r="A71" s="62">
        <v>68</v>
      </c>
      <c r="B71" s="63">
        <v>16</v>
      </c>
      <c r="C71" s="63" t="s">
        <v>609</v>
      </c>
      <c r="D71" s="63" t="s">
        <v>608</v>
      </c>
      <c r="E71" s="4">
        <v>10</v>
      </c>
      <c r="F71" s="64">
        <v>6473000</v>
      </c>
      <c r="G71" s="4">
        <v>9</v>
      </c>
      <c r="H71" s="47">
        <v>7137000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0"/>
    </row>
    <row r="72" spans="1:106" ht="12.75">
      <c r="A72" s="62">
        <v>69</v>
      </c>
      <c r="B72" s="63">
        <v>5</v>
      </c>
      <c r="C72" s="63" t="s">
        <v>517</v>
      </c>
      <c r="D72" s="63" t="s">
        <v>526</v>
      </c>
      <c r="E72" s="4">
        <v>11</v>
      </c>
      <c r="F72" s="64">
        <v>8547000</v>
      </c>
      <c r="G72" s="4">
        <v>9</v>
      </c>
      <c r="H72" s="47">
        <v>6119000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0"/>
    </row>
    <row r="73" spans="1:106" ht="12.75">
      <c r="A73" s="65">
        <v>70</v>
      </c>
      <c r="B73" s="63">
        <v>17</v>
      </c>
      <c r="C73" s="63" t="s">
        <v>254</v>
      </c>
      <c r="D73" s="63" t="s">
        <v>255</v>
      </c>
      <c r="E73" s="4">
        <v>10</v>
      </c>
      <c r="F73" s="64">
        <v>3522000</v>
      </c>
      <c r="G73" s="4">
        <v>9</v>
      </c>
      <c r="H73" s="47">
        <v>4895000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0"/>
    </row>
    <row r="74" spans="1:106" ht="12.75">
      <c r="A74" s="62">
        <v>71</v>
      </c>
      <c r="B74" s="63">
        <v>5</v>
      </c>
      <c r="C74" s="63" t="s">
        <v>375</v>
      </c>
      <c r="D74" s="63" t="s">
        <v>376</v>
      </c>
      <c r="E74" s="4">
        <v>11</v>
      </c>
      <c r="F74" s="64">
        <v>4546000</v>
      </c>
      <c r="G74" s="4">
        <v>9</v>
      </c>
      <c r="H74" s="47">
        <v>4480000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0"/>
    </row>
    <row r="75" spans="1:106" ht="12.75">
      <c r="A75" s="62">
        <v>72</v>
      </c>
      <c r="B75" s="100">
        <v>14</v>
      </c>
      <c r="C75" s="4" t="s">
        <v>444</v>
      </c>
      <c r="D75" s="4" t="s">
        <v>445</v>
      </c>
      <c r="E75" s="4">
        <v>12</v>
      </c>
      <c r="F75" s="64">
        <v>12888000</v>
      </c>
      <c r="G75" s="4">
        <v>8</v>
      </c>
      <c r="H75" s="47">
        <v>9737000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0"/>
    </row>
    <row r="76" spans="1:106" ht="12.75">
      <c r="A76" s="65">
        <v>73</v>
      </c>
      <c r="B76" s="63">
        <v>18</v>
      </c>
      <c r="C76" s="63" t="s">
        <v>206</v>
      </c>
      <c r="D76" s="63" t="s">
        <v>207</v>
      </c>
      <c r="E76" s="4">
        <v>6</v>
      </c>
      <c r="F76" s="64">
        <v>2635000</v>
      </c>
      <c r="G76" s="4">
        <v>8</v>
      </c>
      <c r="H76" s="47">
        <v>7314000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0"/>
    </row>
    <row r="77" spans="1:106" ht="12.75">
      <c r="A77" s="62">
        <v>74</v>
      </c>
      <c r="B77" s="100">
        <v>15</v>
      </c>
      <c r="C77" s="63" t="s">
        <v>409</v>
      </c>
      <c r="D77" s="63" t="s">
        <v>410</v>
      </c>
      <c r="E77" s="4">
        <v>0</v>
      </c>
      <c r="F77" s="70" t="s">
        <v>594</v>
      </c>
      <c r="G77" s="4">
        <v>8</v>
      </c>
      <c r="H77" s="69">
        <v>5240000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0"/>
    </row>
    <row r="78" spans="1:106" ht="12.75">
      <c r="A78" s="62">
        <v>75</v>
      </c>
      <c r="B78" s="87">
        <v>4</v>
      </c>
      <c r="C78" s="63" t="s">
        <v>66</v>
      </c>
      <c r="D78" s="63" t="s">
        <v>67</v>
      </c>
      <c r="E78" s="4">
        <v>8</v>
      </c>
      <c r="F78" s="64">
        <v>7573000</v>
      </c>
      <c r="G78" s="4">
        <v>7</v>
      </c>
      <c r="H78" s="47">
        <v>5623000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0"/>
    </row>
    <row r="79" spans="1:106" ht="12.75">
      <c r="A79" s="65">
        <v>76</v>
      </c>
      <c r="B79" s="63">
        <v>6</v>
      </c>
      <c r="C79" s="63" t="s">
        <v>343</v>
      </c>
      <c r="D79" s="63" t="s">
        <v>344</v>
      </c>
      <c r="E79" s="4">
        <v>3</v>
      </c>
      <c r="F79" s="66">
        <v>1137000</v>
      </c>
      <c r="G79" s="4">
        <v>7</v>
      </c>
      <c r="H79" s="67">
        <v>5541000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0"/>
    </row>
    <row r="80" spans="1:106" ht="12.75">
      <c r="A80" s="62">
        <v>77</v>
      </c>
      <c r="B80" s="82">
        <v>5</v>
      </c>
      <c r="C80" s="83" t="s">
        <v>23</v>
      </c>
      <c r="D80" s="83" t="s">
        <v>523</v>
      </c>
      <c r="E80" s="4">
        <v>14</v>
      </c>
      <c r="F80" s="64">
        <v>7776000</v>
      </c>
      <c r="G80" s="4">
        <v>7</v>
      </c>
      <c r="H80" s="47">
        <v>5539000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0"/>
    </row>
    <row r="81" spans="1:106" ht="12.75">
      <c r="A81" s="62">
        <v>78</v>
      </c>
      <c r="B81" s="63">
        <v>6</v>
      </c>
      <c r="C81" s="63" t="s">
        <v>381</v>
      </c>
      <c r="D81" s="63" t="s">
        <v>382</v>
      </c>
      <c r="E81" s="4">
        <v>13</v>
      </c>
      <c r="F81" s="64">
        <v>7669000</v>
      </c>
      <c r="G81" s="4">
        <v>7</v>
      </c>
      <c r="H81" s="47">
        <v>4993000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0"/>
    </row>
    <row r="82" spans="1:106" ht="12.75">
      <c r="A82" s="65">
        <v>79</v>
      </c>
      <c r="B82" s="63">
        <v>7</v>
      </c>
      <c r="C82" s="63" t="s">
        <v>339</v>
      </c>
      <c r="D82" s="63" t="s">
        <v>340</v>
      </c>
      <c r="E82" s="4">
        <v>7</v>
      </c>
      <c r="F82" s="64">
        <v>3552000</v>
      </c>
      <c r="G82" s="4">
        <v>7</v>
      </c>
      <c r="H82" s="47">
        <v>4677000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0"/>
    </row>
    <row r="83" spans="1:106" ht="12.75">
      <c r="A83" s="62">
        <v>80</v>
      </c>
      <c r="B83" s="63">
        <v>8</v>
      </c>
      <c r="C83" s="63" t="s">
        <v>103</v>
      </c>
      <c r="D83" s="63" t="s">
        <v>104</v>
      </c>
      <c r="E83" s="4">
        <v>10</v>
      </c>
      <c r="F83" s="64">
        <v>3718000</v>
      </c>
      <c r="G83" s="4">
        <v>7</v>
      </c>
      <c r="H83" s="47">
        <v>4210000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0"/>
    </row>
    <row r="84" spans="1:106" ht="12.75">
      <c r="A84" s="62">
        <v>81</v>
      </c>
      <c r="B84" s="63">
        <v>8</v>
      </c>
      <c r="C84" s="63" t="s">
        <v>364</v>
      </c>
      <c r="D84" s="63" t="s">
        <v>365</v>
      </c>
      <c r="E84" s="4">
        <v>8</v>
      </c>
      <c r="F84" s="64">
        <v>1675000</v>
      </c>
      <c r="G84" s="4">
        <v>7</v>
      </c>
      <c r="H84" s="47">
        <v>4157000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0"/>
    </row>
    <row r="85" spans="1:106" ht="12.75">
      <c r="A85" s="65">
        <v>82</v>
      </c>
      <c r="B85" s="87">
        <v>5</v>
      </c>
      <c r="C85" s="63" t="s">
        <v>84</v>
      </c>
      <c r="D85" s="63" t="s">
        <v>85</v>
      </c>
      <c r="E85" s="4">
        <v>3</v>
      </c>
      <c r="F85" s="66">
        <v>947000</v>
      </c>
      <c r="G85" s="4">
        <v>7</v>
      </c>
      <c r="H85" s="67">
        <v>3203000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0"/>
    </row>
    <row r="86" spans="1:106" ht="12.75">
      <c r="A86" s="62">
        <v>83</v>
      </c>
      <c r="B86" s="63">
        <v>9</v>
      </c>
      <c r="C86" s="63" t="s">
        <v>318</v>
      </c>
      <c r="D86" s="63" t="s">
        <v>319</v>
      </c>
      <c r="E86" s="4">
        <v>17</v>
      </c>
      <c r="F86" s="64">
        <v>7286000</v>
      </c>
      <c r="G86" s="4">
        <v>7</v>
      </c>
      <c r="H86" s="47">
        <v>1834000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0"/>
    </row>
    <row r="87" spans="1:106" ht="12.75">
      <c r="A87" s="62">
        <v>84</v>
      </c>
      <c r="B87" s="63">
        <v>19</v>
      </c>
      <c r="C87" s="63" t="s">
        <v>197</v>
      </c>
      <c r="D87" s="63" t="s">
        <v>556</v>
      </c>
      <c r="E87" s="4">
        <v>8</v>
      </c>
      <c r="F87" s="64">
        <v>9375000</v>
      </c>
      <c r="G87" s="4">
        <v>6</v>
      </c>
      <c r="H87" s="47">
        <v>5531000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0"/>
    </row>
    <row r="88" spans="1:106" ht="12.75">
      <c r="A88" s="65">
        <v>85</v>
      </c>
      <c r="B88" s="63">
        <v>9</v>
      </c>
      <c r="C88" s="63" t="s">
        <v>169</v>
      </c>
      <c r="D88" s="63" t="s">
        <v>170</v>
      </c>
      <c r="E88" s="4">
        <v>10</v>
      </c>
      <c r="F88" s="64">
        <v>7058000</v>
      </c>
      <c r="G88" s="4">
        <v>6</v>
      </c>
      <c r="H88" s="47">
        <v>3586000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0"/>
    </row>
    <row r="89" spans="1:106" ht="12.75">
      <c r="A89" s="62">
        <v>86</v>
      </c>
      <c r="B89" s="63">
        <v>10</v>
      </c>
      <c r="C89" s="63" t="s">
        <v>173</v>
      </c>
      <c r="D89" s="63" t="s">
        <v>569</v>
      </c>
      <c r="E89" s="4">
        <v>2</v>
      </c>
      <c r="F89" s="66">
        <v>1272000</v>
      </c>
      <c r="G89" s="4">
        <v>6</v>
      </c>
      <c r="H89" s="67">
        <v>3442000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0"/>
    </row>
    <row r="90" spans="1:106" ht="12.75">
      <c r="A90" s="62">
        <v>87</v>
      </c>
      <c r="B90" s="63">
        <v>20</v>
      </c>
      <c r="C90" s="63" t="s">
        <v>498</v>
      </c>
      <c r="D90" s="63" t="s">
        <v>499</v>
      </c>
      <c r="E90" s="4">
        <v>5</v>
      </c>
      <c r="F90" s="66">
        <v>2653000</v>
      </c>
      <c r="G90" s="4">
        <v>6</v>
      </c>
      <c r="H90" s="67">
        <v>2788000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0"/>
    </row>
    <row r="91" spans="1:106" ht="12.75">
      <c r="A91" s="65">
        <v>88</v>
      </c>
      <c r="B91" s="100">
        <v>16</v>
      </c>
      <c r="C91" s="4" t="s">
        <v>547</v>
      </c>
      <c r="D91" s="4" t="s">
        <v>550</v>
      </c>
      <c r="E91" s="4">
        <v>9</v>
      </c>
      <c r="F91" s="64">
        <v>8251000</v>
      </c>
      <c r="G91" s="4">
        <v>6</v>
      </c>
      <c r="H91" s="47">
        <v>2224000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0"/>
    </row>
    <row r="92" spans="1:106" ht="12.75">
      <c r="A92" s="62">
        <v>89</v>
      </c>
      <c r="B92" s="100">
        <v>17</v>
      </c>
      <c r="C92" s="4" t="s">
        <v>431</v>
      </c>
      <c r="D92" s="4" t="s">
        <v>432</v>
      </c>
      <c r="E92" s="4">
        <v>5</v>
      </c>
      <c r="F92" s="68">
        <v>1611000</v>
      </c>
      <c r="G92" s="4">
        <v>6</v>
      </c>
      <c r="H92" s="69">
        <v>1986000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0"/>
    </row>
    <row r="93" spans="1:106" ht="12.75">
      <c r="A93" s="62">
        <v>90</v>
      </c>
      <c r="B93" s="100">
        <v>18</v>
      </c>
      <c r="C93" s="4" t="s">
        <v>419</v>
      </c>
      <c r="D93" s="4" t="s">
        <v>420</v>
      </c>
      <c r="E93" s="4">
        <v>9</v>
      </c>
      <c r="F93" s="64">
        <v>6159000</v>
      </c>
      <c r="G93" s="4">
        <v>6</v>
      </c>
      <c r="H93" s="47">
        <v>1540000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0"/>
    </row>
    <row r="94" spans="1:106" ht="12.75">
      <c r="A94" s="65">
        <v>91</v>
      </c>
      <c r="B94" s="87">
        <v>6</v>
      </c>
      <c r="C94" s="63" t="s">
        <v>79</v>
      </c>
      <c r="D94" s="63" t="s">
        <v>566</v>
      </c>
      <c r="E94" s="4">
        <v>7</v>
      </c>
      <c r="F94" s="64">
        <v>5464000</v>
      </c>
      <c r="G94" s="4">
        <v>5</v>
      </c>
      <c r="H94" s="47">
        <v>9620000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0"/>
    </row>
    <row r="95" spans="1:106" ht="12.75">
      <c r="A95" s="62">
        <v>92</v>
      </c>
      <c r="B95" s="63">
        <v>10</v>
      </c>
      <c r="C95" s="63" t="s">
        <v>284</v>
      </c>
      <c r="D95" s="63" t="s">
        <v>285</v>
      </c>
      <c r="E95" s="4">
        <v>1</v>
      </c>
      <c r="F95" s="66">
        <v>129000</v>
      </c>
      <c r="G95" s="4">
        <v>5</v>
      </c>
      <c r="H95" s="67">
        <v>8506000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0"/>
    </row>
    <row r="96" spans="1:106" ht="12.75">
      <c r="A96" s="62">
        <v>93</v>
      </c>
      <c r="B96" s="4">
        <v>7</v>
      </c>
      <c r="C96" s="63" t="s">
        <v>405</v>
      </c>
      <c r="D96" s="63" t="s">
        <v>406</v>
      </c>
      <c r="E96" s="4">
        <v>9</v>
      </c>
      <c r="F96" s="64">
        <v>6783000</v>
      </c>
      <c r="G96" s="4">
        <v>5</v>
      </c>
      <c r="H96" s="47">
        <v>7451000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0"/>
    </row>
    <row r="97" spans="1:106" ht="12.75">
      <c r="A97" s="65">
        <v>94</v>
      </c>
      <c r="B97" s="63">
        <v>21</v>
      </c>
      <c r="C97" s="63" t="s">
        <v>257</v>
      </c>
      <c r="D97" s="63" t="s">
        <v>258</v>
      </c>
      <c r="E97" s="4">
        <v>8</v>
      </c>
      <c r="F97" s="64">
        <v>7141000</v>
      </c>
      <c r="G97" s="4">
        <v>5</v>
      </c>
      <c r="H97" s="47">
        <v>4847000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0"/>
    </row>
    <row r="98" spans="1:106" ht="12.75">
      <c r="A98" s="62">
        <v>95</v>
      </c>
      <c r="B98" s="63">
        <v>11</v>
      </c>
      <c r="C98" s="63" t="s">
        <v>117</v>
      </c>
      <c r="D98" s="63" t="s">
        <v>118</v>
      </c>
      <c r="E98" s="4">
        <v>1</v>
      </c>
      <c r="F98" s="66">
        <v>142000</v>
      </c>
      <c r="G98" s="4">
        <v>5</v>
      </c>
      <c r="H98" s="67">
        <v>4556000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0"/>
    </row>
    <row r="99" spans="1:106" ht="12.75">
      <c r="A99" s="62">
        <v>96</v>
      </c>
      <c r="B99" s="63">
        <v>11</v>
      </c>
      <c r="C99" s="63" t="s">
        <v>296</v>
      </c>
      <c r="D99" s="63" t="s">
        <v>297</v>
      </c>
      <c r="E99" s="4">
        <v>4</v>
      </c>
      <c r="F99" s="66">
        <v>4955000</v>
      </c>
      <c r="G99" s="4">
        <v>5</v>
      </c>
      <c r="H99" s="67">
        <v>4282000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0"/>
    </row>
    <row r="100" spans="1:106" ht="12.75">
      <c r="A100" s="65">
        <v>97</v>
      </c>
      <c r="B100" s="63">
        <v>22</v>
      </c>
      <c r="C100" s="63" t="s">
        <v>218</v>
      </c>
      <c r="D100" s="63" t="s">
        <v>219</v>
      </c>
      <c r="E100" s="4">
        <v>5</v>
      </c>
      <c r="F100" s="68">
        <v>5515000</v>
      </c>
      <c r="G100" s="4">
        <v>5</v>
      </c>
      <c r="H100" s="69">
        <v>3512000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0"/>
    </row>
    <row r="101" spans="1:106" ht="12.75">
      <c r="A101" s="62">
        <v>98</v>
      </c>
      <c r="B101" s="63">
        <v>12</v>
      </c>
      <c r="C101" s="63" t="s">
        <v>123</v>
      </c>
      <c r="D101" s="63" t="s">
        <v>124</v>
      </c>
      <c r="E101" s="4">
        <v>4</v>
      </c>
      <c r="F101" s="66">
        <v>3091000</v>
      </c>
      <c r="G101" s="4">
        <v>5</v>
      </c>
      <c r="H101" s="67">
        <v>3157000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0"/>
    </row>
    <row r="102" spans="1:106" ht="12.75">
      <c r="A102" s="62">
        <v>99</v>
      </c>
      <c r="B102" s="100">
        <v>19</v>
      </c>
      <c r="C102" s="63" t="s">
        <v>592</v>
      </c>
      <c r="D102" s="63" t="s">
        <v>593</v>
      </c>
      <c r="E102" s="4">
        <v>21</v>
      </c>
      <c r="F102" s="68">
        <v>12087000</v>
      </c>
      <c r="G102" s="4">
        <v>5</v>
      </c>
      <c r="H102" s="69">
        <v>2674000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0"/>
    </row>
    <row r="103" spans="1:106" ht="12.75">
      <c r="A103" s="65">
        <v>100</v>
      </c>
      <c r="B103" s="63">
        <v>13</v>
      </c>
      <c r="C103" s="63" t="s">
        <v>155</v>
      </c>
      <c r="D103" s="63" t="s">
        <v>156</v>
      </c>
      <c r="E103" s="4">
        <v>8</v>
      </c>
      <c r="F103" s="64">
        <v>4136000</v>
      </c>
      <c r="G103" s="4">
        <v>5</v>
      </c>
      <c r="H103" s="47">
        <v>2616000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0"/>
    </row>
    <row r="104" spans="1:106" ht="12.75">
      <c r="A104" s="62">
        <v>101</v>
      </c>
      <c r="B104" s="63">
        <v>23</v>
      </c>
      <c r="C104" s="63" t="s">
        <v>259</v>
      </c>
      <c r="D104" s="63" t="s">
        <v>260</v>
      </c>
      <c r="E104" s="4">
        <v>3</v>
      </c>
      <c r="F104" s="66">
        <v>915000</v>
      </c>
      <c r="G104" s="4">
        <v>5</v>
      </c>
      <c r="H104" s="67">
        <v>2119000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0"/>
    </row>
    <row r="105" spans="1:106" ht="12.75">
      <c r="A105" s="62">
        <v>102</v>
      </c>
      <c r="B105" s="82">
        <v>6</v>
      </c>
      <c r="C105" s="83" t="s">
        <v>31</v>
      </c>
      <c r="D105" s="83" t="s">
        <v>578</v>
      </c>
      <c r="E105" s="4">
        <v>4</v>
      </c>
      <c r="F105" s="66">
        <v>1583000</v>
      </c>
      <c r="G105" s="4">
        <v>5</v>
      </c>
      <c r="H105" s="67">
        <v>1812000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0"/>
    </row>
    <row r="106" spans="1:106" ht="12.75">
      <c r="A106" s="65">
        <v>103</v>
      </c>
      <c r="B106" s="63">
        <v>24</v>
      </c>
      <c r="C106" s="63" t="s">
        <v>210</v>
      </c>
      <c r="D106" s="63" t="s">
        <v>211</v>
      </c>
      <c r="E106" s="4">
        <v>4</v>
      </c>
      <c r="F106" s="66">
        <v>2001000</v>
      </c>
      <c r="G106" s="4">
        <v>5</v>
      </c>
      <c r="H106" s="67">
        <v>1719000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0"/>
    </row>
    <row r="107" spans="1:106" ht="12.75">
      <c r="A107" s="62">
        <v>104</v>
      </c>
      <c r="B107" s="100">
        <v>5</v>
      </c>
      <c r="C107" s="4" t="s">
        <v>479</v>
      </c>
      <c r="D107" s="4" t="s">
        <v>480</v>
      </c>
      <c r="E107" s="4">
        <v>7</v>
      </c>
      <c r="F107" s="64">
        <v>2041000</v>
      </c>
      <c r="G107" s="4">
        <v>4</v>
      </c>
      <c r="H107" s="47">
        <v>3756000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0"/>
    </row>
    <row r="108" spans="1:106" ht="12.75">
      <c r="A108" s="62">
        <v>105</v>
      </c>
      <c r="B108" s="63">
        <v>8</v>
      </c>
      <c r="C108" s="63" t="s">
        <v>605</v>
      </c>
      <c r="D108" s="63" t="s">
        <v>604</v>
      </c>
      <c r="E108" s="4">
        <v>2</v>
      </c>
      <c r="F108" s="66">
        <v>504000</v>
      </c>
      <c r="G108" s="4">
        <v>4</v>
      </c>
      <c r="H108" s="67">
        <v>3730000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0"/>
    </row>
    <row r="109" spans="1:106" ht="12.75">
      <c r="A109" s="65">
        <v>106</v>
      </c>
      <c r="B109" s="63">
        <v>25</v>
      </c>
      <c r="C109" s="63" t="s">
        <v>273</v>
      </c>
      <c r="D109" s="63" t="s">
        <v>274</v>
      </c>
      <c r="E109" s="4">
        <v>1</v>
      </c>
      <c r="F109" s="66">
        <v>440000</v>
      </c>
      <c r="G109" s="4">
        <v>4</v>
      </c>
      <c r="H109" s="67">
        <v>3207000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0"/>
    </row>
    <row r="110" spans="1:106" ht="12.75">
      <c r="A110" s="62">
        <v>107</v>
      </c>
      <c r="B110" s="63">
        <v>14</v>
      </c>
      <c r="C110" s="63" t="s">
        <v>186</v>
      </c>
      <c r="D110" s="63" t="s">
        <v>528</v>
      </c>
      <c r="E110" s="4">
        <v>2</v>
      </c>
      <c r="F110" s="66">
        <v>3466000</v>
      </c>
      <c r="G110" s="4">
        <v>4</v>
      </c>
      <c r="H110" s="67">
        <v>3042000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0"/>
    </row>
    <row r="111" spans="1:106" ht="12.75">
      <c r="A111" s="62">
        <v>108</v>
      </c>
      <c r="B111" s="63">
        <v>12</v>
      </c>
      <c r="C111" s="63" t="s">
        <v>311</v>
      </c>
      <c r="D111" s="63" t="s">
        <v>312</v>
      </c>
      <c r="E111" s="4">
        <v>7</v>
      </c>
      <c r="F111" s="64">
        <v>7026000</v>
      </c>
      <c r="G111" s="4">
        <v>4</v>
      </c>
      <c r="H111" s="47">
        <v>2751000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0"/>
    </row>
    <row r="112" spans="1:106" ht="12.75">
      <c r="A112" s="65">
        <v>109</v>
      </c>
      <c r="B112" s="82">
        <v>7</v>
      </c>
      <c r="C112" s="83" t="s">
        <v>2</v>
      </c>
      <c r="D112" s="83" t="s">
        <v>3</v>
      </c>
      <c r="E112" s="4">
        <v>7</v>
      </c>
      <c r="F112" s="64">
        <v>5153000</v>
      </c>
      <c r="G112" s="4">
        <v>4</v>
      </c>
      <c r="H112" s="47">
        <v>1990000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0"/>
    </row>
    <row r="113" spans="1:106" ht="12.75">
      <c r="A113" s="62">
        <v>110</v>
      </c>
      <c r="B113" s="63">
        <v>26</v>
      </c>
      <c r="C113" s="63" t="s">
        <v>265</v>
      </c>
      <c r="D113" s="63" t="s">
        <v>530</v>
      </c>
      <c r="E113" s="4">
        <v>4</v>
      </c>
      <c r="F113" s="66">
        <v>2207000</v>
      </c>
      <c r="G113" s="4">
        <v>4</v>
      </c>
      <c r="H113" s="67">
        <v>1943000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0"/>
    </row>
    <row r="114" spans="1:106" ht="12.75">
      <c r="A114" s="62">
        <v>111</v>
      </c>
      <c r="B114" s="100">
        <v>6</v>
      </c>
      <c r="C114" s="4" t="s">
        <v>483</v>
      </c>
      <c r="D114" s="4" t="s">
        <v>484</v>
      </c>
      <c r="E114" s="4">
        <v>2</v>
      </c>
      <c r="F114" s="66">
        <v>2986000</v>
      </c>
      <c r="G114" s="4">
        <v>4</v>
      </c>
      <c r="H114" s="67">
        <v>1843000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0"/>
    </row>
    <row r="115" spans="1:106" ht="12.75">
      <c r="A115" s="65">
        <v>112</v>
      </c>
      <c r="B115" s="82">
        <v>8</v>
      </c>
      <c r="C115" s="83" t="s">
        <v>0</v>
      </c>
      <c r="D115" s="83" t="s">
        <v>1</v>
      </c>
      <c r="E115" s="4">
        <v>0</v>
      </c>
      <c r="F115" s="70" t="s">
        <v>594</v>
      </c>
      <c r="G115" s="4">
        <v>4</v>
      </c>
      <c r="H115" s="69">
        <v>1794000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0"/>
    </row>
    <row r="116" spans="1:106" ht="12.75">
      <c r="A116" s="62">
        <v>113</v>
      </c>
      <c r="B116" s="100">
        <v>20</v>
      </c>
      <c r="C116" s="4" t="s">
        <v>439</v>
      </c>
      <c r="D116" s="63" t="s">
        <v>576</v>
      </c>
      <c r="E116" s="4">
        <v>2</v>
      </c>
      <c r="F116" s="66">
        <v>1028000</v>
      </c>
      <c r="G116" s="4">
        <v>4</v>
      </c>
      <c r="H116" s="67">
        <v>1649000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0"/>
    </row>
    <row r="117" spans="1:106" ht="12.75">
      <c r="A117" s="62">
        <v>114</v>
      </c>
      <c r="B117" s="63">
        <v>27</v>
      </c>
      <c r="C117" s="63" t="s">
        <v>212</v>
      </c>
      <c r="D117" s="63" t="s">
        <v>213</v>
      </c>
      <c r="E117" s="4">
        <v>6</v>
      </c>
      <c r="F117" s="64">
        <v>4317000</v>
      </c>
      <c r="G117" s="4">
        <v>4</v>
      </c>
      <c r="H117" s="47">
        <v>1631000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0"/>
    </row>
    <row r="118" spans="1:106" ht="12.75">
      <c r="A118" s="65">
        <v>115</v>
      </c>
      <c r="B118" s="63">
        <v>15</v>
      </c>
      <c r="C118" s="63" t="s">
        <v>132</v>
      </c>
      <c r="D118" s="63" t="s">
        <v>497</v>
      </c>
      <c r="E118" s="4">
        <v>13</v>
      </c>
      <c r="F118" s="64">
        <v>8521000</v>
      </c>
      <c r="G118" s="4">
        <v>4</v>
      </c>
      <c r="H118" s="47">
        <v>1558000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0"/>
    </row>
    <row r="119" spans="1:106" s="12" customFormat="1" ht="12.75">
      <c r="A119" s="62">
        <v>116</v>
      </c>
      <c r="B119" s="63">
        <v>13</v>
      </c>
      <c r="C119" s="63" t="s">
        <v>316</v>
      </c>
      <c r="D119" s="63" t="s">
        <v>317</v>
      </c>
      <c r="E119" s="4">
        <v>10</v>
      </c>
      <c r="F119" s="64">
        <v>6978000</v>
      </c>
      <c r="G119" s="4">
        <v>4</v>
      </c>
      <c r="H119" s="47">
        <v>1406000</v>
      </c>
      <c r="I119" s="3"/>
      <c r="J119" s="3"/>
      <c r="K119" s="3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2"/>
    </row>
    <row r="120" spans="1:106" ht="12.75">
      <c r="A120" s="62">
        <v>117</v>
      </c>
      <c r="B120" s="63">
        <v>28</v>
      </c>
      <c r="C120" s="63" t="s">
        <v>231</v>
      </c>
      <c r="D120" s="63" t="s">
        <v>552</v>
      </c>
      <c r="E120" s="4">
        <v>8</v>
      </c>
      <c r="F120" s="64">
        <v>5204000</v>
      </c>
      <c r="G120" s="4">
        <v>4</v>
      </c>
      <c r="H120" s="47">
        <v>1279000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0"/>
    </row>
    <row r="121" spans="1:106" ht="12.75">
      <c r="A121" s="65">
        <v>118</v>
      </c>
      <c r="B121" s="63">
        <v>14</v>
      </c>
      <c r="C121" s="63" t="s">
        <v>324</v>
      </c>
      <c r="D121" s="63" t="s">
        <v>325</v>
      </c>
      <c r="E121" s="4">
        <v>10</v>
      </c>
      <c r="F121" s="64">
        <v>8423000</v>
      </c>
      <c r="G121" s="4">
        <v>4</v>
      </c>
      <c r="H121" s="47">
        <v>1151000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0"/>
    </row>
    <row r="122" spans="1:106" ht="12.75">
      <c r="A122" s="62">
        <v>119</v>
      </c>
      <c r="B122" s="63">
        <v>6</v>
      </c>
      <c r="C122" s="63" t="s">
        <v>33</v>
      </c>
      <c r="D122" s="63" t="s">
        <v>34</v>
      </c>
      <c r="E122" s="4">
        <v>3</v>
      </c>
      <c r="F122" s="66">
        <v>1821000</v>
      </c>
      <c r="G122" s="4">
        <v>4</v>
      </c>
      <c r="H122" s="67">
        <v>942000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0"/>
    </row>
    <row r="123" spans="1:106" ht="12.75">
      <c r="A123" s="62">
        <v>120</v>
      </c>
      <c r="B123" s="100">
        <v>21</v>
      </c>
      <c r="C123" s="4" t="s">
        <v>442</v>
      </c>
      <c r="D123" s="4" t="s">
        <v>443</v>
      </c>
      <c r="E123" s="4">
        <v>7</v>
      </c>
      <c r="F123" s="64">
        <v>5681000</v>
      </c>
      <c r="G123" s="4">
        <v>4</v>
      </c>
      <c r="H123" s="47">
        <v>870000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0"/>
    </row>
    <row r="124" spans="1:106" ht="12.75">
      <c r="A124" s="65">
        <v>121</v>
      </c>
      <c r="B124" s="100">
        <v>7</v>
      </c>
      <c r="C124" s="4" t="s">
        <v>477</v>
      </c>
      <c r="D124" s="4" t="s">
        <v>478</v>
      </c>
      <c r="E124" s="4">
        <v>5</v>
      </c>
      <c r="F124" s="66">
        <v>1319000</v>
      </c>
      <c r="G124" s="4">
        <v>4</v>
      </c>
      <c r="H124" s="67">
        <v>868000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0"/>
    </row>
    <row r="125" spans="1:106" ht="12.75">
      <c r="A125" s="62">
        <v>122</v>
      </c>
      <c r="B125" s="63">
        <v>7</v>
      </c>
      <c r="C125" s="63" t="s">
        <v>58</v>
      </c>
      <c r="D125" s="63" t="s">
        <v>59</v>
      </c>
      <c r="E125" s="4">
        <v>2</v>
      </c>
      <c r="F125" s="68">
        <v>146000</v>
      </c>
      <c r="G125" s="4">
        <v>4</v>
      </c>
      <c r="H125" s="69">
        <v>795000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0"/>
    </row>
    <row r="126" spans="1:106" ht="12.75">
      <c r="A126" s="62">
        <v>123</v>
      </c>
      <c r="B126" s="63">
        <v>29</v>
      </c>
      <c r="C126" s="63" t="s">
        <v>195</v>
      </c>
      <c r="D126" s="63" t="s">
        <v>196</v>
      </c>
      <c r="E126" s="4">
        <v>1</v>
      </c>
      <c r="F126" s="66">
        <v>75000</v>
      </c>
      <c r="G126" s="4">
        <v>4</v>
      </c>
      <c r="H126" s="67">
        <v>564000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0"/>
    </row>
    <row r="127" spans="1:106" ht="12.75">
      <c r="A127" s="65">
        <v>124</v>
      </c>
      <c r="B127" s="100">
        <v>22</v>
      </c>
      <c r="C127" s="4" t="s">
        <v>428</v>
      </c>
      <c r="D127" s="4" t="s">
        <v>575</v>
      </c>
      <c r="E127" s="4">
        <v>7</v>
      </c>
      <c r="F127" s="64">
        <v>8015000</v>
      </c>
      <c r="G127" s="4">
        <v>3</v>
      </c>
      <c r="H127" s="47">
        <v>5773000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0"/>
    </row>
    <row r="128" spans="1:106" ht="12.75">
      <c r="A128" s="62">
        <v>125</v>
      </c>
      <c r="B128" s="63">
        <v>15</v>
      </c>
      <c r="C128" s="63" t="s">
        <v>500</v>
      </c>
      <c r="D128" s="63" t="s">
        <v>501</v>
      </c>
      <c r="E128" s="4">
        <v>2</v>
      </c>
      <c r="F128" s="66">
        <v>479000</v>
      </c>
      <c r="G128" s="4">
        <v>3</v>
      </c>
      <c r="H128" s="67">
        <v>3997000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0"/>
    </row>
    <row r="129" spans="1:106" ht="12.75">
      <c r="A129" s="62">
        <v>126</v>
      </c>
      <c r="B129" s="63">
        <v>16</v>
      </c>
      <c r="C129" s="63" t="s">
        <v>174</v>
      </c>
      <c r="D129" s="63" t="s">
        <v>175</v>
      </c>
      <c r="E129" s="4">
        <v>3</v>
      </c>
      <c r="F129" s="66">
        <v>2084000</v>
      </c>
      <c r="G129" s="4">
        <v>3</v>
      </c>
      <c r="H129" s="67">
        <v>3693000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0"/>
    </row>
    <row r="130" spans="1:106" ht="12.75">
      <c r="A130" s="65">
        <v>127</v>
      </c>
      <c r="B130" s="63">
        <v>9</v>
      </c>
      <c r="C130" s="63" t="s">
        <v>370</v>
      </c>
      <c r="D130" s="63" t="s">
        <v>564</v>
      </c>
      <c r="E130" s="4">
        <v>7</v>
      </c>
      <c r="F130" s="64">
        <v>8070000</v>
      </c>
      <c r="G130" s="4">
        <v>3</v>
      </c>
      <c r="H130" s="47">
        <v>2943000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0"/>
    </row>
    <row r="131" spans="1:106" ht="12.75">
      <c r="A131" s="62">
        <v>128</v>
      </c>
      <c r="B131" s="63">
        <v>9</v>
      </c>
      <c r="C131" s="63" t="s">
        <v>392</v>
      </c>
      <c r="D131" s="63" t="s">
        <v>393</v>
      </c>
      <c r="E131" s="63">
        <v>6</v>
      </c>
      <c r="F131" s="91">
        <v>4621000</v>
      </c>
      <c r="G131" s="63">
        <v>3</v>
      </c>
      <c r="H131" s="92">
        <v>2614000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0"/>
    </row>
    <row r="132" spans="1:106" ht="12.75">
      <c r="A132" s="62">
        <v>129</v>
      </c>
      <c r="B132" s="4">
        <v>10</v>
      </c>
      <c r="C132" s="63" t="s">
        <v>399</v>
      </c>
      <c r="D132" s="63" t="s">
        <v>400</v>
      </c>
      <c r="E132" s="4">
        <v>5</v>
      </c>
      <c r="F132" s="66">
        <v>2509000</v>
      </c>
      <c r="G132" s="4">
        <v>3</v>
      </c>
      <c r="H132" s="67">
        <v>2449000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0"/>
    </row>
    <row r="133" spans="1:106" ht="12.75">
      <c r="A133" s="65">
        <v>130</v>
      </c>
      <c r="B133" s="87">
        <v>7</v>
      </c>
      <c r="C133" s="63" t="s">
        <v>63</v>
      </c>
      <c r="D133" s="63" t="s">
        <v>64</v>
      </c>
      <c r="E133" s="4">
        <v>4</v>
      </c>
      <c r="F133" s="66">
        <v>1599000</v>
      </c>
      <c r="G133" s="4">
        <v>3</v>
      </c>
      <c r="H133" s="67">
        <v>2403000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0"/>
    </row>
    <row r="134" spans="1:106" ht="12.75">
      <c r="A134" s="62">
        <v>131</v>
      </c>
      <c r="B134" s="87">
        <v>8</v>
      </c>
      <c r="C134" s="63" t="s">
        <v>90</v>
      </c>
      <c r="D134" s="63" t="s">
        <v>91</v>
      </c>
      <c r="E134" s="4">
        <v>6</v>
      </c>
      <c r="F134" s="64">
        <v>8800000</v>
      </c>
      <c r="G134" s="4">
        <v>3</v>
      </c>
      <c r="H134" s="47">
        <v>2292000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0"/>
    </row>
    <row r="135" spans="1:106" ht="12.75">
      <c r="A135" s="62">
        <v>132</v>
      </c>
      <c r="B135" s="82">
        <v>9</v>
      </c>
      <c r="C135" s="83" t="s">
        <v>24</v>
      </c>
      <c r="D135" s="83" t="s">
        <v>25</v>
      </c>
      <c r="E135" s="4">
        <v>2</v>
      </c>
      <c r="F135" s="66">
        <v>380000</v>
      </c>
      <c r="G135" s="4">
        <v>3</v>
      </c>
      <c r="H135" s="67">
        <v>1891000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0"/>
    </row>
    <row r="136" spans="1:106" ht="12.75">
      <c r="A136" s="65">
        <v>133</v>
      </c>
      <c r="B136" s="100">
        <v>8</v>
      </c>
      <c r="C136" s="4" t="s">
        <v>468</v>
      </c>
      <c r="D136" s="4" t="s">
        <v>534</v>
      </c>
      <c r="E136" s="4">
        <v>4</v>
      </c>
      <c r="F136" s="66">
        <v>1614000</v>
      </c>
      <c r="G136" s="4">
        <v>3</v>
      </c>
      <c r="H136" s="67">
        <v>1839000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0"/>
    </row>
    <row r="137" spans="1:106" ht="12.75">
      <c r="A137" s="62">
        <v>134</v>
      </c>
      <c r="B137" s="100">
        <v>23</v>
      </c>
      <c r="C137" s="4" t="s">
        <v>415</v>
      </c>
      <c r="D137" s="4" t="s">
        <v>416</v>
      </c>
      <c r="E137" s="4">
        <v>7</v>
      </c>
      <c r="F137" s="64">
        <v>9656000</v>
      </c>
      <c r="G137" s="4">
        <v>3</v>
      </c>
      <c r="H137" s="47">
        <v>1698000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0"/>
    </row>
    <row r="138" spans="1:106" ht="12.75">
      <c r="A138" s="62">
        <v>135</v>
      </c>
      <c r="B138" s="63">
        <v>17</v>
      </c>
      <c r="C138" s="63" t="s">
        <v>126</v>
      </c>
      <c r="D138" s="63" t="s">
        <v>127</v>
      </c>
      <c r="E138" s="4">
        <v>2</v>
      </c>
      <c r="F138" s="66">
        <v>1124000</v>
      </c>
      <c r="G138" s="4">
        <v>3</v>
      </c>
      <c r="H138" s="67">
        <v>1598000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0"/>
    </row>
    <row r="139" spans="1:106" ht="12.75">
      <c r="A139" s="65">
        <v>136</v>
      </c>
      <c r="B139" s="63">
        <v>18</v>
      </c>
      <c r="C139" s="63" t="s">
        <v>163</v>
      </c>
      <c r="D139" s="63" t="s">
        <v>164</v>
      </c>
      <c r="E139" s="4">
        <v>7</v>
      </c>
      <c r="F139" s="64">
        <v>2909000</v>
      </c>
      <c r="G139" s="4">
        <v>3</v>
      </c>
      <c r="H139" s="47">
        <v>1348000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0"/>
    </row>
    <row r="140" spans="1:106" ht="12.75">
      <c r="A140" s="62">
        <v>137</v>
      </c>
      <c r="B140" s="63">
        <v>30</v>
      </c>
      <c r="C140" s="63" t="s">
        <v>268</v>
      </c>
      <c r="D140" s="63" t="s">
        <v>597</v>
      </c>
      <c r="E140" s="4">
        <v>19</v>
      </c>
      <c r="F140" s="64">
        <v>6625000</v>
      </c>
      <c r="G140" s="4">
        <v>3</v>
      </c>
      <c r="H140" s="47">
        <v>1260000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0"/>
    </row>
    <row r="141" spans="1:106" ht="12.75">
      <c r="A141" s="62">
        <v>138</v>
      </c>
      <c r="B141" s="63">
        <v>11</v>
      </c>
      <c r="C141" s="63" t="s">
        <v>390</v>
      </c>
      <c r="D141" s="63" t="s">
        <v>391</v>
      </c>
      <c r="E141" s="4">
        <v>5</v>
      </c>
      <c r="F141" s="66">
        <v>2326000</v>
      </c>
      <c r="G141" s="4">
        <v>3</v>
      </c>
      <c r="H141" s="67">
        <v>1131000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0"/>
    </row>
    <row r="142" spans="1:106" ht="12.75">
      <c r="A142" s="65">
        <v>139</v>
      </c>
      <c r="B142" s="63">
        <v>19</v>
      </c>
      <c r="C142" s="63" t="s">
        <v>142</v>
      </c>
      <c r="D142" s="63" t="s">
        <v>143</v>
      </c>
      <c r="E142" s="4">
        <v>2</v>
      </c>
      <c r="F142" s="66">
        <v>5716000</v>
      </c>
      <c r="G142" s="4">
        <v>3</v>
      </c>
      <c r="H142" s="67">
        <v>927000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0"/>
    </row>
    <row r="143" spans="1:106" ht="12.75">
      <c r="A143" s="62">
        <v>140</v>
      </c>
      <c r="B143" s="82">
        <v>10</v>
      </c>
      <c r="C143" s="63" t="s">
        <v>601</v>
      </c>
      <c r="D143" s="63" t="s">
        <v>602</v>
      </c>
      <c r="E143" s="4">
        <v>1</v>
      </c>
      <c r="F143" s="66">
        <v>537000</v>
      </c>
      <c r="G143" s="4">
        <v>3</v>
      </c>
      <c r="H143" s="67">
        <v>737000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0"/>
    </row>
    <row r="144" spans="1:106" ht="12.75">
      <c r="A144" s="62">
        <v>141</v>
      </c>
      <c r="B144" s="63">
        <v>31</v>
      </c>
      <c r="C144" s="63" t="s">
        <v>253</v>
      </c>
      <c r="D144" s="63" t="s">
        <v>554</v>
      </c>
      <c r="E144" s="4">
        <v>6</v>
      </c>
      <c r="F144" s="64">
        <v>4876000</v>
      </c>
      <c r="G144" s="4">
        <v>2</v>
      </c>
      <c r="H144" s="47">
        <v>5696000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0"/>
    </row>
    <row r="145" spans="1:106" ht="12.75">
      <c r="A145" s="65">
        <v>142</v>
      </c>
      <c r="B145" s="63">
        <v>20</v>
      </c>
      <c r="C145" s="63" t="s">
        <v>121</v>
      </c>
      <c r="D145" s="63" t="s">
        <v>122</v>
      </c>
      <c r="E145" s="4">
        <v>4</v>
      </c>
      <c r="F145" s="66">
        <v>1436000</v>
      </c>
      <c r="G145" s="4">
        <v>2</v>
      </c>
      <c r="H145" s="67">
        <v>5522000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0"/>
    </row>
    <row r="146" spans="1:106" ht="12.75">
      <c r="A146" s="62">
        <v>143</v>
      </c>
      <c r="B146" s="63">
        <v>21</v>
      </c>
      <c r="C146" s="63" t="s">
        <v>107</v>
      </c>
      <c r="D146" s="63" t="s">
        <v>108</v>
      </c>
      <c r="E146" s="4">
        <v>2</v>
      </c>
      <c r="F146" s="68">
        <v>961000</v>
      </c>
      <c r="G146" s="4">
        <v>2</v>
      </c>
      <c r="H146" s="69">
        <v>4327000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0"/>
    </row>
    <row r="147" spans="1:106" ht="12.75">
      <c r="A147" s="62">
        <v>144</v>
      </c>
      <c r="B147" s="63">
        <v>16</v>
      </c>
      <c r="C147" s="63" t="s">
        <v>313</v>
      </c>
      <c r="D147" s="63" t="s">
        <v>561</v>
      </c>
      <c r="E147" s="4">
        <v>0</v>
      </c>
      <c r="F147" s="70" t="s">
        <v>594</v>
      </c>
      <c r="G147" s="4">
        <v>2</v>
      </c>
      <c r="H147" s="69">
        <v>3530000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0"/>
    </row>
    <row r="148" spans="1:106" ht="12.75">
      <c r="A148" s="65">
        <v>145</v>
      </c>
      <c r="B148" s="63">
        <v>17</v>
      </c>
      <c r="C148" s="63" t="s">
        <v>303</v>
      </c>
      <c r="D148" s="63" t="s">
        <v>304</v>
      </c>
      <c r="E148" s="4">
        <v>5</v>
      </c>
      <c r="F148" s="68">
        <v>1943000</v>
      </c>
      <c r="G148" s="4">
        <v>2</v>
      </c>
      <c r="H148" s="69">
        <v>2906000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0"/>
    </row>
    <row r="149" spans="1:106" ht="12.75">
      <c r="A149" s="62">
        <v>146</v>
      </c>
      <c r="B149" s="63">
        <v>12</v>
      </c>
      <c r="C149" s="63" t="s">
        <v>396</v>
      </c>
      <c r="D149" s="63" t="s">
        <v>397</v>
      </c>
      <c r="E149" s="4">
        <v>7</v>
      </c>
      <c r="F149" s="64">
        <v>6202000</v>
      </c>
      <c r="G149" s="4">
        <v>2</v>
      </c>
      <c r="H149" s="47">
        <v>2456000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0"/>
    </row>
    <row r="150" spans="1:106" ht="12.75">
      <c r="A150" s="62">
        <v>147</v>
      </c>
      <c r="B150" s="63">
        <v>32</v>
      </c>
      <c r="C150" s="63" t="s">
        <v>237</v>
      </c>
      <c r="D150" s="63" t="s">
        <v>238</v>
      </c>
      <c r="E150" s="4">
        <v>0</v>
      </c>
      <c r="F150" s="70" t="s">
        <v>594</v>
      </c>
      <c r="G150" s="4">
        <v>2</v>
      </c>
      <c r="H150" s="69">
        <v>2147000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0"/>
    </row>
    <row r="151" spans="1:106" ht="12.75">
      <c r="A151" s="65">
        <v>148</v>
      </c>
      <c r="B151" s="63">
        <v>22</v>
      </c>
      <c r="C151" s="63" t="s">
        <v>149</v>
      </c>
      <c r="D151" s="63" t="s">
        <v>150</v>
      </c>
      <c r="E151" s="4">
        <v>4</v>
      </c>
      <c r="F151" s="66">
        <v>1835000</v>
      </c>
      <c r="G151" s="4">
        <v>2</v>
      </c>
      <c r="H151" s="67">
        <v>2107000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0"/>
    </row>
    <row r="152" spans="1:106" ht="12.75">
      <c r="A152" s="62">
        <v>149</v>
      </c>
      <c r="B152" s="63">
        <v>10</v>
      </c>
      <c r="C152" s="63" t="s">
        <v>360</v>
      </c>
      <c r="D152" s="63" t="s">
        <v>361</v>
      </c>
      <c r="E152" s="4">
        <v>3</v>
      </c>
      <c r="F152" s="66">
        <v>1622000</v>
      </c>
      <c r="G152" s="4">
        <v>2</v>
      </c>
      <c r="H152" s="67">
        <v>1882000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0"/>
    </row>
    <row r="153" spans="1:106" ht="12.75">
      <c r="A153" s="62">
        <v>150</v>
      </c>
      <c r="B153" s="63">
        <v>18</v>
      </c>
      <c r="C153" s="4" t="s">
        <v>276</v>
      </c>
      <c r="D153" s="4" t="s">
        <v>571</v>
      </c>
      <c r="E153" s="4">
        <v>0</v>
      </c>
      <c r="F153" s="70" t="s">
        <v>594</v>
      </c>
      <c r="G153" s="4">
        <v>2</v>
      </c>
      <c r="H153" s="69">
        <v>1733000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0"/>
    </row>
    <row r="154" spans="1:106" ht="12.75">
      <c r="A154" s="65">
        <v>151</v>
      </c>
      <c r="B154" s="87">
        <v>9</v>
      </c>
      <c r="C154" s="63" t="s">
        <v>95</v>
      </c>
      <c r="D154" s="63" t="s">
        <v>629</v>
      </c>
      <c r="E154" s="4">
        <v>3</v>
      </c>
      <c r="F154" s="66">
        <v>2977000</v>
      </c>
      <c r="G154" s="4">
        <v>2</v>
      </c>
      <c r="H154" s="67">
        <v>1512000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0"/>
    </row>
    <row r="155" spans="1:106" ht="12.75">
      <c r="A155" s="62">
        <v>152</v>
      </c>
      <c r="B155" s="63">
        <v>23</v>
      </c>
      <c r="C155" s="63" t="s">
        <v>112</v>
      </c>
      <c r="D155" s="63" t="s">
        <v>113</v>
      </c>
      <c r="E155" s="4">
        <v>3</v>
      </c>
      <c r="F155" s="66">
        <v>2092000</v>
      </c>
      <c r="G155" s="4">
        <v>2</v>
      </c>
      <c r="H155" s="67">
        <v>1435000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0"/>
    </row>
    <row r="156" spans="1:106" ht="12.75">
      <c r="A156" s="62">
        <v>153</v>
      </c>
      <c r="B156" s="63">
        <v>19</v>
      </c>
      <c r="C156" s="63" t="s">
        <v>279</v>
      </c>
      <c r="D156" s="63" t="s">
        <v>280</v>
      </c>
      <c r="E156" s="4">
        <v>4</v>
      </c>
      <c r="F156" s="68">
        <v>1930000</v>
      </c>
      <c r="G156" s="4">
        <v>2</v>
      </c>
      <c r="H156" s="69">
        <v>1397000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0"/>
    </row>
    <row r="157" spans="1:106" ht="12.75">
      <c r="A157" s="65">
        <v>154</v>
      </c>
      <c r="B157" s="63">
        <v>20</v>
      </c>
      <c r="C157" s="63" t="s">
        <v>299</v>
      </c>
      <c r="D157" s="63" t="s">
        <v>300</v>
      </c>
      <c r="E157" s="4">
        <v>1</v>
      </c>
      <c r="F157" s="66">
        <v>255000</v>
      </c>
      <c r="G157" s="4">
        <v>2</v>
      </c>
      <c r="H157" s="67">
        <v>1309000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0"/>
    </row>
    <row r="158" spans="1:106" ht="12.75">
      <c r="A158" s="62">
        <v>155</v>
      </c>
      <c r="B158" s="63">
        <v>24</v>
      </c>
      <c r="C158" s="63" t="s">
        <v>114</v>
      </c>
      <c r="D158" s="63" t="s">
        <v>549</v>
      </c>
      <c r="E158" s="63">
        <v>4</v>
      </c>
      <c r="F158" s="88">
        <v>2275000</v>
      </c>
      <c r="G158" s="63">
        <v>2</v>
      </c>
      <c r="H158" s="89">
        <v>1209000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0"/>
    </row>
    <row r="159" spans="1:106" ht="12.75">
      <c r="A159" s="62">
        <v>156</v>
      </c>
      <c r="B159" s="63">
        <v>25</v>
      </c>
      <c r="C159" s="63" t="s">
        <v>125</v>
      </c>
      <c r="D159" s="63" t="s">
        <v>551</v>
      </c>
      <c r="E159" s="4">
        <v>2</v>
      </c>
      <c r="F159" s="66">
        <v>1147000</v>
      </c>
      <c r="G159" s="4">
        <v>2</v>
      </c>
      <c r="H159" s="67">
        <v>1038000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0"/>
    </row>
    <row r="160" spans="1:106" ht="12.75">
      <c r="A160" s="65">
        <v>157</v>
      </c>
      <c r="B160" s="63">
        <v>26</v>
      </c>
      <c r="C160" s="63" t="s">
        <v>167</v>
      </c>
      <c r="D160" s="63" t="s">
        <v>168</v>
      </c>
      <c r="E160" s="4">
        <v>8</v>
      </c>
      <c r="F160" s="64">
        <v>5033000</v>
      </c>
      <c r="G160" s="4">
        <v>2</v>
      </c>
      <c r="H160" s="47">
        <v>966000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0"/>
    </row>
    <row r="161" spans="1:106" ht="12.75">
      <c r="A161" s="62">
        <v>158</v>
      </c>
      <c r="B161" s="63">
        <v>27</v>
      </c>
      <c r="C161" s="63" t="s">
        <v>130</v>
      </c>
      <c r="D161" s="63" t="s">
        <v>131</v>
      </c>
      <c r="E161" s="4">
        <v>2</v>
      </c>
      <c r="F161" s="66">
        <v>4992000</v>
      </c>
      <c r="G161" s="4">
        <v>2</v>
      </c>
      <c r="H161" s="67">
        <v>858000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0"/>
    </row>
    <row r="162" spans="1:106" ht="12.75">
      <c r="A162" s="62">
        <v>159</v>
      </c>
      <c r="B162" s="63">
        <v>28</v>
      </c>
      <c r="C162" s="63" t="s">
        <v>135</v>
      </c>
      <c r="D162" s="63" t="s">
        <v>563</v>
      </c>
      <c r="E162" s="4">
        <v>0</v>
      </c>
      <c r="F162" s="70" t="s">
        <v>594</v>
      </c>
      <c r="G162" s="4">
        <v>2</v>
      </c>
      <c r="H162" s="69">
        <v>837000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0"/>
    </row>
    <row r="163" spans="1:106" ht="12.75">
      <c r="A163" s="65">
        <v>160</v>
      </c>
      <c r="B163" s="82">
        <v>11</v>
      </c>
      <c r="C163" s="83" t="s">
        <v>17</v>
      </c>
      <c r="D163" s="83" t="s">
        <v>18</v>
      </c>
      <c r="E163" s="4">
        <v>1</v>
      </c>
      <c r="F163" s="68">
        <v>259000</v>
      </c>
      <c r="G163" s="4">
        <v>2</v>
      </c>
      <c r="H163" s="69">
        <v>807000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0"/>
    </row>
    <row r="164" spans="1:106" ht="12.75">
      <c r="A164" s="62">
        <v>161</v>
      </c>
      <c r="B164" s="63">
        <v>8</v>
      </c>
      <c r="C164" s="63" t="s">
        <v>623</v>
      </c>
      <c r="D164" s="63" t="s">
        <v>624</v>
      </c>
      <c r="E164" s="4">
        <v>0</v>
      </c>
      <c r="F164" s="70" t="s">
        <v>594</v>
      </c>
      <c r="G164" s="4">
        <v>2</v>
      </c>
      <c r="H164" s="69">
        <v>658000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0"/>
    </row>
    <row r="165" spans="1:106" ht="12.75">
      <c r="A165" s="62">
        <v>162</v>
      </c>
      <c r="B165" s="63">
        <v>11</v>
      </c>
      <c r="C165" s="63" t="s">
        <v>349</v>
      </c>
      <c r="D165" s="63" t="s">
        <v>350</v>
      </c>
      <c r="E165" s="4">
        <v>2</v>
      </c>
      <c r="F165" s="68">
        <v>399000</v>
      </c>
      <c r="G165" s="4">
        <v>2</v>
      </c>
      <c r="H165" s="69">
        <v>624000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0"/>
    </row>
    <row r="166" spans="1:106" ht="12.75">
      <c r="A166" s="65">
        <v>163</v>
      </c>
      <c r="B166" s="100">
        <v>24</v>
      </c>
      <c r="C166" s="4" t="s">
        <v>421</v>
      </c>
      <c r="D166" s="4" t="s">
        <v>508</v>
      </c>
      <c r="E166" s="4">
        <v>5</v>
      </c>
      <c r="F166" s="66">
        <v>6391000</v>
      </c>
      <c r="G166" s="4">
        <v>2</v>
      </c>
      <c r="H166" s="67">
        <v>504000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0"/>
    </row>
    <row r="167" spans="1:106" ht="12.75">
      <c r="A167" s="62">
        <v>164</v>
      </c>
      <c r="B167" s="63">
        <v>9</v>
      </c>
      <c r="C167" s="63" t="s">
        <v>45</v>
      </c>
      <c r="D167" s="63" t="s">
        <v>570</v>
      </c>
      <c r="E167" s="4">
        <v>5</v>
      </c>
      <c r="F167" s="66">
        <v>644000</v>
      </c>
      <c r="G167" s="4">
        <v>2</v>
      </c>
      <c r="H167" s="67">
        <v>474000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0"/>
    </row>
    <row r="168" spans="1:106" ht="12.75">
      <c r="A168" s="62">
        <v>165</v>
      </c>
      <c r="B168" s="63">
        <v>33</v>
      </c>
      <c r="C168" s="63" t="s">
        <v>249</v>
      </c>
      <c r="D168" s="63" t="s">
        <v>250</v>
      </c>
      <c r="E168" s="4">
        <v>8</v>
      </c>
      <c r="F168" s="64">
        <v>1293000</v>
      </c>
      <c r="G168" s="4">
        <v>2</v>
      </c>
      <c r="H168" s="47">
        <v>392000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0"/>
    </row>
    <row r="169" spans="1:106" ht="12.75">
      <c r="A169" s="65">
        <v>166</v>
      </c>
      <c r="B169" s="63">
        <v>10</v>
      </c>
      <c r="C169" s="63" t="s">
        <v>51</v>
      </c>
      <c r="D169" s="63" t="s">
        <v>52</v>
      </c>
      <c r="E169" s="4">
        <v>1</v>
      </c>
      <c r="F169" s="66">
        <v>117000</v>
      </c>
      <c r="G169" s="4">
        <v>2</v>
      </c>
      <c r="H169" s="67">
        <v>370000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0"/>
    </row>
    <row r="170" spans="1:106" ht="12.75">
      <c r="A170" s="62">
        <v>167</v>
      </c>
      <c r="B170" s="4">
        <v>13</v>
      </c>
      <c r="C170" s="63" t="s">
        <v>506</v>
      </c>
      <c r="D170" s="63" t="s">
        <v>507</v>
      </c>
      <c r="E170" s="4">
        <v>3</v>
      </c>
      <c r="F170" s="68">
        <v>3445000</v>
      </c>
      <c r="G170" s="4">
        <v>2</v>
      </c>
      <c r="H170" s="69">
        <v>361000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0"/>
    </row>
    <row r="171" spans="1:106" ht="12.75">
      <c r="A171" s="62">
        <v>168</v>
      </c>
      <c r="B171" s="63">
        <v>34</v>
      </c>
      <c r="C171" s="63" t="s">
        <v>256</v>
      </c>
      <c r="D171" s="63" t="s">
        <v>560</v>
      </c>
      <c r="E171" s="4">
        <v>3</v>
      </c>
      <c r="F171" s="66">
        <v>860000</v>
      </c>
      <c r="G171" s="4">
        <v>1</v>
      </c>
      <c r="H171" s="67">
        <v>3006000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0"/>
    </row>
    <row r="172" spans="1:106" ht="12.75">
      <c r="A172" s="65">
        <v>169</v>
      </c>
      <c r="B172" s="87">
        <v>10</v>
      </c>
      <c r="C172" s="63" t="s">
        <v>70</v>
      </c>
      <c r="D172" s="63" t="s">
        <v>71</v>
      </c>
      <c r="E172" s="4">
        <v>6</v>
      </c>
      <c r="F172" s="64">
        <v>9349000</v>
      </c>
      <c r="G172" s="4">
        <v>1</v>
      </c>
      <c r="H172" s="47">
        <v>2640000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0"/>
    </row>
    <row r="173" spans="1:106" ht="12.75">
      <c r="A173" s="62">
        <v>170</v>
      </c>
      <c r="B173" s="82">
        <v>12</v>
      </c>
      <c r="C173" s="83" t="s">
        <v>15</v>
      </c>
      <c r="D173" s="83" t="s">
        <v>16</v>
      </c>
      <c r="E173" s="4">
        <v>0</v>
      </c>
      <c r="F173" s="70" t="s">
        <v>594</v>
      </c>
      <c r="G173" s="4">
        <v>1</v>
      </c>
      <c r="H173" s="69">
        <v>2482000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0"/>
    </row>
    <row r="174" spans="1:106" ht="12.75">
      <c r="A174" s="62">
        <v>171</v>
      </c>
      <c r="B174" s="63">
        <v>21</v>
      </c>
      <c r="C174" s="63" t="s">
        <v>288</v>
      </c>
      <c r="D174" s="63" t="s">
        <v>289</v>
      </c>
      <c r="E174" s="4">
        <v>2</v>
      </c>
      <c r="F174" s="66">
        <v>3156000</v>
      </c>
      <c r="G174" s="4">
        <v>1</v>
      </c>
      <c r="H174" s="67">
        <v>1630000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0"/>
    </row>
    <row r="175" spans="1:106" ht="12.75">
      <c r="A175" s="65">
        <v>172</v>
      </c>
      <c r="B175" s="63">
        <v>22</v>
      </c>
      <c r="C175" s="63" t="s">
        <v>286</v>
      </c>
      <c r="D175" s="63" t="s">
        <v>287</v>
      </c>
      <c r="E175" s="4">
        <v>2</v>
      </c>
      <c r="F175" s="68">
        <v>2052000</v>
      </c>
      <c r="G175" s="4">
        <v>1</v>
      </c>
      <c r="H175" s="69">
        <v>1587000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0"/>
    </row>
    <row r="176" spans="1:106" ht="12.75">
      <c r="A176" s="62">
        <v>173</v>
      </c>
      <c r="B176" s="63">
        <v>12</v>
      </c>
      <c r="C176" s="63" t="s">
        <v>373</v>
      </c>
      <c r="D176" s="63" t="s">
        <v>374</v>
      </c>
      <c r="E176" s="4">
        <v>3</v>
      </c>
      <c r="F176" s="66">
        <v>879000</v>
      </c>
      <c r="G176" s="4">
        <v>1</v>
      </c>
      <c r="H176" s="67">
        <v>1439000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0"/>
    </row>
    <row r="177" spans="1:106" ht="12.75">
      <c r="A177" s="62">
        <v>174</v>
      </c>
      <c r="B177" s="63">
        <v>11</v>
      </c>
      <c r="C177" s="63" t="s">
        <v>57</v>
      </c>
      <c r="D177" s="63" t="s">
        <v>525</v>
      </c>
      <c r="E177" s="4">
        <v>4</v>
      </c>
      <c r="F177" s="66">
        <v>2579000</v>
      </c>
      <c r="G177" s="4">
        <v>1</v>
      </c>
      <c r="H177" s="67">
        <v>1424000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0"/>
    </row>
    <row r="178" spans="1:106" ht="12.75">
      <c r="A178" s="65">
        <v>175</v>
      </c>
      <c r="B178" s="63">
        <v>14</v>
      </c>
      <c r="C178" s="63" t="s">
        <v>510</v>
      </c>
      <c r="D178" s="63" t="s">
        <v>512</v>
      </c>
      <c r="E178" s="4">
        <v>6</v>
      </c>
      <c r="F178" s="64">
        <v>4207000</v>
      </c>
      <c r="G178" s="4">
        <v>1</v>
      </c>
      <c r="H178" s="47">
        <v>1289000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0"/>
    </row>
    <row r="179" spans="1:106" ht="12.75">
      <c r="A179" s="62">
        <v>176</v>
      </c>
      <c r="B179" s="63">
        <v>29</v>
      </c>
      <c r="C179" s="63" t="s">
        <v>582</v>
      </c>
      <c r="D179" s="63" t="s">
        <v>583</v>
      </c>
      <c r="E179" s="4">
        <v>1</v>
      </c>
      <c r="F179" s="68">
        <v>2005000</v>
      </c>
      <c r="G179" s="4">
        <v>1</v>
      </c>
      <c r="H179" s="69">
        <v>1121000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0"/>
    </row>
    <row r="180" spans="1:106" ht="12.75">
      <c r="A180" s="62">
        <v>177</v>
      </c>
      <c r="B180" s="63">
        <v>30</v>
      </c>
      <c r="C180" s="63" t="s">
        <v>165</v>
      </c>
      <c r="D180" s="63" t="s">
        <v>166</v>
      </c>
      <c r="E180" s="4">
        <v>6</v>
      </c>
      <c r="F180" s="68">
        <v>3105000</v>
      </c>
      <c r="G180" s="4">
        <v>1</v>
      </c>
      <c r="H180" s="69">
        <v>1038000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0"/>
    </row>
    <row r="181" spans="1:106" ht="12.75">
      <c r="A181" s="65">
        <v>178</v>
      </c>
      <c r="B181" s="63">
        <v>15</v>
      </c>
      <c r="C181" s="63" t="s">
        <v>398</v>
      </c>
      <c r="D181" s="63" t="s">
        <v>577</v>
      </c>
      <c r="E181" s="4">
        <v>4</v>
      </c>
      <c r="F181" s="66">
        <v>2029000</v>
      </c>
      <c r="G181" s="4">
        <v>1</v>
      </c>
      <c r="H181" s="67">
        <v>1004000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0"/>
    </row>
    <row r="182" spans="1:106" ht="12.75">
      <c r="A182" s="62">
        <v>179</v>
      </c>
      <c r="B182" s="63">
        <v>23</v>
      </c>
      <c r="C182" s="63" t="s">
        <v>283</v>
      </c>
      <c r="D182" s="63" t="s">
        <v>589</v>
      </c>
      <c r="E182" s="4">
        <v>0</v>
      </c>
      <c r="F182" s="70" t="s">
        <v>594</v>
      </c>
      <c r="G182" s="4">
        <v>1</v>
      </c>
      <c r="H182" s="69">
        <v>994000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0"/>
    </row>
    <row r="183" spans="1:106" ht="12.75">
      <c r="A183" s="62">
        <v>180</v>
      </c>
      <c r="B183" s="63">
        <v>24</v>
      </c>
      <c r="C183" s="63" t="s">
        <v>321</v>
      </c>
      <c r="D183" s="63" t="s">
        <v>322</v>
      </c>
      <c r="E183" s="4">
        <v>0</v>
      </c>
      <c r="F183" s="70" t="s">
        <v>594</v>
      </c>
      <c r="G183" s="4">
        <v>1</v>
      </c>
      <c r="H183" s="69">
        <v>865000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0"/>
    </row>
    <row r="184" spans="1:106" ht="12.75">
      <c r="A184" s="65">
        <v>181</v>
      </c>
      <c r="B184" s="100">
        <v>25</v>
      </c>
      <c r="C184" s="4" t="s">
        <v>437</v>
      </c>
      <c r="D184" s="4" t="s">
        <v>438</v>
      </c>
      <c r="E184" s="4">
        <v>0</v>
      </c>
      <c r="F184" s="70" t="s">
        <v>594</v>
      </c>
      <c r="G184" s="4">
        <v>1</v>
      </c>
      <c r="H184" s="69">
        <v>848000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0"/>
    </row>
    <row r="185" spans="1:106" ht="12.75">
      <c r="A185" s="62">
        <v>182</v>
      </c>
      <c r="B185" s="82">
        <v>13</v>
      </c>
      <c r="C185" s="83" t="s">
        <v>4</v>
      </c>
      <c r="D185" s="83" t="s">
        <v>5</v>
      </c>
      <c r="E185" s="4">
        <v>2</v>
      </c>
      <c r="F185" s="68">
        <v>738000</v>
      </c>
      <c r="G185" s="4">
        <v>1</v>
      </c>
      <c r="H185" s="69">
        <v>833000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0"/>
    </row>
    <row r="186" spans="1:106" ht="12.75">
      <c r="A186" s="62">
        <v>183</v>
      </c>
      <c r="B186" s="63">
        <v>35</v>
      </c>
      <c r="C186" s="63" t="s">
        <v>193</v>
      </c>
      <c r="D186" s="63" t="s">
        <v>194</v>
      </c>
      <c r="E186" s="4">
        <v>1</v>
      </c>
      <c r="F186" s="68">
        <v>1144000</v>
      </c>
      <c r="G186" s="4">
        <v>1</v>
      </c>
      <c r="H186" s="69">
        <v>824000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0"/>
    </row>
    <row r="187" spans="1:106" ht="12.75">
      <c r="A187" s="65">
        <v>184</v>
      </c>
      <c r="B187" s="63">
        <v>13</v>
      </c>
      <c r="C187" s="63" t="s">
        <v>590</v>
      </c>
      <c r="D187" s="63" t="s">
        <v>591</v>
      </c>
      <c r="E187" s="4">
        <v>4</v>
      </c>
      <c r="F187" s="66">
        <v>1184000</v>
      </c>
      <c r="G187" s="4">
        <v>1</v>
      </c>
      <c r="H187" s="67">
        <v>820000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0"/>
    </row>
    <row r="188" spans="1:106" ht="12.75">
      <c r="A188" s="62">
        <v>185</v>
      </c>
      <c r="B188" s="100">
        <v>26</v>
      </c>
      <c r="C188" s="4" t="s">
        <v>448</v>
      </c>
      <c r="D188" s="4" t="s">
        <v>492</v>
      </c>
      <c r="E188" s="4">
        <v>4</v>
      </c>
      <c r="F188" s="66">
        <v>5184000</v>
      </c>
      <c r="G188" s="4">
        <v>1</v>
      </c>
      <c r="H188" s="67">
        <v>795000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0"/>
    </row>
    <row r="189" spans="1:106" ht="12.75">
      <c r="A189" s="62">
        <v>186</v>
      </c>
      <c r="B189" s="87">
        <v>11</v>
      </c>
      <c r="C189" s="63" t="s">
        <v>74</v>
      </c>
      <c r="D189" s="63" t="s">
        <v>75</v>
      </c>
      <c r="E189" s="4">
        <v>0</v>
      </c>
      <c r="F189" s="70" t="s">
        <v>594</v>
      </c>
      <c r="G189" s="4">
        <v>1</v>
      </c>
      <c r="H189" s="69">
        <v>773000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0"/>
    </row>
    <row r="190" spans="1:106" ht="12.75">
      <c r="A190" s="65">
        <v>187</v>
      </c>
      <c r="B190" s="63">
        <v>31</v>
      </c>
      <c r="C190" s="63" t="s">
        <v>128</v>
      </c>
      <c r="D190" s="63" t="s">
        <v>129</v>
      </c>
      <c r="E190" s="4">
        <v>1</v>
      </c>
      <c r="F190" s="68">
        <v>1199000</v>
      </c>
      <c r="G190" s="4">
        <v>1</v>
      </c>
      <c r="H190" s="69">
        <v>751000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0"/>
    </row>
    <row r="191" spans="1:106" ht="12.75">
      <c r="A191" s="62">
        <v>188</v>
      </c>
      <c r="B191" s="63">
        <v>36</v>
      </c>
      <c r="C191" s="63" t="s">
        <v>208</v>
      </c>
      <c r="D191" s="63" t="s">
        <v>209</v>
      </c>
      <c r="E191" s="4">
        <v>2</v>
      </c>
      <c r="F191" s="66">
        <v>225000</v>
      </c>
      <c r="G191" s="4">
        <v>1</v>
      </c>
      <c r="H191" s="67">
        <v>722000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0"/>
    </row>
    <row r="192" spans="1:106" ht="12.75">
      <c r="A192" s="62">
        <v>189</v>
      </c>
      <c r="B192" s="63">
        <v>25</v>
      </c>
      <c r="C192" s="63" t="s">
        <v>309</v>
      </c>
      <c r="D192" s="63" t="s">
        <v>310</v>
      </c>
      <c r="E192" s="4">
        <v>0</v>
      </c>
      <c r="F192" s="70" t="s">
        <v>594</v>
      </c>
      <c r="G192" s="4">
        <v>1</v>
      </c>
      <c r="H192" s="69">
        <v>619000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0"/>
    </row>
    <row r="193" spans="1:106" ht="15" customHeight="1">
      <c r="A193" s="65">
        <v>190</v>
      </c>
      <c r="B193" s="87">
        <v>12</v>
      </c>
      <c r="C193" s="63" t="s">
        <v>627</v>
      </c>
      <c r="D193" s="63" t="s">
        <v>628</v>
      </c>
      <c r="E193" s="4">
        <v>0</v>
      </c>
      <c r="F193" s="70" t="s">
        <v>594</v>
      </c>
      <c r="G193" s="4">
        <v>1</v>
      </c>
      <c r="H193" s="47">
        <v>598000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0"/>
    </row>
    <row r="194" spans="1:106" ht="12.75">
      <c r="A194" s="62">
        <v>191</v>
      </c>
      <c r="B194" s="63">
        <v>26</v>
      </c>
      <c r="C194" s="63" t="s">
        <v>305</v>
      </c>
      <c r="D194" s="63" t="s">
        <v>306</v>
      </c>
      <c r="E194" s="4">
        <v>0</v>
      </c>
      <c r="F194" s="70" t="s">
        <v>594</v>
      </c>
      <c r="G194" s="4">
        <v>1</v>
      </c>
      <c r="H194" s="69">
        <v>591000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0"/>
    </row>
    <row r="195" spans="1:106" ht="12.75">
      <c r="A195" s="62">
        <v>192</v>
      </c>
      <c r="B195" s="87">
        <v>13</v>
      </c>
      <c r="C195" s="63" t="s">
        <v>65</v>
      </c>
      <c r="D195" s="63" t="s">
        <v>495</v>
      </c>
      <c r="E195" s="4">
        <v>2</v>
      </c>
      <c r="F195" s="66">
        <v>877000</v>
      </c>
      <c r="G195" s="4">
        <v>1</v>
      </c>
      <c r="H195" s="67">
        <v>497000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0"/>
    </row>
    <row r="196" spans="1:106" ht="12.75">
      <c r="A196" s="65">
        <v>193</v>
      </c>
      <c r="B196" s="87">
        <v>14</v>
      </c>
      <c r="C196" s="63" t="s">
        <v>94</v>
      </c>
      <c r="D196" s="63" t="s">
        <v>622</v>
      </c>
      <c r="E196" s="4">
        <v>5</v>
      </c>
      <c r="F196" s="68">
        <v>2815000</v>
      </c>
      <c r="G196" s="4">
        <v>1</v>
      </c>
      <c r="H196" s="69">
        <v>496000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0"/>
    </row>
    <row r="197" spans="1:106" ht="12.75">
      <c r="A197" s="62">
        <v>194</v>
      </c>
      <c r="B197" s="63">
        <v>32</v>
      </c>
      <c r="C197" s="63" t="s">
        <v>140</v>
      </c>
      <c r="D197" s="63" t="s">
        <v>141</v>
      </c>
      <c r="E197" s="4">
        <v>3</v>
      </c>
      <c r="F197" s="66">
        <v>1685000</v>
      </c>
      <c r="G197" s="4">
        <v>1</v>
      </c>
      <c r="H197" s="67">
        <v>476000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0"/>
    </row>
    <row r="198" spans="1:106" ht="12.75">
      <c r="A198" s="62">
        <v>195</v>
      </c>
      <c r="B198" s="63">
        <v>14</v>
      </c>
      <c r="C198" s="63" t="s">
        <v>353</v>
      </c>
      <c r="D198" s="63" t="s">
        <v>354</v>
      </c>
      <c r="E198" s="4">
        <v>4</v>
      </c>
      <c r="F198" s="68">
        <v>860000</v>
      </c>
      <c r="G198" s="4">
        <v>1</v>
      </c>
      <c r="H198" s="69">
        <v>429000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0"/>
    </row>
    <row r="199" spans="1:106" ht="12.75">
      <c r="A199" s="65">
        <v>196</v>
      </c>
      <c r="B199" s="63">
        <v>15</v>
      </c>
      <c r="C199" s="63" t="s">
        <v>345</v>
      </c>
      <c r="D199" s="63" t="s">
        <v>346</v>
      </c>
      <c r="E199" s="4">
        <v>3</v>
      </c>
      <c r="F199" s="66">
        <v>2048000</v>
      </c>
      <c r="G199" s="4">
        <v>1</v>
      </c>
      <c r="H199" s="67">
        <v>415000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0"/>
    </row>
    <row r="200" spans="1:106" ht="12.75">
      <c r="A200" s="62">
        <v>197</v>
      </c>
      <c r="B200" s="63">
        <v>27</v>
      </c>
      <c r="C200" s="63" t="s">
        <v>320</v>
      </c>
      <c r="D200" s="63" t="s">
        <v>515</v>
      </c>
      <c r="E200" s="4">
        <v>5</v>
      </c>
      <c r="F200" s="64">
        <v>8254000</v>
      </c>
      <c r="G200" s="4">
        <v>1</v>
      </c>
      <c r="H200" s="47">
        <v>410000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0"/>
    </row>
    <row r="201" spans="1:106" ht="12.75">
      <c r="A201" s="62">
        <v>198</v>
      </c>
      <c r="B201" s="82">
        <v>14</v>
      </c>
      <c r="C201" s="83" t="s">
        <v>11</v>
      </c>
      <c r="D201" s="83" t="s">
        <v>12</v>
      </c>
      <c r="E201" s="4">
        <v>0</v>
      </c>
      <c r="F201" s="70" t="s">
        <v>594</v>
      </c>
      <c r="G201" s="4">
        <v>1</v>
      </c>
      <c r="H201" s="69">
        <v>384000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0"/>
    </row>
    <row r="202" spans="1:106" ht="12.75">
      <c r="A202" s="65">
        <v>199</v>
      </c>
      <c r="B202" s="63">
        <v>33</v>
      </c>
      <c r="C202" s="63" t="s">
        <v>145</v>
      </c>
      <c r="D202" s="63" t="s">
        <v>146</v>
      </c>
      <c r="E202" s="4">
        <v>2</v>
      </c>
      <c r="F202" s="68">
        <v>962000</v>
      </c>
      <c r="G202" s="4">
        <v>1</v>
      </c>
      <c r="H202" s="69">
        <v>315000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0"/>
    </row>
    <row r="203" spans="1:106" ht="12.75">
      <c r="A203" s="62">
        <v>200</v>
      </c>
      <c r="B203" s="100">
        <v>27</v>
      </c>
      <c r="C203" s="4" t="s">
        <v>457</v>
      </c>
      <c r="D203" s="4" t="s">
        <v>458</v>
      </c>
      <c r="E203" s="4">
        <v>4</v>
      </c>
      <c r="F203" s="66">
        <v>1931000</v>
      </c>
      <c r="G203" s="4">
        <v>1</v>
      </c>
      <c r="H203" s="67">
        <v>280000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0"/>
    </row>
    <row r="204" spans="1:106" ht="12.75">
      <c r="A204" s="62">
        <v>201</v>
      </c>
      <c r="B204" s="87">
        <v>15</v>
      </c>
      <c r="C204" s="63" t="s">
        <v>62</v>
      </c>
      <c r="D204" s="63" t="s">
        <v>527</v>
      </c>
      <c r="E204" s="4">
        <v>4</v>
      </c>
      <c r="F204" s="66">
        <v>4643000</v>
      </c>
      <c r="G204" s="4">
        <v>1</v>
      </c>
      <c r="H204" s="67">
        <v>254000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0"/>
    </row>
    <row r="205" spans="1:106" ht="12.75">
      <c r="A205" s="65">
        <v>202</v>
      </c>
      <c r="B205" s="4">
        <v>16</v>
      </c>
      <c r="C205" s="63" t="s">
        <v>383</v>
      </c>
      <c r="D205" s="63" t="s">
        <v>557</v>
      </c>
      <c r="E205" s="4">
        <v>7</v>
      </c>
      <c r="F205" s="64">
        <v>3456000</v>
      </c>
      <c r="G205" s="4">
        <v>1</v>
      </c>
      <c r="H205" s="47">
        <v>253000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0"/>
    </row>
    <row r="206" spans="1:106" ht="12.75">
      <c r="A206" s="62">
        <v>203</v>
      </c>
      <c r="B206" s="82">
        <v>15</v>
      </c>
      <c r="C206" s="83" t="s">
        <v>13</v>
      </c>
      <c r="D206" s="83" t="s">
        <v>14</v>
      </c>
      <c r="E206" s="4">
        <v>0</v>
      </c>
      <c r="F206" s="70" t="s">
        <v>594</v>
      </c>
      <c r="G206" s="4">
        <v>1</v>
      </c>
      <c r="H206" s="69">
        <v>206000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0"/>
    </row>
    <row r="207" spans="1:106" ht="12.75">
      <c r="A207" s="65">
        <v>205</v>
      </c>
      <c r="B207" s="63">
        <v>34</v>
      </c>
      <c r="C207" s="63" t="s">
        <v>607</v>
      </c>
      <c r="D207" s="63" t="s">
        <v>606</v>
      </c>
      <c r="E207" s="4">
        <v>3</v>
      </c>
      <c r="F207" s="66">
        <v>5987000</v>
      </c>
      <c r="G207" s="4">
        <v>1</v>
      </c>
      <c r="H207" s="67">
        <v>203000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0"/>
    </row>
    <row r="208" spans="1:106" ht="12.75">
      <c r="A208" s="62">
        <v>204</v>
      </c>
      <c r="B208" s="63">
        <v>17</v>
      </c>
      <c r="C208" s="63" t="s">
        <v>394</v>
      </c>
      <c r="D208" s="63" t="s">
        <v>395</v>
      </c>
      <c r="E208" s="4">
        <v>1</v>
      </c>
      <c r="F208" s="68">
        <v>72000</v>
      </c>
      <c r="G208" s="4">
        <v>1</v>
      </c>
      <c r="H208" s="69">
        <v>203000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0"/>
    </row>
    <row r="209" spans="1:106" ht="12.75">
      <c r="A209" s="62">
        <v>206</v>
      </c>
      <c r="B209" s="100">
        <v>28</v>
      </c>
      <c r="C209" s="63" t="s">
        <v>603</v>
      </c>
      <c r="D209" s="63" t="s">
        <v>598</v>
      </c>
      <c r="E209" s="4">
        <v>2</v>
      </c>
      <c r="F209" s="66">
        <v>842000</v>
      </c>
      <c r="G209" s="4">
        <v>1</v>
      </c>
      <c r="H209" s="67">
        <v>89000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0"/>
    </row>
    <row r="210" spans="1:106" ht="12.75">
      <c r="A210" s="71" t="s">
        <v>594</v>
      </c>
      <c r="B210" s="72" t="s">
        <v>594</v>
      </c>
      <c r="C210" s="83" t="s">
        <v>9</v>
      </c>
      <c r="D210" s="83" t="s">
        <v>10</v>
      </c>
      <c r="E210" s="4">
        <v>0</v>
      </c>
      <c r="F210" s="70" t="s">
        <v>594</v>
      </c>
      <c r="G210" s="4">
        <v>0</v>
      </c>
      <c r="H210" s="73" t="s">
        <v>594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0"/>
    </row>
    <row r="211" spans="1:106" ht="12.75">
      <c r="A211" s="71" t="s">
        <v>594</v>
      </c>
      <c r="B211" s="72" t="s">
        <v>594</v>
      </c>
      <c r="C211" s="83" t="s">
        <v>26</v>
      </c>
      <c r="D211" s="83" t="s">
        <v>493</v>
      </c>
      <c r="E211" s="4">
        <v>0</v>
      </c>
      <c r="F211" s="70" t="s">
        <v>594</v>
      </c>
      <c r="G211" s="4">
        <v>0</v>
      </c>
      <c r="H211" s="73" t="s">
        <v>594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0"/>
    </row>
    <row r="212" spans="1:106" ht="12.75">
      <c r="A212" s="71" t="s">
        <v>594</v>
      </c>
      <c r="B212" s="72" t="s">
        <v>594</v>
      </c>
      <c r="C212" s="83" t="s">
        <v>27</v>
      </c>
      <c r="D212" s="83" t="s">
        <v>28</v>
      </c>
      <c r="E212" s="4">
        <v>0</v>
      </c>
      <c r="F212" s="70" t="s">
        <v>594</v>
      </c>
      <c r="G212" s="4">
        <v>0</v>
      </c>
      <c r="H212" s="73" t="s">
        <v>594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0"/>
    </row>
    <row r="213" spans="1:106" ht="12.75">
      <c r="A213" s="71" t="s">
        <v>594</v>
      </c>
      <c r="B213" s="72" t="s">
        <v>594</v>
      </c>
      <c r="C213" s="83" t="s">
        <v>29</v>
      </c>
      <c r="D213" s="83" t="s">
        <v>30</v>
      </c>
      <c r="E213" s="4">
        <v>0</v>
      </c>
      <c r="F213" s="70" t="s">
        <v>594</v>
      </c>
      <c r="G213" s="4">
        <v>0</v>
      </c>
      <c r="H213" s="73" t="s">
        <v>594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0"/>
    </row>
    <row r="214" spans="1:106" ht="12.75">
      <c r="A214" s="71" t="s">
        <v>594</v>
      </c>
      <c r="B214" s="72" t="s">
        <v>594</v>
      </c>
      <c r="C214" s="63" t="s">
        <v>32</v>
      </c>
      <c r="D214" s="63" t="s">
        <v>524</v>
      </c>
      <c r="E214" s="4">
        <v>0</v>
      </c>
      <c r="F214" s="70" t="s">
        <v>594</v>
      </c>
      <c r="G214" s="4">
        <v>0</v>
      </c>
      <c r="H214" s="73" t="s">
        <v>594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0"/>
    </row>
    <row r="215" spans="1:106" ht="12.75">
      <c r="A215" s="71" t="s">
        <v>594</v>
      </c>
      <c r="B215" s="72" t="s">
        <v>594</v>
      </c>
      <c r="C215" s="63" t="s">
        <v>37</v>
      </c>
      <c r="D215" s="63" t="s">
        <v>38</v>
      </c>
      <c r="E215" s="4">
        <v>0</v>
      </c>
      <c r="F215" s="70" t="s">
        <v>594</v>
      </c>
      <c r="G215" s="4">
        <v>0</v>
      </c>
      <c r="H215" s="73" t="s">
        <v>594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0"/>
    </row>
    <row r="216" spans="1:106" ht="12.75">
      <c r="A216" s="71" t="s">
        <v>594</v>
      </c>
      <c r="B216" s="72" t="s">
        <v>594</v>
      </c>
      <c r="C216" s="63" t="s">
        <v>39</v>
      </c>
      <c r="D216" s="63" t="s">
        <v>40</v>
      </c>
      <c r="E216" s="4">
        <v>3</v>
      </c>
      <c r="F216" s="66">
        <v>2243000</v>
      </c>
      <c r="G216" s="4">
        <v>0</v>
      </c>
      <c r="H216" s="73" t="s">
        <v>594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0"/>
    </row>
    <row r="217" spans="1:106" ht="12.75">
      <c r="A217" s="71" t="s">
        <v>594</v>
      </c>
      <c r="B217" s="72" t="s">
        <v>594</v>
      </c>
      <c r="C217" s="63" t="s">
        <v>41</v>
      </c>
      <c r="D217" s="63" t="s">
        <v>42</v>
      </c>
      <c r="E217" s="4">
        <v>0</v>
      </c>
      <c r="F217" s="70" t="s">
        <v>594</v>
      </c>
      <c r="G217" s="4">
        <v>0</v>
      </c>
      <c r="H217" s="73" t="s">
        <v>594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0"/>
    </row>
    <row r="218" spans="1:106" ht="12.75">
      <c r="A218" s="71" t="s">
        <v>594</v>
      </c>
      <c r="B218" s="72" t="s">
        <v>594</v>
      </c>
      <c r="C218" s="63" t="s">
        <v>43</v>
      </c>
      <c r="D218" s="63" t="s">
        <v>44</v>
      </c>
      <c r="E218" s="4">
        <v>1</v>
      </c>
      <c r="F218" s="68">
        <v>99000</v>
      </c>
      <c r="G218" s="4">
        <v>0</v>
      </c>
      <c r="H218" s="73" t="s">
        <v>594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0"/>
    </row>
    <row r="219" spans="1:106" ht="12.75">
      <c r="A219" s="71" t="s">
        <v>594</v>
      </c>
      <c r="B219" s="72" t="s">
        <v>594</v>
      </c>
      <c r="C219" s="63" t="s">
        <v>46</v>
      </c>
      <c r="D219" s="63" t="s">
        <v>47</v>
      </c>
      <c r="E219" s="4">
        <v>0</v>
      </c>
      <c r="F219" s="70" t="s">
        <v>594</v>
      </c>
      <c r="G219" s="4">
        <v>0</v>
      </c>
      <c r="H219" s="73" t="s">
        <v>594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0"/>
    </row>
    <row r="220" spans="1:106" ht="12.75">
      <c r="A220" s="71" t="s">
        <v>594</v>
      </c>
      <c r="B220" s="72" t="s">
        <v>594</v>
      </c>
      <c r="C220" s="63" t="s">
        <v>48</v>
      </c>
      <c r="D220" s="63" t="s">
        <v>49</v>
      </c>
      <c r="E220" s="4">
        <v>0</v>
      </c>
      <c r="F220" s="70" t="s">
        <v>594</v>
      </c>
      <c r="G220" s="4">
        <v>0</v>
      </c>
      <c r="H220" s="73" t="s">
        <v>594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0"/>
    </row>
    <row r="221" spans="1:106" ht="12.75">
      <c r="A221" s="71" t="s">
        <v>594</v>
      </c>
      <c r="B221" s="72" t="s">
        <v>594</v>
      </c>
      <c r="C221" s="63" t="s">
        <v>53</v>
      </c>
      <c r="D221" s="63" t="s">
        <v>54</v>
      </c>
      <c r="E221" s="4">
        <v>0</v>
      </c>
      <c r="F221" s="70" t="s">
        <v>594</v>
      </c>
      <c r="G221" s="4">
        <v>0</v>
      </c>
      <c r="H221" s="73" t="s">
        <v>594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0"/>
    </row>
    <row r="222" spans="1:106" ht="12.75">
      <c r="A222" s="71" t="s">
        <v>594</v>
      </c>
      <c r="B222" s="72" t="s">
        <v>594</v>
      </c>
      <c r="C222" s="63" t="s">
        <v>60</v>
      </c>
      <c r="D222" s="63" t="s">
        <v>61</v>
      </c>
      <c r="E222" s="4">
        <v>0</v>
      </c>
      <c r="F222" s="70" t="s">
        <v>594</v>
      </c>
      <c r="G222" s="4">
        <v>0</v>
      </c>
      <c r="H222" s="73" t="s">
        <v>594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0"/>
    </row>
    <row r="223" spans="1:106" ht="12.75">
      <c r="A223" s="71" t="s">
        <v>594</v>
      </c>
      <c r="B223" s="72" t="s">
        <v>594</v>
      </c>
      <c r="C223" s="63" t="s">
        <v>511</v>
      </c>
      <c r="D223" s="63" t="s">
        <v>518</v>
      </c>
      <c r="E223" s="4">
        <v>3</v>
      </c>
      <c r="F223" s="66">
        <v>6113000</v>
      </c>
      <c r="G223" s="4">
        <v>0</v>
      </c>
      <c r="H223" s="73" t="s">
        <v>594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0"/>
    </row>
    <row r="224" spans="1:106" ht="12.75">
      <c r="A224" s="71" t="s">
        <v>594</v>
      </c>
      <c r="B224" s="72" t="s">
        <v>594</v>
      </c>
      <c r="C224" s="63" t="s">
        <v>72</v>
      </c>
      <c r="D224" s="63" t="s">
        <v>73</v>
      </c>
      <c r="E224" s="4">
        <v>1</v>
      </c>
      <c r="F224" s="68">
        <v>4872000</v>
      </c>
      <c r="G224" s="4">
        <v>0</v>
      </c>
      <c r="H224" s="73" t="s">
        <v>594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0"/>
    </row>
    <row r="225" spans="1:106" ht="12.75">
      <c r="A225" s="71" t="s">
        <v>594</v>
      </c>
      <c r="B225" s="72" t="s">
        <v>594</v>
      </c>
      <c r="C225" s="63" t="s">
        <v>78</v>
      </c>
      <c r="D225" s="63" t="s">
        <v>496</v>
      </c>
      <c r="E225" s="4">
        <v>0</v>
      </c>
      <c r="F225" s="70" t="s">
        <v>594</v>
      </c>
      <c r="G225" s="4">
        <v>0</v>
      </c>
      <c r="H225" s="73" t="s">
        <v>594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0"/>
    </row>
    <row r="226" spans="1:106" ht="12.75">
      <c r="A226" s="71" t="s">
        <v>594</v>
      </c>
      <c r="B226" s="72" t="s">
        <v>594</v>
      </c>
      <c r="C226" s="63" t="s">
        <v>80</v>
      </c>
      <c r="D226" s="63" t="s">
        <v>81</v>
      </c>
      <c r="E226" s="4">
        <v>0</v>
      </c>
      <c r="F226" s="70" t="s">
        <v>594</v>
      </c>
      <c r="G226" s="4">
        <v>0</v>
      </c>
      <c r="H226" s="73" t="s">
        <v>594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0"/>
    </row>
    <row r="227" spans="1:106" ht="12.75">
      <c r="A227" s="71" t="s">
        <v>594</v>
      </c>
      <c r="B227" s="72" t="s">
        <v>594</v>
      </c>
      <c r="C227" s="63" t="s">
        <v>82</v>
      </c>
      <c r="D227" s="63" t="s">
        <v>83</v>
      </c>
      <c r="E227" s="4">
        <v>0</v>
      </c>
      <c r="F227" s="70" t="s">
        <v>594</v>
      </c>
      <c r="G227" s="4">
        <v>0</v>
      </c>
      <c r="H227" s="73" t="s">
        <v>594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0"/>
    </row>
    <row r="228" spans="1:106" ht="12.75">
      <c r="A228" s="71" t="s">
        <v>594</v>
      </c>
      <c r="B228" s="72" t="s">
        <v>594</v>
      </c>
      <c r="C228" s="63" t="s">
        <v>86</v>
      </c>
      <c r="D228" s="63" t="s">
        <v>87</v>
      </c>
      <c r="E228" s="4">
        <v>0</v>
      </c>
      <c r="F228" s="70" t="s">
        <v>594</v>
      </c>
      <c r="G228" s="4">
        <v>0</v>
      </c>
      <c r="H228" s="73" t="s">
        <v>594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0"/>
    </row>
    <row r="229" spans="1:106" ht="12.75">
      <c r="A229" s="71" t="s">
        <v>594</v>
      </c>
      <c r="B229" s="72" t="s">
        <v>594</v>
      </c>
      <c r="C229" s="63" t="s">
        <v>88</v>
      </c>
      <c r="D229" s="63" t="s">
        <v>89</v>
      </c>
      <c r="E229" s="4">
        <v>0</v>
      </c>
      <c r="F229" s="70" t="s">
        <v>594</v>
      </c>
      <c r="G229" s="4">
        <v>0</v>
      </c>
      <c r="H229" s="73" t="s">
        <v>594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0"/>
    </row>
    <row r="230" spans="1:106" ht="12.75">
      <c r="A230" s="71" t="s">
        <v>594</v>
      </c>
      <c r="B230" s="72" t="s">
        <v>594</v>
      </c>
      <c r="C230" s="63" t="s">
        <v>92</v>
      </c>
      <c r="D230" s="63" t="s">
        <v>93</v>
      </c>
      <c r="E230" s="4">
        <v>0</v>
      </c>
      <c r="F230" s="70" t="s">
        <v>594</v>
      </c>
      <c r="G230" s="4">
        <v>0</v>
      </c>
      <c r="H230" s="73" t="s">
        <v>594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0"/>
    </row>
    <row r="231" spans="1:106" ht="12.75">
      <c r="A231" s="71" t="s">
        <v>594</v>
      </c>
      <c r="B231" s="72" t="s">
        <v>594</v>
      </c>
      <c r="C231" s="63" t="s">
        <v>96</v>
      </c>
      <c r="D231" s="63" t="s">
        <v>97</v>
      </c>
      <c r="E231" s="4">
        <v>1</v>
      </c>
      <c r="F231" s="66">
        <v>1097000</v>
      </c>
      <c r="G231" s="4">
        <v>0</v>
      </c>
      <c r="H231" s="73" t="s">
        <v>594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0"/>
    </row>
    <row r="232" spans="1:106" ht="12.75">
      <c r="A232" s="71" t="s">
        <v>594</v>
      </c>
      <c r="B232" s="72" t="s">
        <v>594</v>
      </c>
      <c r="C232" s="63" t="s">
        <v>519</v>
      </c>
      <c r="D232" s="63" t="s">
        <v>522</v>
      </c>
      <c r="E232" s="4">
        <v>0</v>
      </c>
      <c r="F232" s="70" t="s">
        <v>594</v>
      </c>
      <c r="G232" s="4">
        <v>0</v>
      </c>
      <c r="H232" s="73" t="s">
        <v>594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0"/>
    </row>
    <row r="233" spans="1:106" ht="12.75">
      <c r="A233" s="71" t="s">
        <v>594</v>
      </c>
      <c r="B233" s="72" t="s">
        <v>594</v>
      </c>
      <c r="C233" s="63" t="s">
        <v>580</v>
      </c>
      <c r="D233" s="63" t="s">
        <v>579</v>
      </c>
      <c r="E233" s="4">
        <v>5</v>
      </c>
      <c r="F233" s="66">
        <v>2172000</v>
      </c>
      <c r="G233" s="4">
        <v>0</v>
      </c>
      <c r="H233" s="73" t="s">
        <v>594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0"/>
    </row>
    <row r="234" spans="1:106" ht="12.75">
      <c r="A234" s="71" t="s">
        <v>594</v>
      </c>
      <c r="B234" s="72" t="s">
        <v>594</v>
      </c>
      <c r="C234" s="63" t="s">
        <v>98</v>
      </c>
      <c r="D234" s="63" t="s">
        <v>99</v>
      </c>
      <c r="E234" s="4">
        <v>0</v>
      </c>
      <c r="F234" s="70" t="s">
        <v>594</v>
      </c>
      <c r="G234" s="4">
        <v>0</v>
      </c>
      <c r="H234" s="73" t="s">
        <v>594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0"/>
    </row>
    <row r="235" spans="1:106" ht="12.75">
      <c r="A235" s="71" t="s">
        <v>594</v>
      </c>
      <c r="B235" s="72" t="s">
        <v>594</v>
      </c>
      <c r="C235" s="63" t="s">
        <v>100</v>
      </c>
      <c r="D235" s="63" t="s">
        <v>101</v>
      </c>
      <c r="E235" s="4">
        <v>2</v>
      </c>
      <c r="F235" s="66">
        <v>1169000</v>
      </c>
      <c r="G235" s="4">
        <v>0</v>
      </c>
      <c r="H235" s="73" t="s">
        <v>594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0"/>
    </row>
    <row r="236" spans="1:106" ht="12.75">
      <c r="A236" s="71" t="s">
        <v>594</v>
      </c>
      <c r="B236" s="72" t="s">
        <v>594</v>
      </c>
      <c r="C236" s="63" t="s">
        <v>102</v>
      </c>
      <c r="D236" s="63" t="s">
        <v>548</v>
      </c>
      <c r="E236" s="4">
        <v>0</v>
      </c>
      <c r="F236" s="70" t="s">
        <v>594</v>
      </c>
      <c r="G236" s="4">
        <v>0</v>
      </c>
      <c r="H236" s="73" t="s">
        <v>594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0"/>
    </row>
    <row r="237" spans="1:106" ht="12.75">
      <c r="A237" s="71" t="s">
        <v>594</v>
      </c>
      <c r="B237" s="72" t="s">
        <v>594</v>
      </c>
      <c r="C237" s="4" t="s">
        <v>109</v>
      </c>
      <c r="D237" s="4" t="s">
        <v>581</v>
      </c>
      <c r="E237" s="4">
        <v>3</v>
      </c>
      <c r="F237" s="66">
        <v>2174000</v>
      </c>
      <c r="G237" s="4">
        <v>0</v>
      </c>
      <c r="H237" s="73" t="s">
        <v>594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0"/>
    </row>
    <row r="238" spans="1:106" ht="12.75">
      <c r="A238" s="71" t="s">
        <v>594</v>
      </c>
      <c r="B238" s="72" t="s">
        <v>594</v>
      </c>
      <c r="C238" s="63" t="s">
        <v>110</v>
      </c>
      <c r="D238" s="63" t="s">
        <v>111</v>
      </c>
      <c r="E238" s="4">
        <v>0</v>
      </c>
      <c r="F238" s="70" t="s">
        <v>594</v>
      </c>
      <c r="G238" s="4">
        <v>0</v>
      </c>
      <c r="H238" s="73" t="s">
        <v>594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0"/>
    </row>
    <row r="239" spans="1:106" ht="12.75">
      <c r="A239" s="71" t="s">
        <v>594</v>
      </c>
      <c r="B239" s="72" t="s">
        <v>594</v>
      </c>
      <c r="C239" s="63" t="s">
        <v>115</v>
      </c>
      <c r="D239" s="63" t="s">
        <v>116</v>
      </c>
      <c r="E239" s="4">
        <v>0</v>
      </c>
      <c r="F239" s="70" t="s">
        <v>594</v>
      </c>
      <c r="G239" s="4">
        <v>0</v>
      </c>
      <c r="H239" s="73" t="s">
        <v>594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0"/>
    </row>
    <row r="240" spans="1:106" ht="12.75">
      <c r="A240" s="71" t="s">
        <v>594</v>
      </c>
      <c r="B240" s="72" t="s">
        <v>594</v>
      </c>
      <c r="C240" s="63" t="s">
        <v>119</v>
      </c>
      <c r="D240" s="63" t="s">
        <v>120</v>
      </c>
      <c r="E240" s="4">
        <v>1</v>
      </c>
      <c r="F240" s="68">
        <v>661000</v>
      </c>
      <c r="G240" s="4">
        <v>0</v>
      </c>
      <c r="H240" s="73" t="s">
        <v>594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0"/>
    </row>
    <row r="241" spans="1:106" ht="12.75">
      <c r="A241" s="71" t="s">
        <v>594</v>
      </c>
      <c r="B241" s="72" t="s">
        <v>594</v>
      </c>
      <c r="C241" s="63" t="s">
        <v>136</v>
      </c>
      <c r="D241" s="63" t="s">
        <v>137</v>
      </c>
      <c r="E241" s="4">
        <v>0</v>
      </c>
      <c r="F241" s="70" t="s">
        <v>594</v>
      </c>
      <c r="G241" s="4">
        <v>0</v>
      </c>
      <c r="H241" s="73" t="s">
        <v>594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0"/>
    </row>
    <row r="242" spans="1:106" ht="12.75">
      <c r="A242" s="71" t="s">
        <v>594</v>
      </c>
      <c r="B242" s="72" t="s">
        <v>594</v>
      </c>
      <c r="C242" s="63" t="s">
        <v>138</v>
      </c>
      <c r="D242" s="63" t="s">
        <v>139</v>
      </c>
      <c r="E242" s="4">
        <v>2</v>
      </c>
      <c r="F242" s="68">
        <v>739000</v>
      </c>
      <c r="G242" s="4">
        <v>0</v>
      </c>
      <c r="H242" s="73" t="s">
        <v>594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0"/>
    </row>
    <row r="243" spans="1:106" ht="12.75">
      <c r="A243" s="71" t="s">
        <v>594</v>
      </c>
      <c r="B243" s="72" t="s">
        <v>594</v>
      </c>
      <c r="C243" s="63" t="s">
        <v>153</v>
      </c>
      <c r="D243" s="63" t="s">
        <v>154</v>
      </c>
      <c r="E243" s="4">
        <v>0</v>
      </c>
      <c r="F243" s="70" t="s">
        <v>594</v>
      </c>
      <c r="G243" s="4">
        <v>0</v>
      </c>
      <c r="H243" s="73" t="s">
        <v>594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0"/>
    </row>
    <row r="244" spans="1:106" ht="12.75">
      <c r="A244" s="71" t="s">
        <v>594</v>
      </c>
      <c r="B244" s="72" t="s">
        <v>594</v>
      </c>
      <c r="C244" s="63" t="s">
        <v>157</v>
      </c>
      <c r="D244" s="63" t="s">
        <v>158</v>
      </c>
      <c r="E244" s="4">
        <v>0</v>
      </c>
      <c r="F244" s="70" t="s">
        <v>594</v>
      </c>
      <c r="G244" s="4">
        <v>0</v>
      </c>
      <c r="H244" s="73" t="s">
        <v>594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0"/>
    </row>
    <row r="245" spans="1:106" ht="12.75">
      <c r="A245" s="71" t="s">
        <v>594</v>
      </c>
      <c r="B245" s="72" t="s">
        <v>594</v>
      </c>
      <c r="C245" s="63" t="s">
        <v>159</v>
      </c>
      <c r="D245" s="63" t="s">
        <v>160</v>
      </c>
      <c r="E245" s="4">
        <v>0</v>
      </c>
      <c r="F245" s="70" t="s">
        <v>594</v>
      </c>
      <c r="G245" s="4">
        <v>0</v>
      </c>
      <c r="H245" s="73" t="s">
        <v>594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0"/>
    </row>
    <row r="246" spans="1:106" ht="12.75">
      <c r="A246" s="71" t="s">
        <v>594</v>
      </c>
      <c r="B246" s="72" t="s">
        <v>594</v>
      </c>
      <c r="C246" s="63" t="s">
        <v>171</v>
      </c>
      <c r="D246" s="63" t="s">
        <v>172</v>
      </c>
      <c r="E246" s="4">
        <v>0</v>
      </c>
      <c r="F246" s="70" t="s">
        <v>594</v>
      </c>
      <c r="G246" s="4">
        <v>0</v>
      </c>
      <c r="H246" s="73" t="s">
        <v>594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0"/>
    </row>
    <row r="247" spans="1:106" ht="12.75">
      <c r="A247" s="71" t="s">
        <v>594</v>
      </c>
      <c r="B247" s="72" t="s">
        <v>594</v>
      </c>
      <c r="C247" s="63" t="s">
        <v>176</v>
      </c>
      <c r="D247" s="63" t="s">
        <v>177</v>
      </c>
      <c r="E247" s="4">
        <v>0</v>
      </c>
      <c r="F247" s="70" t="s">
        <v>594</v>
      </c>
      <c r="G247" s="4">
        <v>0</v>
      </c>
      <c r="H247" s="73" t="s">
        <v>594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0"/>
    </row>
    <row r="248" spans="1:106" ht="12.75">
      <c r="A248" s="71" t="s">
        <v>594</v>
      </c>
      <c r="B248" s="72" t="s">
        <v>594</v>
      </c>
      <c r="C248" s="63" t="s">
        <v>178</v>
      </c>
      <c r="D248" s="63" t="s">
        <v>179</v>
      </c>
      <c r="E248" s="4">
        <v>1</v>
      </c>
      <c r="F248" s="68">
        <v>82000</v>
      </c>
      <c r="G248" s="4">
        <v>0</v>
      </c>
      <c r="H248" s="73" t="s">
        <v>594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0"/>
    </row>
    <row r="249" spans="1:106" ht="12.75">
      <c r="A249" s="71" t="s">
        <v>594</v>
      </c>
      <c r="B249" s="72" t="s">
        <v>594</v>
      </c>
      <c r="C249" s="63" t="s">
        <v>180</v>
      </c>
      <c r="D249" s="63" t="s">
        <v>181</v>
      </c>
      <c r="E249" s="4">
        <v>4</v>
      </c>
      <c r="F249" s="66">
        <v>1869000</v>
      </c>
      <c r="G249" s="4">
        <v>0</v>
      </c>
      <c r="H249" s="73" t="s">
        <v>594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0"/>
    </row>
    <row r="250" spans="1:106" ht="12.75">
      <c r="A250" s="71" t="s">
        <v>594</v>
      </c>
      <c r="B250" s="72" t="s">
        <v>594</v>
      </c>
      <c r="C250" s="63" t="s">
        <v>182</v>
      </c>
      <c r="D250" s="63" t="s">
        <v>183</v>
      </c>
      <c r="E250" s="4">
        <v>0</v>
      </c>
      <c r="F250" s="70" t="s">
        <v>594</v>
      </c>
      <c r="G250" s="4">
        <v>0</v>
      </c>
      <c r="H250" s="73" t="s">
        <v>594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0"/>
    </row>
    <row r="251" spans="1:106" ht="12.75">
      <c r="A251" s="71" t="s">
        <v>594</v>
      </c>
      <c r="B251" s="72" t="s">
        <v>594</v>
      </c>
      <c r="C251" s="63" t="s">
        <v>189</v>
      </c>
      <c r="D251" s="63" t="s">
        <v>190</v>
      </c>
      <c r="E251" s="4">
        <v>0</v>
      </c>
      <c r="F251" s="70" t="s">
        <v>594</v>
      </c>
      <c r="G251" s="4">
        <v>0</v>
      </c>
      <c r="H251" s="73" t="s">
        <v>594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0"/>
    </row>
    <row r="252" spans="1:106" ht="12.75">
      <c r="A252" s="71" t="s">
        <v>594</v>
      </c>
      <c r="B252" s="72" t="s">
        <v>594</v>
      </c>
      <c r="C252" s="63" t="s">
        <v>191</v>
      </c>
      <c r="D252" s="63" t="s">
        <v>192</v>
      </c>
      <c r="E252" s="4">
        <v>2</v>
      </c>
      <c r="F252" s="66">
        <v>1145000</v>
      </c>
      <c r="G252" s="4">
        <v>0</v>
      </c>
      <c r="H252" s="73" t="s">
        <v>594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0"/>
    </row>
    <row r="253" spans="1:106" ht="12.75">
      <c r="A253" s="71" t="s">
        <v>594</v>
      </c>
      <c r="B253" s="72" t="s">
        <v>594</v>
      </c>
      <c r="C253" s="63" t="s">
        <v>198</v>
      </c>
      <c r="D253" s="63" t="s">
        <v>199</v>
      </c>
      <c r="E253" s="4">
        <v>0</v>
      </c>
      <c r="F253" s="70" t="s">
        <v>594</v>
      </c>
      <c r="G253" s="4">
        <v>0</v>
      </c>
      <c r="H253" s="73" t="s">
        <v>594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0"/>
    </row>
    <row r="254" spans="1:106" ht="12.75">
      <c r="A254" s="71" t="s">
        <v>594</v>
      </c>
      <c r="B254" s="72" t="s">
        <v>594</v>
      </c>
      <c r="C254" s="63" t="s">
        <v>214</v>
      </c>
      <c r="D254" s="63" t="s">
        <v>215</v>
      </c>
      <c r="E254" s="4">
        <v>0</v>
      </c>
      <c r="F254" s="70" t="s">
        <v>594</v>
      </c>
      <c r="G254" s="4">
        <v>0</v>
      </c>
      <c r="H254" s="73" t="s">
        <v>594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0"/>
    </row>
    <row r="255" spans="1:106" ht="12.75">
      <c r="A255" s="71" t="s">
        <v>594</v>
      </c>
      <c r="B255" s="72" t="s">
        <v>594</v>
      </c>
      <c r="C255" s="63" t="s">
        <v>216</v>
      </c>
      <c r="D255" s="63" t="s">
        <v>217</v>
      </c>
      <c r="E255" s="4">
        <v>0</v>
      </c>
      <c r="F255" s="70" t="s">
        <v>594</v>
      </c>
      <c r="G255" s="4">
        <v>0</v>
      </c>
      <c r="H255" s="73" t="s">
        <v>594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0"/>
    </row>
    <row r="256" spans="1:106" ht="12.75">
      <c r="A256" s="71" t="s">
        <v>594</v>
      </c>
      <c r="B256" s="72" t="s">
        <v>594</v>
      </c>
      <c r="C256" s="63" t="s">
        <v>229</v>
      </c>
      <c r="D256" s="63" t="s">
        <v>230</v>
      </c>
      <c r="E256" s="4">
        <v>1</v>
      </c>
      <c r="F256" s="68">
        <v>286000</v>
      </c>
      <c r="G256" s="4">
        <v>0</v>
      </c>
      <c r="H256" s="73" t="s">
        <v>594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0"/>
    </row>
    <row r="257" spans="1:106" ht="12.75">
      <c r="A257" s="71" t="s">
        <v>594</v>
      </c>
      <c r="B257" s="72" t="s">
        <v>594</v>
      </c>
      <c r="C257" s="63" t="s">
        <v>235</v>
      </c>
      <c r="D257" s="63" t="s">
        <v>236</v>
      </c>
      <c r="E257" s="4">
        <v>2</v>
      </c>
      <c r="F257" s="66">
        <v>1097000</v>
      </c>
      <c r="G257" s="4">
        <v>0</v>
      </c>
      <c r="H257" s="73" t="s">
        <v>594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0"/>
    </row>
    <row r="258" spans="1:106" ht="12.75">
      <c r="A258" s="71" t="s">
        <v>594</v>
      </c>
      <c r="B258" s="72" t="s">
        <v>594</v>
      </c>
      <c r="C258" s="63" t="s">
        <v>239</v>
      </c>
      <c r="D258" s="63" t="s">
        <v>240</v>
      </c>
      <c r="E258" s="4">
        <v>0</v>
      </c>
      <c r="F258" s="70" t="s">
        <v>594</v>
      </c>
      <c r="G258" s="4">
        <v>0</v>
      </c>
      <c r="H258" s="73" t="s">
        <v>594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0"/>
    </row>
    <row r="259" spans="1:106" ht="12.75">
      <c r="A259" s="71" t="s">
        <v>594</v>
      </c>
      <c r="B259" s="72" t="s">
        <v>594</v>
      </c>
      <c r="C259" s="63" t="s">
        <v>244</v>
      </c>
      <c r="D259" s="63" t="s">
        <v>245</v>
      </c>
      <c r="E259" s="4">
        <v>3</v>
      </c>
      <c r="F259" s="66">
        <v>2506000</v>
      </c>
      <c r="G259" s="4">
        <v>0</v>
      </c>
      <c r="H259" s="73" t="s">
        <v>594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0"/>
    </row>
    <row r="260" spans="1:106" ht="12.75">
      <c r="A260" s="71" t="s">
        <v>594</v>
      </c>
      <c r="B260" s="72" t="s">
        <v>594</v>
      </c>
      <c r="C260" s="63" t="s">
        <v>246</v>
      </c>
      <c r="D260" s="63" t="s">
        <v>562</v>
      </c>
      <c r="E260" s="4">
        <v>0</v>
      </c>
      <c r="F260" s="70" t="s">
        <v>594</v>
      </c>
      <c r="G260" s="4">
        <v>0</v>
      </c>
      <c r="H260" s="73" t="s">
        <v>594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0"/>
    </row>
    <row r="261" spans="1:106" ht="12.75">
      <c r="A261" s="71" t="s">
        <v>594</v>
      </c>
      <c r="B261" s="72" t="s">
        <v>594</v>
      </c>
      <c r="C261" s="63" t="s">
        <v>247</v>
      </c>
      <c r="D261" s="63" t="s">
        <v>248</v>
      </c>
      <c r="E261" s="4">
        <v>0</v>
      </c>
      <c r="F261" s="70" t="s">
        <v>594</v>
      </c>
      <c r="G261" s="4">
        <v>0</v>
      </c>
      <c r="H261" s="73" t="s">
        <v>594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0"/>
    </row>
    <row r="262" spans="1:106" ht="12.75">
      <c r="A262" s="71" t="s">
        <v>594</v>
      </c>
      <c r="B262" s="72" t="s">
        <v>594</v>
      </c>
      <c r="C262" s="63" t="s">
        <v>251</v>
      </c>
      <c r="D262" s="63" t="s">
        <v>252</v>
      </c>
      <c r="E262" s="4">
        <v>0</v>
      </c>
      <c r="F262" s="70" t="s">
        <v>594</v>
      </c>
      <c r="G262" s="4">
        <v>0</v>
      </c>
      <c r="H262" s="73" t="s">
        <v>594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0"/>
    </row>
    <row r="263" spans="1:106" ht="12.75">
      <c r="A263" s="71" t="s">
        <v>594</v>
      </c>
      <c r="B263" s="72" t="s">
        <v>594</v>
      </c>
      <c r="C263" s="63" t="s">
        <v>263</v>
      </c>
      <c r="D263" s="63" t="s">
        <v>264</v>
      </c>
      <c r="E263" s="4">
        <v>0</v>
      </c>
      <c r="F263" s="70" t="s">
        <v>594</v>
      </c>
      <c r="G263" s="4">
        <v>0</v>
      </c>
      <c r="H263" s="73" t="s">
        <v>594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0"/>
    </row>
    <row r="264" spans="1:106" ht="12.75">
      <c r="A264" s="71" t="s">
        <v>594</v>
      </c>
      <c r="B264" s="72" t="s">
        <v>594</v>
      </c>
      <c r="C264" s="63" t="s">
        <v>269</v>
      </c>
      <c r="D264" s="63" t="s">
        <v>270</v>
      </c>
      <c r="E264" s="4">
        <v>1</v>
      </c>
      <c r="F264" s="68">
        <v>256000</v>
      </c>
      <c r="G264" s="4">
        <v>0</v>
      </c>
      <c r="H264" s="73" t="s">
        <v>594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0"/>
    </row>
    <row r="265" spans="1:106" ht="12.75">
      <c r="A265" s="71" t="s">
        <v>594</v>
      </c>
      <c r="B265" s="72" t="s">
        <v>594</v>
      </c>
      <c r="C265" s="63" t="s">
        <v>271</v>
      </c>
      <c r="D265" s="63" t="s">
        <v>272</v>
      </c>
      <c r="E265" s="4">
        <v>8</v>
      </c>
      <c r="F265" s="64">
        <v>6237000</v>
      </c>
      <c r="G265" s="4">
        <v>0</v>
      </c>
      <c r="H265" s="73" t="s">
        <v>594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0"/>
    </row>
    <row r="266" spans="1:106" ht="12.75">
      <c r="A266" s="71" t="s">
        <v>594</v>
      </c>
      <c r="B266" s="72" t="s">
        <v>594</v>
      </c>
      <c r="C266" s="63" t="s">
        <v>275</v>
      </c>
      <c r="D266" s="63" t="s">
        <v>531</v>
      </c>
      <c r="E266" s="4">
        <v>0</v>
      </c>
      <c r="F266" s="70" t="s">
        <v>594</v>
      </c>
      <c r="G266" s="4">
        <v>0</v>
      </c>
      <c r="H266" s="73" t="s">
        <v>594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0"/>
    </row>
    <row r="267" spans="1:106" ht="12.75">
      <c r="A267" s="71" t="s">
        <v>594</v>
      </c>
      <c r="B267" s="72" t="s">
        <v>594</v>
      </c>
      <c r="C267" s="63" t="s">
        <v>276</v>
      </c>
      <c r="D267" s="63" t="s">
        <v>532</v>
      </c>
      <c r="E267" s="4">
        <v>0</v>
      </c>
      <c r="F267" s="70" t="s">
        <v>594</v>
      </c>
      <c r="G267" s="4">
        <v>0</v>
      </c>
      <c r="H267" s="73" t="s">
        <v>594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0"/>
    </row>
    <row r="268" spans="1:106" ht="12.75">
      <c r="A268" s="71" t="s">
        <v>594</v>
      </c>
      <c r="B268" s="72" t="s">
        <v>594</v>
      </c>
      <c r="C268" s="63" t="s">
        <v>281</v>
      </c>
      <c r="D268" s="63" t="s">
        <v>282</v>
      </c>
      <c r="E268" s="4">
        <v>0</v>
      </c>
      <c r="F268" s="70" t="s">
        <v>594</v>
      </c>
      <c r="G268" s="4">
        <v>0</v>
      </c>
      <c r="H268" s="73" t="s">
        <v>594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0"/>
    </row>
    <row r="269" spans="1:106" ht="12.75">
      <c r="A269" s="71" t="s">
        <v>594</v>
      </c>
      <c r="B269" s="72" t="s">
        <v>594</v>
      </c>
      <c r="C269" s="63" t="s">
        <v>283</v>
      </c>
      <c r="D269" s="63" t="s">
        <v>565</v>
      </c>
      <c r="E269" s="4">
        <v>0</v>
      </c>
      <c r="F269" s="70" t="s">
        <v>594</v>
      </c>
      <c r="G269" s="4">
        <v>0</v>
      </c>
      <c r="H269" s="73" t="s">
        <v>594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0"/>
    </row>
    <row r="270" spans="1:106" ht="12.75">
      <c r="A270" s="71" t="s">
        <v>594</v>
      </c>
      <c r="B270" s="72" t="s">
        <v>594</v>
      </c>
      <c r="C270" s="63" t="s">
        <v>294</v>
      </c>
      <c r="D270" s="63" t="s">
        <v>295</v>
      </c>
      <c r="E270" s="4">
        <v>3</v>
      </c>
      <c r="F270" s="66">
        <v>2928000</v>
      </c>
      <c r="G270" s="4">
        <v>0</v>
      </c>
      <c r="H270" s="73" t="s">
        <v>594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0"/>
    </row>
    <row r="271" spans="1:106" ht="12.75">
      <c r="A271" s="71" t="s">
        <v>594</v>
      </c>
      <c r="B271" s="72" t="s">
        <v>594</v>
      </c>
      <c r="C271" s="63" t="s">
        <v>301</v>
      </c>
      <c r="D271" s="63" t="s">
        <v>302</v>
      </c>
      <c r="E271" s="4">
        <v>1</v>
      </c>
      <c r="F271" s="66">
        <v>415000</v>
      </c>
      <c r="G271" s="4">
        <v>0</v>
      </c>
      <c r="H271" s="73" t="s">
        <v>594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0"/>
    </row>
    <row r="272" spans="1:106" ht="12.75">
      <c r="A272" s="71" t="s">
        <v>594</v>
      </c>
      <c r="B272" s="72" t="s">
        <v>594</v>
      </c>
      <c r="C272" s="63" t="s">
        <v>307</v>
      </c>
      <c r="D272" s="63" t="s">
        <v>308</v>
      </c>
      <c r="E272" s="4">
        <v>0</v>
      </c>
      <c r="F272" s="70" t="s">
        <v>594</v>
      </c>
      <c r="G272" s="4">
        <v>0</v>
      </c>
      <c r="H272" s="73" t="s">
        <v>594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0"/>
    </row>
    <row r="273" spans="1:106" ht="12.75">
      <c r="A273" s="71" t="s">
        <v>594</v>
      </c>
      <c r="B273" s="72" t="s">
        <v>594</v>
      </c>
      <c r="C273" s="63" t="s">
        <v>314</v>
      </c>
      <c r="D273" s="63" t="s">
        <v>315</v>
      </c>
      <c r="E273" s="4">
        <v>0</v>
      </c>
      <c r="F273" s="70" t="s">
        <v>594</v>
      </c>
      <c r="G273" s="4">
        <v>0</v>
      </c>
      <c r="H273" s="73" t="s">
        <v>594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0"/>
    </row>
    <row r="274" spans="1:106" ht="12.75">
      <c r="A274" s="71" t="s">
        <v>594</v>
      </c>
      <c r="B274" s="72" t="s">
        <v>594</v>
      </c>
      <c r="C274" s="63" t="s">
        <v>323</v>
      </c>
      <c r="D274" s="63" t="s">
        <v>553</v>
      </c>
      <c r="E274" s="4">
        <v>0</v>
      </c>
      <c r="F274" s="70" t="s">
        <v>594</v>
      </c>
      <c r="G274" s="4">
        <v>0</v>
      </c>
      <c r="H274" s="73" t="s">
        <v>594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0"/>
    </row>
    <row r="275" spans="1:106" ht="12.75">
      <c r="A275" s="71" t="s">
        <v>594</v>
      </c>
      <c r="B275" s="72" t="s">
        <v>594</v>
      </c>
      <c r="C275" s="63" t="s">
        <v>331</v>
      </c>
      <c r="D275" s="63" t="s">
        <v>332</v>
      </c>
      <c r="E275" s="4">
        <v>4</v>
      </c>
      <c r="F275" s="66">
        <v>3282000</v>
      </c>
      <c r="G275" s="4">
        <v>0</v>
      </c>
      <c r="H275" s="73" t="s">
        <v>594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0"/>
    </row>
    <row r="276" spans="1:106" ht="12.75">
      <c r="A276" s="71" t="s">
        <v>594</v>
      </c>
      <c r="B276" s="72" t="s">
        <v>594</v>
      </c>
      <c r="C276" s="63" t="s">
        <v>333</v>
      </c>
      <c r="D276" s="63" t="s">
        <v>334</v>
      </c>
      <c r="E276" s="4">
        <v>1</v>
      </c>
      <c r="F276" s="68">
        <v>191000</v>
      </c>
      <c r="G276" s="4">
        <v>0</v>
      </c>
      <c r="H276" s="73" t="s">
        <v>594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0"/>
    </row>
    <row r="277" spans="1:106" ht="12.75">
      <c r="A277" s="71" t="s">
        <v>594</v>
      </c>
      <c r="B277" s="72" t="s">
        <v>594</v>
      </c>
      <c r="C277" s="63" t="s">
        <v>337</v>
      </c>
      <c r="D277" s="63" t="s">
        <v>338</v>
      </c>
      <c r="E277" s="4">
        <v>0</v>
      </c>
      <c r="F277" s="70" t="s">
        <v>594</v>
      </c>
      <c r="G277" s="4">
        <v>0</v>
      </c>
      <c r="H277" s="73" t="s">
        <v>594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0"/>
    </row>
    <row r="278" spans="1:106" ht="12.75">
      <c r="A278" s="71" t="s">
        <v>594</v>
      </c>
      <c r="B278" s="72" t="s">
        <v>594</v>
      </c>
      <c r="C278" s="63" t="s">
        <v>347</v>
      </c>
      <c r="D278" s="63" t="s">
        <v>348</v>
      </c>
      <c r="E278" s="4">
        <v>0</v>
      </c>
      <c r="F278" s="70" t="s">
        <v>594</v>
      </c>
      <c r="G278" s="4">
        <v>0</v>
      </c>
      <c r="H278" s="73" t="s">
        <v>594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0"/>
    </row>
    <row r="279" spans="1:106" ht="12.75">
      <c r="A279" s="71" t="s">
        <v>594</v>
      </c>
      <c r="B279" s="72" t="s">
        <v>594</v>
      </c>
      <c r="C279" s="63" t="s">
        <v>351</v>
      </c>
      <c r="D279" s="63" t="s">
        <v>352</v>
      </c>
      <c r="E279" s="4">
        <v>0</v>
      </c>
      <c r="F279" s="70" t="s">
        <v>594</v>
      </c>
      <c r="G279" s="4">
        <v>0</v>
      </c>
      <c r="H279" s="73" t="s">
        <v>594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0"/>
    </row>
    <row r="280" spans="1:106" ht="12.75">
      <c r="A280" s="71" t="s">
        <v>594</v>
      </c>
      <c r="B280" s="72" t="s">
        <v>594</v>
      </c>
      <c r="C280" s="63" t="s">
        <v>355</v>
      </c>
      <c r="D280" s="63" t="s">
        <v>555</v>
      </c>
      <c r="E280" s="4">
        <v>3</v>
      </c>
      <c r="F280" s="68">
        <v>1242000</v>
      </c>
      <c r="G280" s="4">
        <v>0</v>
      </c>
      <c r="H280" s="73" t="s">
        <v>594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0"/>
    </row>
    <row r="281" spans="1:106" ht="12.75">
      <c r="A281" s="71" t="s">
        <v>594</v>
      </c>
      <c r="B281" s="72" t="s">
        <v>594</v>
      </c>
      <c r="C281" s="63" t="s">
        <v>356</v>
      </c>
      <c r="D281" s="63" t="s">
        <v>357</v>
      </c>
      <c r="E281" s="4">
        <v>2</v>
      </c>
      <c r="F281" s="68">
        <v>408000</v>
      </c>
      <c r="G281" s="4">
        <v>0</v>
      </c>
      <c r="H281" s="73" t="s">
        <v>594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0"/>
    </row>
    <row r="282" spans="1:106" ht="12.75">
      <c r="A282" s="71" t="s">
        <v>594</v>
      </c>
      <c r="B282" s="72" t="s">
        <v>594</v>
      </c>
      <c r="C282" s="63" t="s">
        <v>358</v>
      </c>
      <c r="D282" s="63" t="s">
        <v>359</v>
      </c>
      <c r="E282" s="4">
        <v>0</v>
      </c>
      <c r="F282" s="70" t="s">
        <v>594</v>
      </c>
      <c r="G282" s="4">
        <v>0</v>
      </c>
      <c r="H282" s="73" t="s">
        <v>594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0"/>
    </row>
    <row r="283" spans="1:106" ht="12.75">
      <c r="A283" s="71" t="s">
        <v>594</v>
      </c>
      <c r="B283" s="72" t="s">
        <v>594</v>
      </c>
      <c r="C283" s="63" t="s">
        <v>366</v>
      </c>
      <c r="D283" s="63" t="s">
        <v>367</v>
      </c>
      <c r="E283" s="4">
        <v>4</v>
      </c>
      <c r="F283" s="66">
        <v>3026000</v>
      </c>
      <c r="G283" s="4">
        <v>0</v>
      </c>
      <c r="H283" s="73" t="s">
        <v>594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0"/>
    </row>
    <row r="284" spans="1:106" ht="12.75">
      <c r="A284" s="71" t="s">
        <v>594</v>
      </c>
      <c r="B284" s="72" t="s">
        <v>594</v>
      </c>
      <c r="C284" s="63" t="s">
        <v>368</v>
      </c>
      <c r="D284" s="63" t="s">
        <v>369</v>
      </c>
      <c r="E284" s="4">
        <v>0</v>
      </c>
      <c r="F284" s="70" t="s">
        <v>594</v>
      </c>
      <c r="G284" s="4">
        <v>0</v>
      </c>
      <c r="H284" s="73" t="s">
        <v>594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0"/>
    </row>
    <row r="285" spans="1:106" ht="12.75">
      <c r="A285" s="71" t="s">
        <v>594</v>
      </c>
      <c r="B285" s="72" t="s">
        <v>594</v>
      </c>
      <c r="C285" s="63" t="s">
        <v>371</v>
      </c>
      <c r="D285" s="63" t="s">
        <v>372</v>
      </c>
      <c r="E285" s="4">
        <v>0</v>
      </c>
      <c r="F285" s="70" t="s">
        <v>594</v>
      </c>
      <c r="G285" s="4">
        <v>0</v>
      </c>
      <c r="H285" s="73" t="s">
        <v>594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0"/>
    </row>
    <row r="286" spans="1:106" ht="12.75">
      <c r="A286" s="71" t="s">
        <v>594</v>
      </c>
      <c r="B286" s="72" t="s">
        <v>594</v>
      </c>
      <c r="C286" s="63" t="s">
        <v>379</v>
      </c>
      <c r="D286" s="63" t="s">
        <v>380</v>
      </c>
      <c r="E286" s="4">
        <v>1</v>
      </c>
      <c r="F286" s="66">
        <v>156000</v>
      </c>
      <c r="G286" s="4">
        <v>0</v>
      </c>
      <c r="H286" s="73" t="s">
        <v>594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0"/>
    </row>
    <row r="287" spans="1:106" ht="12.75">
      <c r="A287" s="71" t="s">
        <v>594</v>
      </c>
      <c r="B287" s="72" t="s">
        <v>594</v>
      </c>
      <c r="C287" s="63" t="s">
        <v>403</v>
      </c>
      <c r="D287" s="63" t="s">
        <v>404</v>
      </c>
      <c r="E287" s="4">
        <v>1</v>
      </c>
      <c r="F287" s="66">
        <v>91000</v>
      </c>
      <c r="G287" s="4">
        <v>0</v>
      </c>
      <c r="H287" s="73" t="s">
        <v>594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0"/>
    </row>
    <row r="288" spans="1:106" ht="12.75">
      <c r="A288" s="71" t="s">
        <v>594</v>
      </c>
      <c r="B288" s="72" t="s">
        <v>594</v>
      </c>
      <c r="C288" s="63" t="s">
        <v>504</v>
      </c>
      <c r="D288" s="63" t="s">
        <v>505</v>
      </c>
      <c r="E288" s="4">
        <v>0</v>
      </c>
      <c r="F288" s="70" t="s">
        <v>594</v>
      </c>
      <c r="G288" s="4">
        <v>0</v>
      </c>
      <c r="H288" s="73" t="s">
        <v>594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0"/>
    </row>
    <row r="289" spans="1:106" ht="12.75">
      <c r="A289" s="71" t="s">
        <v>594</v>
      </c>
      <c r="B289" s="72" t="s">
        <v>594</v>
      </c>
      <c r="C289" s="63" t="s">
        <v>573</v>
      </c>
      <c r="D289" s="63" t="s">
        <v>574</v>
      </c>
      <c r="E289" s="4">
        <v>0</v>
      </c>
      <c r="F289" s="70" t="s">
        <v>594</v>
      </c>
      <c r="G289" s="4">
        <v>0</v>
      </c>
      <c r="H289" s="73" t="s">
        <v>594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0"/>
    </row>
    <row r="290" spans="1:106" ht="12.75">
      <c r="A290" s="71" t="s">
        <v>594</v>
      </c>
      <c r="B290" s="72" t="s">
        <v>594</v>
      </c>
      <c r="C290" s="63" t="s">
        <v>413</v>
      </c>
      <c r="D290" s="63" t="s">
        <v>414</v>
      </c>
      <c r="E290" s="4">
        <v>0</v>
      </c>
      <c r="F290" s="70" t="s">
        <v>594</v>
      </c>
      <c r="G290" s="4">
        <v>0</v>
      </c>
      <c r="H290" s="73" t="s">
        <v>594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0"/>
    </row>
    <row r="291" spans="1:106" ht="12.75">
      <c r="A291" s="71" t="s">
        <v>594</v>
      </c>
      <c r="B291" s="72" t="s">
        <v>594</v>
      </c>
      <c r="C291" s="4" t="s">
        <v>422</v>
      </c>
      <c r="D291" s="4" t="s">
        <v>423</v>
      </c>
      <c r="E291" s="4">
        <v>33</v>
      </c>
      <c r="F291" s="64">
        <v>20524000</v>
      </c>
      <c r="G291" s="4">
        <v>0</v>
      </c>
      <c r="H291" s="73" t="s">
        <v>594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0"/>
    </row>
    <row r="292" spans="1:106" ht="12.75">
      <c r="A292" s="71" t="s">
        <v>594</v>
      </c>
      <c r="B292" s="72" t="s">
        <v>594</v>
      </c>
      <c r="C292" s="4" t="s">
        <v>426</v>
      </c>
      <c r="D292" s="4" t="s">
        <v>427</v>
      </c>
      <c r="E292" s="4">
        <v>0</v>
      </c>
      <c r="F292" s="70" t="s">
        <v>594</v>
      </c>
      <c r="G292" s="4">
        <v>0</v>
      </c>
      <c r="H292" s="73" t="s">
        <v>594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0"/>
    </row>
    <row r="293" spans="1:106" ht="12.75">
      <c r="A293" s="71" t="s">
        <v>594</v>
      </c>
      <c r="B293" s="72" t="s">
        <v>594</v>
      </c>
      <c r="C293" s="4" t="s">
        <v>433</v>
      </c>
      <c r="D293" s="4" t="s">
        <v>434</v>
      </c>
      <c r="E293" s="4">
        <v>0</v>
      </c>
      <c r="F293" s="70" t="s">
        <v>594</v>
      </c>
      <c r="G293" s="4">
        <v>0</v>
      </c>
      <c r="H293" s="73" t="s">
        <v>594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0"/>
    </row>
    <row r="294" spans="1:106" ht="12.75">
      <c r="A294" s="71" t="s">
        <v>594</v>
      </c>
      <c r="B294" s="72" t="s">
        <v>594</v>
      </c>
      <c r="C294" s="4" t="s">
        <v>440</v>
      </c>
      <c r="D294" s="4" t="s">
        <v>441</v>
      </c>
      <c r="E294" s="4">
        <v>0</v>
      </c>
      <c r="F294" s="70" t="s">
        <v>594</v>
      </c>
      <c r="G294" s="4">
        <v>0</v>
      </c>
      <c r="H294" s="73" t="s">
        <v>594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0"/>
    </row>
    <row r="295" spans="1:106" ht="12.75">
      <c r="A295" s="71" t="s">
        <v>594</v>
      </c>
      <c r="B295" s="72" t="s">
        <v>594</v>
      </c>
      <c r="C295" s="4" t="s">
        <v>446</v>
      </c>
      <c r="D295" s="4" t="s">
        <v>447</v>
      </c>
      <c r="E295" s="4">
        <v>0</v>
      </c>
      <c r="F295" s="70" t="s">
        <v>594</v>
      </c>
      <c r="G295" s="4">
        <v>0</v>
      </c>
      <c r="H295" s="73" t="s">
        <v>594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0"/>
    </row>
    <row r="296" spans="1:106" ht="12.75">
      <c r="A296" s="71" t="s">
        <v>594</v>
      </c>
      <c r="B296" s="72" t="s">
        <v>594</v>
      </c>
      <c r="C296" s="4" t="s">
        <v>459</v>
      </c>
      <c r="D296" s="4" t="s">
        <v>460</v>
      </c>
      <c r="E296" s="4">
        <v>0</v>
      </c>
      <c r="F296" s="70" t="s">
        <v>594</v>
      </c>
      <c r="G296" s="4">
        <v>0</v>
      </c>
      <c r="H296" s="73" t="s">
        <v>594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0"/>
    </row>
    <row r="297" spans="1:106" ht="12.75">
      <c r="A297" s="71" t="s">
        <v>594</v>
      </c>
      <c r="B297" s="72" t="s">
        <v>594</v>
      </c>
      <c r="C297" s="4" t="s">
        <v>461</v>
      </c>
      <c r="D297" s="4" t="s">
        <v>462</v>
      </c>
      <c r="E297" s="4">
        <v>0</v>
      </c>
      <c r="F297" s="70" t="s">
        <v>594</v>
      </c>
      <c r="G297" s="4">
        <v>0</v>
      </c>
      <c r="H297" s="73" t="s">
        <v>594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0"/>
    </row>
    <row r="298" spans="1:106" ht="12.75">
      <c r="A298" s="71" t="s">
        <v>594</v>
      </c>
      <c r="B298" s="72" t="s">
        <v>594</v>
      </c>
      <c r="C298" s="4" t="s">
        <v>464</v>
      </c>
      <c r="D298" s="4" t="s">
        <v>465</v>
      </c>
      <c r="E298" s="4">
        <v>0</v>
      </c>
      <c r="F298" s="70" t="s">
        <v>594</v>
      </c>
      <c r="G298" s="4">
        <v>0</v>
      </c>
      <c r="H298" s="73" t="s">
        <v>594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0"/>
    </row>
    <row r="299" spans="1:106" ht="12.75">
      <c r="A299" s="71" t="s">
        <v>594</v>
      </c>
      <c r="B299" s="72" t="s">
        <v>594</v>
      </c>
      <c r="C299" s="4" t="s">
        <v>469</v>
      </c>
      <c r="D299" s="4" t="s">
        <v>470</v>
      </c>
      <c r="E299" s="4">
        <v>0</v>
      </c>
      <c r="F299" s="70" t="s">
        <v>594</v>
      </c>
      <c r="G299" s="4">
        <v>0</v>
      </c>
      <c r="H299" s="73" t="s">
        <v>594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0"/>
    </row>
    <row r="300" spans="1:106" ht="12.75">
      <c r="A300" s="71" t="s">
        <v>594</v>
      </c>
      <c r="B300" s="72" t="s">
        <v>594</v>
      </c>
      <c r="C300" s="4" t="s">
        <v>471</v>
      </c>
      <c r="D300" s="4" t="s">
        <v>472</v>
      </c>
      <c r="E300" s="4">
        <v>0</v>
      </c>
      <c r="F300" s="70" t="s">
        <v>594</v>
      </c>
      <c r="G300" s="4">
        <v>0</v>
      </c>
      <c r="H300" s="73" t="s">
        <v>594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0"/>
    </row>
    <row r="301" spans="1:106" ht="12.75">
      <c r="A301" s="71" t="s">
        <v>594</v>
      </c>
      <c r="B301" s="72" t="s">
        <v>594</v>
      </c>
      <c r="C301" s="4" t="s">
        <v>473</v>
      </c>
      <c r="D301" s="4" t="s">
        <v>474</v>
      </c>
      <c r="E301" s="4">
        <v>0</v>
      </c>
      <c r="F301" s="70" t="s">
        <v>594</v>
      </c>
      <c r="G301" s="4">
        <v>0</v>
      </c>
      <c r="H301" s="73" t="s">
        <v>594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0"/>
    </row>
    <row r="302" spans="1:106" ht="13.5" thickBot="1">
      <c r="A302" s="74" t="s">
        <v>594</v>
      </c>
      <c r="B302" s="75" t="s">
        <v>594</v>
      </c>
      <c r="C302" s="29" t="s">
        <v>481</v>
      </c>
      <c r="D302" s="29" t="s">
        <v>482</v>
      </c>
      <c r="E302" s="29">
        <v>1</v>
      </c>
      <c r="F302" s="77">
        <v>649000</v>
      </c>
      <c r="G302" s="29">
        <v>0</v>
      </c>
      <c r="H302" s="78" t="s">
        <v>594</v>
      </c>
      <c r="I302" s="36"/>
      <c r="J302" s="3"/>
      <c r="K302" s="3"/>
      <c r="L302" s="3"/>
      <c r="M302" s="35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</row>
    <row r="303" spans="1:13" ht="12.75">
      <c r="A303" s="24" t="s">
        <v>489</v>
      </c>
      <c r="B303" s="25"/>
      <c r="C303" s="25"/>
      <c r="D303" s="7"/>
      <c r="E303" s="26">
        <f>SUM(E4:E302)</f>
        <v>3141</v>
      </c>
      <c r="F303" s="27">
        <f>SUM(F4:F302)</f>
        <v>2106454000</v>
      </c>
      <c r="G303" s="26">
        <f>SUM(G4:G302)</f>
        <v>2269</v>
      </c>
      <c r="H303" s="46">
        <f>SUM(H4:H302)</f>
        <v>1620547000</v>
      </c>
      <c r="I303" s="3"/>
      <c r="J303" s="3"/>
      <c r="K303" s="3"/>
      <c r="L303" s="3"/>
      <c r="M303" s="18"/>
    </row>
    <row r="304" spans="1:13" ht="12.75">
      <c r="A304" s="13" t="s">
        <v>616</v>
      </c>
      <c r="B304" s="14"/>
      <c r="C304" s="14"/>
      <c r="D304" s="14"/>
      <c r="E304" s="15"/>
      <c r="F304" s="15"/>
      <c r="G304" s="15">
        <f>(G303-E303)/G303</f>
        <v>-0.3843102688408991</v>
      </c>
      <c r="H304" s="51">
        <f>(H303-F303)/H303</f>
        <v>-0.29984134986519984</v>
      </c>
      <c r="I304" s="3"/>
      <c r="J304" s="3"/>
      <c r="K304" s="3"/>
      <c r="L304" s="3"/>
      <c r="M304" s="18"/>
    </row>
    <row r="305" spans="8:13" ht="12.75">
      <c r="H305" s="39"/>
      <c r="I305" s="3"/>
      <c r="J305" s="3"/>
      <c r="K305" s="3"/>
      <c r="L305" s="3"/>
      <c r="M305" s="18"/>
    </row>
    <row r="306" spans="1:13" ht="12.75">
      <c r="A306" s="101" t="s">
        <v>617</v>
      </c>
      <c r="B306" s="102"/>
      <c r="C306" s="102"/>
      <c r="D306" s="102"/>
      <c r="E306" s="16"/>
      <c r="F306" s="48">
        <f>F303/E303</f>
        <v>670631.6459726202</v>
      </c>
      <c r="G306" s="49"/>
      <c r="H306" s="50">
        <f>H303/G303</f>
        <v>714211.987659762</v>
      </c>
      <c r="I306" s="3"/>
      <c r="J306" s="3"/>
      <c r="K306" s="3"/>
      <c r="L306" s="3"/>
      <c r="M306" s="18"/>
    </row>
    <row r="307" spans="1:13" ht="13.5" thickBot="1">
      <c r="A307" s="103" t="s">
        <v>618</v>
      </c>
      <c r="B307" s="104"/>
      <c r="C307" s="104"/>
      <c r="D307" s="104"/>
      <c r="E307" s="28"/>
      <c r="F307" s="1"/>
      <c r="G307" s="29"/>
      <c r="H307" s="52">
        <f>(H306-F306)/F306</f>
        <v>0.06498402207658577</v>
      </c>
      <c r="I307" s="3"/>
      <c r="J307" s="3"/>
      <c r="K307" s="3"/>
      <c r="L307" s="3"/>
      <c r="M307" s="18"/>
    </row>
    <row r="308" spans="1:13" ht="12.75">
      <c r="A308" s="5"/>
      <c r="B308" s="2"/>
      <c r="C308" s="2"/>
      <c r="D308" s="2"/>
      <c r="E308" s="2"/>
      <c r="F308" s="19"/>
      <c r="G308" s="2"/>
      <c r="H308" s="40"/>
      <c r="I308" s="3"/>
      <c r="J308" s="3"/>
      <c r="K308" s="3"/>
      <c r="L308" s="3"/>
      <c r="M308" s="18"/>
    </row>
    <row r="309" spans="1:13" ht="12.75">
      <c r="A309" s="17" t="s">
        <v>619</v>
      </c>
      <c r="I309" s="3"/>
      <c r="J309" s="3"/>
      <c r="K309" s="3"/>
      <c r="L309" s="3"/>
      <c r="M309" s="18"/>
    </row>
    <row r="310" spans="1:13" ht="12.75">
      <c r="A310" s="17" t="s">
        <v>620</v>
      </c>
      <c r="I310" s="3"/>
      <c r="J310" s="3"/>
      <c r="K310" s="3"/>
      <c r="L310" s="3"/>
      <c r="M310" s="18"/>
    </row>
    <row r="311" spans="6:12" s="4" customFormat="1" ht="12.75">
      <c r="F311" s="11"/>
      <c r="H311" s="37"/>
      <c r="I311" s="20"/>
      <c r="J311" s="20"/>
      <c r="K311" s="20"/>
      <c r="L311" s="2"/>
    </row>
  </sheetData>
  <sheetProtection/>
  <mergeCells count="2">
    <mergeCell ref="A306:D306"/>
    <mergeCell ref="A307:D307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2014&amp;"Arial,Regular"&amp;10
&amp;"Arial,Bold Italic"&amp;9Comparing total for FY14 with FY13 through 2-28-14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331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37" customWidth="1"/>
    <col min="9" max="10" width="11.57421875" style="10" bestFit="1" customWidth="1"/>
    <col min="11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595</v>
      </c>
      <c r="F1" s="23" t="s">
        <v>595</v>
      </c>
      <c r="G1" s="22" t="s">
        <v>614</v>
      </c>
      <c r="H1" s="38" t="s">
        <v>614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4"/>
    </row>
    <row r="2" spans="1:106" ht="13.5" thickBot="1">
      <c r="A2" s="6"/>
      <c r="B2" s="6"/>
      <c r="C2" s="6"/>
      <c r="D2" s="6"/>
      <c r="E2" s="22" t="s">
        <v>596</v>
      </c>
      <c r="F2" s="23" t="s">
        <v>596</v>
      </c>
      <c r="G2" s="22" t="s">
        <v>615</v>
      </c>
      <c r="H2" s="38" t="s">
        <v>615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0"/>
    </row>
    <row r="3" spans="1:106" ht="13.5" thickBot="1">
      <c r="A3" s="21" t="s">
        <v>490</v>
      </c>
      <c r="B3" s="21" t="s">
        <v>491</v>
      </c>
      <c r="C3" s="21" t="s">
        <v>485</v>
      </c>
      <c r="D3" s="21" t="s">
        <v>486</v>
      </c>
      <c r="E3" s="22" t="s">
        <v>487</v>
      </c>
      <c r="F3" s="23" t="s">
        <v>488</v>
      </c>
      <c r="G3" s="22" t="s">
        <v>487</v>
      </c>
      <c r="H3" s="38" t="s">
        <v>488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0"/>
    </row>
    <row r="4" spans="1:106" ht="13.5" thickBot="1">
      <c r="A4" s="109" t="s">
        <v>535</v>
      </c>
      <c r="B4" s="110"/>
      <c r="C4" s="110"/>
      <c r="D4" s="110"/>
      <c r="E4" s="110"/>
      <c r="F4" s="110"/>
      <c r="G4" s="110"/>
      <c r="H4" s="1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0"/>
    </row>
    <row r="5" spans="1:106" ht="12.75">
      <c r="A5" s="79">
        <v>7</v>
      </c>
      <c r="B5" s="80">
        <v>1</v>
      </c>
      <c r="C5" s="81" t="s">
        <v>21</v>
      </c>
      <c r="D5" s="81" t="s">
        <v>22</v>
      </c>
      <c r="E5" s="7">
        <v>104</v>
      </c>
      <c r="F5" s="61">
        <v>61499000</v>
      </c>
      <c r="G5" s="7">
        <v>56</v>
      </c>
      <c r="H5" s="46">
        <v>28292000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0"/>
    </row>
    <row r="6" spans="1:106" ht="12.75">
      <c r="A6" s="62">
        <v>15</v>
      </c>
      <c r="B6" s="82">
        <v>2</v>
      </c>
      <c r="C6" s="83" t="s">
        <v>7</v>
      </c>
      <c r="D6" s="83" t="s">
        <v>8</v>
      </c>
      <c r="E6" s="4">
        <v>43</v>
      </c>
      <c r="F6" s="64">
        <v>23959000</v>
      </c>
      <c r="G6" s="4">
        <v>39</v>
      </c>
      <c r="H6" s="47">
        <v>22190000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0"/>
    </row>
    <row r="7" spans="1:106" ht="12.75">
      <c r="A7" s="62">
        <v>29</v>
      </c>
      <c r="B7" s="82">
        <v>3</v>
      </c>
      <c r="C7" s="83" t="s">
        <v>19</v>
      </c>
      <c r="D7" s="83" t="s">
        <v>20</v>
      </c>
      <c r="E7" s="4">
        <v>24</v>
      </c>
      <c r="F7" s="64">
        <v>15623000</v>
      </c>
      <c r="G7" s="4">
        <v>18</v>
      </c>
      <c r="H7" s="47">
        <v>14891000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0"/>
    </row>
    <row r="8" spans="1:106" ht="12.75">
      <c r="A8" s="65">
        <v>46</v>
      </c>
      <c r="B8" s="82">
        <v>4</v>
      </c>
      <c r="C8" s="83" t="s">
        <v>6</v>
      </c>
      <c r="D8" s="83" t="s">
        <v>625</v>
      </c>
      <c r="E8" s="4">
        <v>25</v>
      </c>
      <c r="F8" s="64">
        <v>8407000</v>
      </c>
      <c r="G8" s="4">
        <v>13</v>
      </c>
      <c r="H8" s="47">
        <v>9997000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0"/>
    </row>
    <row r="9" spans="1:106" ht="12.75">
      <c r="A9" s="62">
        <v>77</v>
      </c>
      <c r="B9" s="82">
        <v>5</v>
      </c>
      <c r="C9" s="83" t="s">
        <v>23</v>
      </c>
      <c r="D9" s="83" t="s">
        <v>523</v>
      </c>
      <c r="E9" s="4">
        <v>14</v>
      </c>
      <c r="F9" s="64">
        <v>7776000</v>
      </c>
      <c r="G9" s="4">
        <v>7</v>
      </c>
      <c r="H9" s="47">
        <v>5539000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0"/>
    </row>
    <row r="10" spans="1:106" ht="12.75">
      <c r="A10" s="62">
        <v>102</v>
      </c>
      <c r="B10" s="82">
        <v>6</v>
      </c>
      <c r="C10" s="83" t="s">
        <v>31</v>
      </c>
      <c r="D10" s="83" t="s">
        <v>578</v>
      </c>
      <c r="E10" s="4">
        <v>4</v>
      </c>
      <c r="F10" s="66">
        <v>1583000</v>
      </c>
      <c r="G10" s="4">
        <v>5</v>
      </c>
      <c r="H10" s="67">
        <v>1812000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0"/>
    </row>
    <row r="11" spans="1:106" ht="12.75">
      <c r="A11" s="65">
        <v>109</v>
      </c>
      <c r="B11" s="82">
        <v>7</v>
      </c>
      <c r="C11" s="83" t="s">
        <v>2</v>
      </c>
      <c r="D11" s="83" t="s">
        <v>3</v>
      </c>
      <c r="E11" s="4">
        <v>7</v>
      </c>
      <c r="F11" s="64">
        <v>5153000</v>
      </c>
      <c r="G11" s="4">
        <v>4</v>
      </c>
      <c r="H11" s="47">
        <v>1990000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0"/>
    </row>
    <row r="12" spans="1:106" ht="12.75">
      <c r="A12" s="65">
        <v>112</v>
      </c>
      <c r="B12" s="82">
        <v>8</v>
      </c>
      <c r="C12" s="83" t="s">
        <v>0</v>
      </c>
      <c r="D12" s="83" t="s">
        <v>1</v>
      </c>
      <c r="E12" s="4">
        <v>0</v>
      </c>
      <c r="F12" s="70" t="s">
        <v>594</v>
      </c>
      <c r="G12" s="4">
        <v>4</v>
      </c>
      <c r="H12" s="69">
        <v>1794000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0"/>
    </row>
    <row r="13" spans="1:106" ht="12.75">
      <c r="A13" s="62">
        <v>132</v>
      </c>
      <c r="B13" s="82">
        <v>9</v>
      </c>
      <c r="C13" s="83" t="s">
        <v>24</v>
      </c>
      <c r="D13" s="83" t="s">
        <v>25</v>
      </c>
      <c r="E13" s="4">
        <v>2</v>
      </c>
      <c r="F13" s="66">
        <v>380000</v>
      </c>
      <c r="G13" s="4">
        <v>3</v>
      </c>
      <c r="H13" s="67">
        <v>1891000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0"/>
    </row>
    <row r="14" spans="1:106" ht="12.75">
      <c r="A14" s="62">
        <v>140</v>
      </c>
      <c r="B14" s="82">
        <v>10</v>
      </c>
      <c r="C14" s="63" t="s">
        <v>601</v>
      </c>
      <c r="D14" s="63" t="s">
        <v>602</v>
      </c>
      <c r="E14" s="4">
        <v>1</v>
      </c>
      <c r="F14" s="66">
        <v>537000</v>
      </c>
      <c r="G14" s="4">
        <v>3</v>
      </c>
      <c r="H14" s="67">
        <v>737000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0"/>
    </row>
    <row r="15" spans="1:106" ht="12.75">
      <c r="A15" s="65">
        <v>160</v>
      </c>
      <c r="B15" s="82">
        <v>11</v>
      </c>
      <c r="C15" s="83" t="s">
        <v>17</v>
      </c>
      <c r="D15" s="83" t="s">
        <v>18</v>
      </c>
      <c r="E15" s="4">
        <v>1</v>
      </c>
      <c r="F15" s="68">
        <v>259000</v>
      </c>
      <c r="G15" s="4">
        <v>2</v>
      </c>
      <c r="H15" s="69">
        <v>807000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0"/>
    </row>
    <row r="16" spans="1:106" ht="12.75">
      <c r="A16" s="62">
        <v>170</v>
      </c>
      <c r="B16" s="82">
        <v>12</v>
      </c>
      <c r="C16" s="83" t="s">
        <v>15</v>
      </c>
      <c r="D16" s="83" t="s">
        <v>16</v>
      </c>
      <c r="E16" s="4">
        <v>0</v>
      </c>
      <c r="F16" s="70" t="s">
        <v>594</v>
      </c>
      <c r="G16" s="4">
        <v>1</v>
      </c>
      <c r="H16" s="69">
        <v>2482000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0"/>
    </row>
    <row r="17" spans="1:106" ht="12.75">
      <c r="A17" s="62">
        <v>182</v>
      </c>
      <c r="B17" s="82">
        <v>13</v>
      </c>
      <c r="C17" s="83" t="s">
        <v>4</v>
      </c>
      <c r="D17" s="83" t="s">
        <v>5</v>
      </c>
      <c r="E17" s="4">
        <v>2</v>
      </c>
      <c r="F17" s="68">
        <v>738000</v>
      </c>
      <c r="G17" s="4">
        <v>1</v>
      </c>
      <c r="H17" s="69">
        <v>833000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0"/>
    </row>
    <row r="18" spans="1:106" ht="12.75">
      <c r="A18" s="62">
        <v>198</v>
      </c>
      <c r="B18" s="82">
        <v>14</v>
      </c>
      <c r="C18" s="83" t="s">
        <v>11</v>
      </c>
      <c r="D18" s="83" t="s">
        <v>12</v>
      </c>
      <c r="E18" s="4">
        <v>0</v>
      </c>
      <c r="F18" s="70" t="s">
        <v>594</v>
      </c>
      <c r="G18" s="4">
        <v>1</v>
      </c>
      <c r="H18" s="69">
        <v>384000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0"/>
    </row>
    <row r="19" spans="1:106" ht="12.75">
      <c r="A19" s="62">
        <v>203</v>
      </c>
      <c r="B19" s="82">
        <v>15</v>
      </c>
      <c r="C19" s="83" t="s">
        <v>13</v>
      </c>
      <c r="D19" s="83" t="s">
        <v>14</v>
      </c>
      <c r="E19" s="4">
        <v>0</v>
      </c>
      <c r="F19" s="70" t="s">
        <v>594</v>
      </c>
      <c r="G19" s="4">
        <v>1</v>
      </c>
      <c r="H19" s="69">
        <v>206000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0"/>
    </row>
    <row r="20" spans="1:106" ht="12.75">
      <c r="A20" s="71" t="s">
        <v>594</v>
      </c>
      <c r="B20" s="72" t="s">
        <v>594</v>
      </c>
      <c r="C20" s="83" t="s">
        <v>9</v>
      </c>
      <c r="D20" s="83" t="s">
        <v>10</v>
      </c>
      <c r="E20" s="4">
        <v>0</v>
      </c>
      <c r="F20" s="70" t="s">
        <v>594</v>
      </c>
      <c r="G20" s="4">
        <v>0</v>
      </c>
      <c r="H20" s="73" t="s">
        <v>594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0"/>
    </row>
    <row r="21" spans="1:106" ht="13.5" thickBot="1">
      <c r="A21" s="71" t="s">
        <v>594</v>
      </c>
      <c r="B21" s="72" t="s">
        <v>594</v>
      </c>
      <c r="C21" s="83" t="s">
        <v>26</v>
      </c>
      <c r="D21" s="83" t="s">
        <v>493</v>
      </c>
      <c r="E21" s="4">
        <v>0</v>
      </c>
      <c r="F21" s="70" t="s">
        <v>594</v>
      </c>
      <c r="G21" s="4">
        <v>0</v>
      </c>
      <c r="H21" s="73" t="s">
        <v>594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0"/>
    </row>
    <row r="22" spans="1:106" ht="12.75">
      <c r="A22" s="71" t="s">
        <v>594</v>
      </c>
      <c r="B22" s="72" t="s">
        <v>594</v>
      </c>
      <c r="C22" s="83" t="s">
        <v>27</v>
      </c>
      <c r="D22" s="83" t="s">
        <v>28</v>
      </c>
      <c r="E22" s="4">
        <v>0</v>
      </c>
      <c r="F22" s="70" t="s">
        <v>594</v>
      </c>
      <c r="G22" s="4">
        <v>0</v>
      </c>
      <c r="H22" s="73" t="s">
        <v>594</v>
      </c>
      <c r="I22" s="41" t="s">
        <v>611</v>
      </c>
      <c r="J22" s="42" t="s">
        <v>611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0"/>
    </row>
    <row r="23" spans="1:106" ht="13.5" thickBot="1">
      <c r="A23" s="74" t="s">
        <v>594</v>
      </c>
      <c r="B23" s="75" t="s">
        <v>594</v>
      </c>
      <c r="C23" s="84" t="s">
        <v>29</v>
      </c>
      <c r="D23" s="84" t="s">
        <v>30</v>
      </c>
      <c r="E23" s="29">
        <v>0</v>
      </c>
      <c r="F23" s="85" t="s">
        <v>594</v>
      </c>
      <c r="G23" s="29">
        <v>0</v>
      </c>
      <c r="H23" s="78" t="s">
        <v>594</v>
      </c>
      <c r="I23" s="43" t="s">
        <v>612</v>
      </c>
      <c r="J23" s="44" t="s">
        <v>613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0"/>
    </row>
    <row r="24" spans="1:106" ht="13.5" thickBot="1">
      <c r="A24" s="107" t="s">
        <v>584</v>
      </c>
      <c r="B24" s="107"/>
      <c r="C24" s="107"/>
      <c r="D24" s="107"/>
      <c r="E24" s="57">
        <f>SUM(E5:E23)</f>
        <v>227</v>
      </c>
      <c r="F24" s="58">
        <f>SUM(F5:F23)</f>
        <v>125914000</v>
      </c>
      <c r="G24" s="57">
        <f>SUM(G5:G23)</f>
        <v>158</v>
      </c>
      <c r="H24" s="58">
        <f>SUM(H5:H23)</f>
        <v>93845000</v>
      </c>
      <c r="I24" s="45">
        <f>(G24-E24)/E24</f>
        <v>-0.3039647577092511</v>
      </c>
      <c r="J24" s="45">
        <f>(H24-F24)/F24</f>
        <v>-0.25468970884889686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0"/>
    </row>
    <row r="25" spans="1:106" ht="13.5" thickBot="1">
      <c r="A25" s="108" t="s">
        <v>536</v>
      </c>
      <c r="B25" s="108"/>
      <c r="C25" s="108"/>
      <c r="D25" s="108"/>
      <c r="E25" s="108"/>
      <c r="F25" s="108"/>
      <c r="G25" s="108"/>
      <c r="H25" s="10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0"/>
    </row>
    <row r="26" spans="1:106" ht="12.75">
      <c r="A26" s="59">
        <v>3</v>
      </c>
      <c r="B26" s="60">
        <v>1</v>
      </c>
      <c r="C26" s="60" t="s">
        <v>35</v>
      </c>
      <c r="D26" s="60" t="s">
        <v>36</v>
      </c>
      <c r="E26" s="7">
        <v>104</v>
      </c>
      <c r="F26" s="61">
        <v>86141000</v>
      </c>
      <c r="G26" s="7">
        <v>86</v>
      </c>
      <c r="H26" s="46">
        <v>78437000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0"/>
    </row>
    <row r="27" spans="1:106" ht="12.75">
      <c r="A27" s="62">
        <v>42</v>
      </c>
      <c r="B27" s="63">
        <v>2</v>
      </c>
      <c r="C27" s="63" t="s">
        <v>55</v>
      </c>
      <c r="D27" s="63" t="s">
        <v>56</v>
      </c>
      <c r="E27" s="4">
        <v>25</v>
      </c>
      <c r="F27" s="64">
        <v>21074000</v>
      </c>
      <c r="G27" s="4">
        <v>14</v>
      </c>
      <c r="H27" s="47">
        <v>22970000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0"/>
    </row>
    <row r="28" spans="1:106" ht="12.75">
      <c r="A28" s="62">
        <v>50</v>
      </c>
      <c r="B28" s="63">
        <v>3</v>
      </c>
      <c r="C28" s="63" t="s">
        <v>494</v>
      </c>
      <c r="D28" s="63" t="s">
        <v>516</v>
      </c>
      <c r="E28" s="4">
        <v>15</v>
      </c>
      <c r="F28" s="64">
        <v>3212000</v>
      </c>
      <c r="G28" s="4">
        <v>13</v>
      </c>
      <c r="H28" s="47">
        <v>3188000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0"/>
    </row>
    <row r="29" spans="1:106" ht="12.75">
      <c r="A29" s="65">
        <v>55</v>
      </c>
      <c r="B29" s="63">
        <v>4</v>
      </c>
      <c r="C29" s="63" t="s">
        <v>50</v>
      </c>
      <c r="D29" s="63" t="s">
        <v>558</v>
      </c>
      <c r="E29" s="4">
        <v>15</v>
      </c>
      <c r="F29" s="64">
        <v>2135000</v>
      </c>
      <c r="G29" s="4">
        <v>11</v>
      </c>
      <c r="H29" s="47">
        <v>1880000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0"/>
    </row>
    <row r="30" spans="1:106" ht="12.75">
      <c r="A30" s="62">
        <v>69</v>
      </c>
      <c r="B30" s="63">
        <v>5</v>
      </c>
      <c r="C30" s="63" t="s">
        <v>517</v>
      </c>
      <c r="D30" s="63" t="s">
        <v>526</v>
      </c>
      <c r="E30" s="4">
        <v>11</v>
      </c>
      <c r="F30" s="64">
        <v>8547000</v>
      </c>
      <c r="G30" s="4">
        <v>9</v>
      </c>
      <c r="H30" s="47">
        <v>6119000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0"/>
    </row>
    <row r="31" spans="1:106" ht="12.75">
      <c r="A31" s="62">
        <v>119</v>
      </c>
      <c r="B31" s="63">
        <v>6</v>
      </c>
      <c r="C31" s="63" t="s">
        <v>33</v>
      </c>
      <c r="D31" s="63" t="s">
        <v>34</v>
      </c>
      <c r="E31" s="4">
        <v>3</v>
      </c>
      <c r="F31" s="66">
        <v>1821000</v>
      </c>
      <c r="G31" s="4">
        <v>4</v>
      </c>
      <c r="H31" s="67">
        <v>942000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0"/>
    </row>
    <row r="32" spans="1:106" ht="12.75">
      <c r="A32" s="62">
        <v>122</v>
      </c>
      <c r="B32" s="63">
        <v>7</v>
      </c>
      <c r="C32" s="63" t="s">
        <v>58</v>
      </c>
      <c r="D32" s="63" t="s">
        <v>59</v>
      </c>
      <c r="E32" s="4">
        <v>2</v>
      </c>
      <c r="F32" s="68">
        <v>146000</v>
      </c>
      <c r="G32" s="4">
        <v>4</v>
      </c>
      <c r="H32" s="69">
        <v>795000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0"/>
    </row>
    <row r="33" spans="1:106" s="12" customFormat="1" ht="12.75">
      <c r="A33" s="62">
        <v>161</v>
      </c>
      <c r="B33" s="63">
        <v>8</v>
      </c>
      <c r="C33" s="63" t="s">
        <v>623</v>
      </c>
      <c r="D33" s="63" t="s">
        <v>624</v>
      </c>
      <c r="E33" s="4">
        <v>0</v>
      </c>
      <c r="F33" s="70" t="s">
        <v>594</v>
      </c>
      <c r="G33" s="4">
        <v>2</v>
      </c>
      <c r="H33" s="69">
        <v>658000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2"/>
    </row>
    <row r="34" spans="1:106" ht="12.75">
      <c r="A34" s="62">
        <v>164</v>
      </c>
      <c r="B34" s="63">
        <v>9</v>
      </c>
      <c r="C34" s="63" t="s">
        <v>45</v>
      </c>
      <c r="D34" s="63" t="s">
        <v>570</v>
      </c>
      <c r="E34" s="4">
        <v>5</v>
      </c>
      <c r="F34" s="66">
        <v>644000</v>
      </c>
      <c r="G34" s="4">
        <v>2</v>
      </c>
      <c r="H34" s="67">
        <v>474000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0"/>
    </row>
    <row r="35" spans="1:106" ht="12.75">
      <c r="A35" s="65">
        <v>166</v>
      </c>
      <c r="B35" s="63">
        <v>10</v>
      </c>
      <c r="C35" s="63" t="s">
        <v>51</v>
      </c>
      <c r="D35" s="63" t="s">
        <v>52</v>
      </c>
      <c r="E35" s="4">
        <v>1</v>
      </c>
      <c r="F35" s="66">
        <v>117000</v>
      </c>
      <c r="G35" s="4">
        <v>2</v>
      </c>
      <c r="H35" s="67">
        <v>370000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0"/>
    </row>
    <row r="36" spans="1:106" ht="12.75">
      <c r="A36" s="62">
        <v>174</v>
      </c>
      <c r="B36" s="63">
        <v>11</v>
      </c>
      <c r="C36" s="63" t="s">
        <v>57</v>
      </c>
      <c r="D36" s="63" t="s">
        <v>525</v>
      </c>
      <c r="E36" s="4">
        <v>4</v>
      </c>
      <c r="F36" s="66">
        <v>2579000</v>
      </c>
      <c r="G36" s="4">
        <v>1</v>
      </c>
      <c r="H36" s="67">
        <v>1424000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0"/>
    </row>
    <row r="37" spans="1:106" ht="12.75">
      <c r="A37" s="71" t="s">
        <v>594</v>
      </c>
      <c r="B37" s="72" t="s">
        <v>594</v>
      </c>
      <c r="C37" s="63" t="s">
        <v>32</v>
      </c>
      <c r="D37" s="63" t="s">
        <v>524</v>
      </c>
      <c r="E37" s="4">
        <v>0</v>
      </c>
      <c r="F37" s="70" t="s">
        <v>594</v>
      </c>
      <c r="G37" s="4">
        <v>0</v>
      </c>
      <c r="H37" s="73" t="s">
        <v>594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0"/>
    </row>
    <row r="38" spans="1:106" ht="12.75">
      <c r="A38" s="71" t="s">
        <v>594</v>
      </c>
      <c r="B38" s="72" t="s">
        <v>594</v>
      </c>
      <c r="C38" s="63" t="s">
        <v>37</v>
      </c>
      <c r="D38" s="63" t="s">
        <v>38</v>
      </c>
      <c r="E38" s="4">
        <v>0</v>
      </c>
      <c r="F38" s="70" t="s">
        <v>594</v>
      </c>
      <c r="G38" s="4">
        <v>0</v>
      </c>
      <c r="H38" s="73" t="s">
        <v>594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0"/>
    </row>
    <row r="39" spans="1:106" ht="12.75">
      <c r="A39" s="71" t="s">
        <v>594</v>
      </c>
      <c r="B39" s="72" t="s">
        <v>594</v>
      </c>
      <c r="C39" s="63" t="s">
        <v>39</v>
      </c>
      <c r="D39" s="63" t="s">
        <v>40</v>
      </c>
      <c r="E39" s="4">
        <v>3</v>
      </c>
      <c r="F39" s="66">
        <v>2243000</v>
      </c>
      <c r="G39" s="4">
        <v>0</v>
      </c>
      <c r="H39" s="73" t="s">
        <v>594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0"/>
    </row>
    <row r="40" spans="1:106" ht="12.75">
      <c r="A40" s="71" t="s">
        <v>594</v>
      </c>
      <c r="B40" s="72" t="s">
        <v>594</v>
      </c>
      <c r="C40" s="63" t="s">
        <v>41</v>
      </c>
      <c r="D40" s="63" t="s">
        <v>42</v>
      </c>
      <c r="E40" s="4">
        <v>0</v>
      </c>
      <c r="F40" s="70" t="s">
        <v>594</v>
      </c>
      <c r="G40" s="4">
        <v>0</v>
      </c>
      <c r="H40" s="73" t="s">
        <v>594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0"/>
    </row>
    <row r="41" spans="1:106" ht="12.75">
      <c r="A41" s="71" t="s">
        <v>594</v>
      </c>
      <c r="B41" s="72" t="s">
        <v>594</v>
      </c>
      <c r="C41" s="63" t="s">
        <v>43</v>
      </c>
      <c r="D41" s="63" t="s">
        <v>44</v>
      </c>
      <c r="E41" s="4">
        <v>1</v>
      </c>
      <c r="F41" s="68">
        <v>99000</v>
      </c>
      <c r="G41" s="4">
        <v>0</v>
      </c>
      <c r="H41" s="73" t="s">
        <v>594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0"/>
    </row>
    <row r="42" spans="1:106" ht="12.75">
      <c r="A42" s="71" t="s">
        <v>594</v>
      </c>
      <c r="B42" s="72" t="s">
        <v>594</v>
      </c>
      <c r="C42" s="63" t="s">
        <v>46</v>
      </c>
      <c r="D42" s="63" t="s">
        <v>47</v>
      </c>
      <c r="E42" s="4">
        <v>0</v>
      </c>
      <c r="F42" s="70" t="s">
        <v>594</v>
      </c>
      <c r="G42" s="4">
        <v>0</v>
      </c>
      <c r="H42" s="73" t="s">
        <v>594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0"/>
    </row>
    <row r="43" spans="1:106" ht="12.75">
      <c r="A43" s="71" t="s">
        <v>594</v>
      </c>
      <c r="B43" s="72" t="s">
        <v>594</v>
      </c>
      <c r="C43" s="63" t="s">
        <v>48</v>
      </c>
      <c r="D43" s="63" t="s">
        <v>49</v>
      </c>
      <c r="E43" s="4">
        <v>0</v>
      </c>
      <c r="F43" s="70" t="s">
        <v>594</v>
      </c>
      <c r="G43" s="4">
        <v>0</v>
      </c>
      <c r="H43" s="73" t="s">
        <v>594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0"/>
    </row>
    <row r="44" spans="1:106" ht="13.5" thickBot="1">
      <c r="A44" s="71" t="s">
        <v>594</v>
      </c>
      <c r="B44" s="72" t="s">
        <v>594</v>
      </c>
      <c r="C44" s="63" t="s">
        <v>53</v>
      </c>
      <c r="D44" s="63" t="s">
        <v>54</v>
      </c>
      <c r="E44" s="4">
        <v>0</v>
      </c>
      <c r="F44" s="70" t="s">
        <v>594</v>
      </c>
      <c r="G44" s="4">
        <v>0</v>
      </c>
      <c r="H44" s="73" t="s">
        <v>594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0"/>
    </row>
    <row r="45" spans="1:106" ht="12.75">
      <c r="A45" s="71" t="s">
        <v>594</v>
      </c>
      <c r="B45" s="72" t="s">
        <v>594</v>
      </c>
      <c r="C45" s="63" t="s">
        <v>60</v>
      </c>
      <c r="D45" s="63" t="s">
        <v>61</v>
      </c>
      <c r="E45" s="4">
        <v>0</v>
      </c>
      <c r="F45" s="70" t="s">
        <v>594</v>
      </c>
      <c r="G45" s="4">
        <v>0</v>
      </c>
      <c r="H45" s="73" t="s">
        <v>594</v>
      </c>
      <c r="I45" s="41" t="s">
        <v>611</v>
      </c>
      <c r="J45" s="42" t="s">
        <v>611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0"/>
    </row>
    <row r="46" spans="1:106" ht="13.5" thickBot="1">
      <c r="A46" s="74" t="s">
        <v>594</v>
      </c>
      <c r="B46" s="75" t="s">
        <v>594</v>
      </c>
      <c r="C46" s="76" t="s">
        <v>511</v>
      </c>
      <c r="D46" s="76" t="s">
        <v>518</v>
      </c>
      <c r="E46" s="29">
        <v>3</v>
      </c>
      <c r="F46" s="77">
        <v>6113000</v>
      </c>
      <c r="G46" s="29">
        <v>0</v>
      </c>
      <c r="H46" s="78" t="s">
        <v>594</v>
      </c>
      <c r="I46" s="43" t="s">
        <v>612</v>
      </c>
      <c r="J46" s="44" t="s">
        <v>613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0"/>
    </row>
    <row r="47" spans="1:106" ht="13.5" thickBot="1">
      <c r="A47" s="105" t="s">
        <v>634</v>
      </c>
      <c r="B47" s="105"/>
      <c r="C47" s="105"/>
      <c r="D47" s="105"/>
      <c r="E47" s="6">
        <f>SUM(E26:E46)</f>
        <v>192</v>
      </c>
      <c r="F47" s="55">
        <f>SUM(F26:F46)</f>
        <v>134871000</v>
      </c>
      <c r="G47" s="6">
        <f>SUM(G26:G46)</f>
        <v>148</v>
      </c>
      <c r="H47" s="56">
        <f>SUM(H26:H46)</f>
        <v>117257000</v>
      </c>
      <c r="I47" s="45">
        <f>(G47-E47)/E47</f>
        <v>-0.22916666666666666</v>
      </c>
      <c r="J47" s="45">
        <f>(H47-F47)/F47</f>
        <v>-0.13059886854846484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0"/>
    </row>
    <row r="48" spans="1:106" ht="13.5" thickBot="1">
      <c r="A48" s="108" t="s">
        <v>537</v>
      </c>
      <c r="B48" s="108"/>
      <c r="C48" s="108"/>
      <c r="D48" s="108"/>
      <c r="E48" s="108"/>
      <c r="F48" s="108"/>
      <c r="G48" s="108"/>
      <c r="H48" s="10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0"/>
    </row>
    <row r="49" spans="1:106" ht="12.75">
      <c r="A49" s="59">
        <v>17</v>
      </c>
      <c r="B49" s="86">
        <v>1</v>
      </c>
      <c r="C49" s="60" t="s">
        <v>68</v>
      </c>
      <c r="D49" s="60" t="s">
        <v>69</v>
      </c>
      <c r="E49" s="7">
        <v>48</v>
      </c>
      <c r="F49" s="61">
        <v>33230000</v>
      </c>
      <c r="G49" s="7">
        <v>32</v>
      </c>
      <c r="H49" s="46">
        <v>25222000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0"/>
    </row>
    <row r="50" spans="1:106" ht="12.75">
      <c r="A50" s="65">
        <v>43</v>
      </c>
      <c r="B50" s="87">
        <v>2</v>
      </c>
      <c r="C50" s="63" t="s">
        <v>567</v>
      </c>
      <c r="D50" s="63" t="s">
        <v>568</v>
      </c>
      <c r="E50" s="4">
        <v>3</v>
      </c>
      <c r="F50" s="66">
        <v>1174000</v>
      </c>
      <c r="G50" s="4">
        <v>14</v>
      </c>
      <c r="H50" s="67">
        <v>14714000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0"/>
    </row>
    <row r="51" spans="1:106" ht="12.75">
      <c r="A51" s="65">
        <v>52</v>
      </c>
      <c r="B51" s="87">
        <v>3</v>
      </c>
      <c r="C51" s="63" t="s">
        <v>76</v>
      </c>
      <c r="D51" s="63" t="s">
        <v>77</v>
      </c>
      <c r="E51" s="4">
        <v>17</v>
      </c>
      <c r="F51" s="64">
        <v>8076000</v>
      </c>
      <c r="G51" s="4">
        <v>12</v>
      </c>
      <c r="H51" s="47">
        <v>3936000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0"/>
    </row>
    <row r="52" spans="1:106" ht="12.75">
      <c r="A52" s="62">
        <v>75</v>
      </c>
      <c r="B52" s="87">
        <v>4</v>
      </c>
      <c r="C52" s="63" t="s">
        <v>66</v>
      </c>
      <c r="D52" s="63" t="s">
        <v>67</v>
      </c>
      <c r="E52" s="4">
        <v>8</v>
      </c>
      <c r="F52" s="64">
        <v>7573000</v>
      </c>
      <c r="G52" s="4">
        <v>7</v>
      </c>
      <c r="H52" s="47">
        <v>5623000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0"/>
    </row>
    <row r="53" spans="1:106" ht="12.75">
      <c r="A53" s="65">
        <v>82</v>
      </c>
      <c r="B53" s="87">
        <v>5</v>
      </c>
      <c r="C53" s="63" t="s">
        <v>84</v>
      </c>
      <c r="D53" s="63" t="s">
        <v>85</v>
      </c>
      <c r="E53" s="4">
        <v>3</v>
      </c>
      <c r="F53" s="66">
        <v>947000</v>
      </c>
      <c r="G53" s="4">
        <v>7</v>
      </c>
      <c r="H53" s="67">
        <v>3203000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0"/>
    </row>
    <row r="54" spans="1:106" ht="12.75">
      <c r="A54" s="65">
        <v>91</v>
      </c>
      <c r="B54" s="87">
        <v>6</v>
      </c>
      <c r="C54" s="63" t="s">
        <v>79</v>
      </c>
      <c r="D54" s="63" t="s">
        <v>566</v>
      </c>
      <c r="E54" s="4">
        <v>7</v>
      </c>
      <c r="F54" s="64">
        <v>5464000</v>
      </c>
      <c r="G54" s="4">
        <v>5</v>
      </c>
      <c r="H54" s="47">
        <v>9620000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0"/>
    </row>
    <row r="55" spans="1:106" ht="12.75">
      <c r="A55" s="65">
        <v>130</v>
      </c>
      <c r="B55" s="87">
        <v>7</v>
      </c>
      <c r="C55" s="63" t="s">
        <v>63</v>
      </c>
      <c r="D55" s="63" t="s">
        <v>64</v>
      </c>
      <c r="E55" s="4">
        <v>4</v>
      </c>
      <c r="F55" s="66">
        <v>1599000</v>
      </c>
      <c r="G55" s="4">
        <v>3</v>
      </c>
      <c r="H55" s="67">
        <v>2403000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0"/>
    </row>
    <row r="56" spans="1:106" ht="12.75">
      <c r="A56" s="62">
        <v>131</v>
      </c>
      <c r="B56" s="87">
        <v>8</v>
      </c>
      <c r="C56" s="63" t="s">
        <v>90</v>
      </c>
      <c r="D56" s="63" t="s">
        <v>91</v>
      </c>
      <c r="E56" s="4">
        <v>6</v>
      </c>
      <c r="F56" s="64">
        <v>8800000</v>
      </c>
      <c r="G56" s="4">
        <v>3</v>
      </c>
      <c r="H56" s="47">
        <v>2292000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0"/>
    </row>
    <row r="57" spans="1:106" ht="12.75">
      <c r="A57" s="65">
        <v>151</v>
      </c>
      <c r="B57" s="87">
        <v>9</v>
      </c>
      <c r="C57" s="63" t="s">
        <v>95</v>
      </c>
      <c r="D57" s="63" t="s">
        <v>629</v>
      </c>
      <c r="E57" s="4">
        <v>3</v>
      </c>
      <c r="F57" s="66">
        <v>2977000</v>
      </c>
      <c r="G57" s="4">
        <v>2</v>
      </c>
      <c r="H57" s="67">
        <v>1512000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0"/>
    </row>
    <row r="58" spans="1:106" ht="12.75">
      <c r="A58" s="65">
        <v>169</v>
      </c>
      <c r="B58" s="87">
        <v>10</v>
      </c>
      <c r="C58" s="63" t="s">
        <v>70</v>
      </c>
      <c r="D58" s="63" t="s">
        <v>71</v>
      </c>
      <c r="E58" s="4">
        <v>6</v>
      </c>
      <c r="F58" s="64">
        <v>9349000</v>
      </c>
      <c r="G58" s="4">
        <v>1</v>
      </c>
      <c r="H58" s="47">
        <v>2640000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0"/>
    </row>
    <row r="59" spans="1:106" ht="12.75">
      <c r="A59" s="62">
        <v>186</v>
      </c>
      <c r="B59" s="87">
        <v>11</v>
      </c>
      <c r="C59" s="63" t="s">
        <v>74</v>
      </c>
      <c r="D59" s="63" t="s">
        <v>75</v>
      </c>
      <c r="E59" s="4">
        <v>0</v>
      </c>
      <c r="F59" s="70" t="s">
        <v>594</v>
      </c>
      <c r="G59" s="4">
        <v>1</v>
      </c>
      <c r="H59" s="69">
        <v>773000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0"/>
    </row>
    <row r="60" spans="1:106" ht="12.75">
      <c r="A60" s="65">
        <v>190</v>
      </c>
      <c r="B60" s="87">
        <v>12</v>
      </c>
      <c r="C60" s="63" t="s">
        <v>627</v>
      </c>
      <c r="D60" s="63" t="s">
        <v>628</v>
      </c>
      <c r="E60" s="4">
        <v>0</v>
      </c>
      <c r="F60" s="70" t="s">
        <v>594</v>
      </c>
      <c r="G60" s="4">
        <v>1</v>
      </c>
      <c r="H60" s="47">
        <v>598000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0"/>
    </row>
    <row r="61" spans="1:106" ht="12.75">
      <c r="A61" s="62">
        <v>192</v>
      </c>
      <c r="B61" s="87">
        <v>13</v>
      </c>
      <c r="C61" s="63" t="s">
        <v>65</v>
      </c>
      <c r="D61" s="63" t="s">
        <v>495</v>
      </c>
      <c r="E61" s="4">
        <v>2</v>
      </c>
      <c r="F61" s="66">
        <v>877000</v>
      </c>
      <c r="G61" s="4">
        <v>1</v>
      </c>
      <c r="H61" s="67">
        <v>497000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0"/>
    </row>
    <row r="62" spans="1:106" ht="12.75">
      <c r="A62" s="65">
        <v>193</v>
      </c>
      <c r="B62" s="87">
        <v>14</v>
      </c>
      <c r="C62" s="63" t="s">
        <v>94</v>
      </c>
      <c r="D62" s="63" t="s">
        <v>622</v>
      </c>
      <c r="E62" s="4">
        <v>5</v>
      </c>
      <c r="F62" s="68">
        <v>2815000</v>
      </c>
      <c r="G62" s="4">
        <v>1</v>
      </c>
      <c r="H62" s="69">
        <v>496000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0"/>
    </row>
    <row r="63" spans="1:106" ht="12.75">
      <c r="A63" s="62">
        <v>201</v>
      </c>
      <c r="B63" s="87">
        <v>15</v>
      </c>
      <c r="C63" s="63" t="s">
        <v>62</v>
      </c>
      <c r="D63" s="63" t="s">
        <v>527</v>
      </c>
      <c r="E63" s="4">
        <v>4</v>
      </c>
      <c r="F63" s="66">
        <v>4643000</v>
      </c>
      <c r="G63" s="4">
        <v>1</v>
      </c>
      <c r="H63" s="67">
        <v>254000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0"/>
    </row>
    <row r="64" spans="1:106" ht="12.75">
      <c r="A64" s="71" t="s">
        <v>594</v>
      </c>
      <c r="B64" s="72" t="s">
        <v>594</v>
      </c>
      <c r="C64" s="63" t="s">
        <v>72</v>
      </c>
      <c r="D64" s="63" t="s">
        <v>73</v>
      </c>
      <c r="E64" s="4">
        <v>1</v>
      </c>
      <c r="F64" s="68">
        <v>4872000</v>
      </c>
      <c r="G64" s="4">
        <v>0</v>
      </c>
      <c r="H64" s="73" t="s">
        <v>594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0"/>
    </row>
    <row r="65" spans="1:106" ht="12.75">
      <c r="A65" s="71" t="s">
        <v>594</v>
      </c>
      <c r="B65" s="72" t="s">
        <v>594</v>
      </c>
      <c r="C65" s="63" t="s">
        <v>78</v>
      </c>
      <c r="D65" s="63" t="s">
        <v>496</v>
      </c>
      <c r="E65" s="4">
        <v>0</v>
      </c>
      <c r="F65" s="70" t="s">
        <v>594</v>
      </c>
      <c r="G65" s="4">
        <v>0</v>
      </c>
      <c r="H65" s="73" t="s">
        <v>594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0"/>
    </row>
    <row r="66" spans="1:106" ht="12.75">
      <c r="A66" s="71" t="s">
        <v>594</v>
      </c>
      <c r="B66" s="72" t="s">
        <v>594</v>
      </c>
      <c r="C66" s="63" t="s">
        <v>80</v>
      </c>
      <c r="D66" s="63" t="s">
        <v>81</v>
      </c>
      <c r="E66" s="4">
        <v>0</v>
      </c>
      <c r="F66" s="70" t="s">
        <v>594</v>
      </c>
      <c r="G66" s="4">
        <v>0</v>
      </c>
      <c r="H66" s="73" t="s">
        <v>594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0"/>
    </row>
    <row r="67" spans="1:106" ht="12.75">
      <c r="A67" s="71" t="s">
        <v>594</v>
      </c>
      <c r="B67" s="72" t="s">
        <v>594</v>
      </c>
      <c r="C67" s="63" t="s">
        <v>82</v>
      </c>
      <c r="D67" s="63" t="s">
        <v>83</v>
      </c>
      <c r="E67" s="4">
        <v>0</v>
      </c>
      <c r="F67" s="70" t="s">
        <v>594</v>
      </c>
      <c r="G67" s="4">
        <v>0</v>
      </c>
      <c r="H67" s="73" t="s">
        <v>594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0"/>
    </row>
    <row r="68" spans="1:106" ht="12.75">
      <c r="A68" s="71" t="s">
        <v>594</v>
      </c>
      <c r="B68" s="72" t="s">
        <v>594</v>
      </c>
      <c r="C68" s="63" t="s">
        <v>86</v>
      </c>
      <c r="D68" s="63" t="s">
        <v>87</v>
      </c>
      <c r="E68" s="4">
        <v>0</v>
      </c>
      <c r="F68" s="70" t="s">
        <v>594</v>
      </c>
      <c r="G68" s="4">
        <v>0</v>
      </c>
      <c r="H68" s="73" t="s">
        <v>594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0"/>
    </row>
    <row r="69" spans="1:106" ht="12.75">
      <c r="A69" s="71" t="s">
        <v>594</v>
      </c>
      <c r="B69" s="72" t="s">
        <v>594</v>
      </c>
      <c r="C69" s="63" t="s">
        <v>88</v>
      </c>
      <c r="D69" s="63" t="s">
        <v>89</v>
      </c>
      <c r="E69" s="4">
        <v>0</v>
      </c>
      <c r="F69" s="70" t="s">
        <v>594</v>
      </c>
      <c r="G69" s="4">
        <v>0</v>
      </c>
      <c r="H69" s="73" t="s">
        <v>594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0"/>
    </row>
    <row r="70" spans="1:106" ht="12.75">
      <c r="A70" s="71" t="s">
        <v>594</v>
      </c>
      <c r="B70" s="72" t="s">
        <v>594</v>
      </c>
      <c r="C70" s="63" t="s">
        <v>92</v>
      </c>
      <c r="D70" s="63" t="s">
        <v>93</v>
      </c>
      <c r="E70" s="4">
        <v>0</v>
      </c>
      <c r="F70" s="70" t="s">
        <v>594</v>
      </c>
      <c r="G70" s="4">
        <v>0</v>
      </c>
      <c r="H70" s="73" t="s">
        <v>594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0"/>
    </row>
    <row r="71" spans="1:106" ht="13.5" thickBot="1">
      <c r="A71" s="71" t="s">
        <v>594</v>
      </c>
      <c r="B71" s="72" t="s">
        <v>594</v>
      </c>
      <c r="C71" s="63" t="s">
        <v>96</v>
      </c>
      <c r="D71" s="63" t="s">
        <v>97</v>
      </c>
      <c r="E71" s="4">
        <v>1</v>
      </c>
      <c r="F71" s="66">
        <v>1097000</v>
      </c>
      <c r="G71" s="4">
        <v>0</v>
      </c>
      <c r="H71" s="73" t="s">
        <v>594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0"/>
    </row>
    <row r="72" spans="1:106" ht="12.75">
      <c r="A72" s="71" t="s">
        <v>594</v>
      </c>
      <c r="B72" s="72" t="s">
        <v>594</v>
      </c>
      <c r="C72" s="63" t="s">
        <v>519</v>
      </c>
      <c r="D72" s="63" t="s">
        <v>522</v>
      </c>
      <c r="E72" s="4">
        <v>0</v>
      </c>
      <c r="F72" s="70" t="s">
        <v>594</v>
      </c>
      <c r="G72" s="4">
        <v>0</v>
      </c>
      <c r="H72" s="73" t="s">
        <v>594</v>
      </c>
      <c r="I72" s="41" t="s">
        <v>611</v>
      </c>
      <c r="J72" s="42" t="s">
        <v>611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0"/>
    </row>
    <row r="73" spans="1:106" ht="13.5" thickBot="1">
      <c r="A73" s="74" t="s">
        <v>594</v>
      </c>
      <c r="B73" s="75" t="s">
        <v>594</v>
      </c>
      <c r="C73" s="76" t="s">
        <v>580</v>
      </c>
      <c r="D73" s="76" t="s">
        <v>579</v>
      </c>
      <c r="E73" s="29">
        <v>5</v>
      </c>
      <c r="F73" s="77">
        <v>2172000</v>
      </c>
      <c r="G73" s="29">
        <v>0</v>
      </c>
      <c r="H73" s="78" t="s">
        <v>594</v>
      </c>
      <c r="I73" s="43" t="s">
        <v>612</v>
      </c>
      <c r="J73" s="44" t="s">
        <v>613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0"/>
    </row>
    <row r="74" spans="1:106" ht="13.5" thickBot="1">
      <c r="A74" s="106" t="s">
        <v>585</v>
      </c>
      <c r="B74" s="106"/>
      <c r="C74" s="106"/>
      <c r="D74" s="106"/>
      <c r="E74" s="6">
        <f>SUM(E49:E73)</f>
        <v>123</v>
      </c>
      <c r="F74" s="55">
        <f>SUM(F49:F73)</f>
        <v>95665000</v>
      </c>
      <c r="G74" s="6">
        <f>SUM(G49:G73)</f>
        <v>91</v>
      </c>
      <c r="H74" s="53">
        <f>SUM(H49:H73)</f>
        <v>73783000</v>
      </c>
      <c r="I74" s="45">
        <f>(G74-E74)/E74</f>
        <v>-0.2601626016260163</v>
      </c>
      <c r="J74" s="45">
        <f>(H74-F74)/F74</f>
        <v>-0.22873569225944704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0"/>
    </row>
    <row r="75" spans="1:106" ht="13.5" thickBot="1">
      <c r="A75" s="112" t="s">
        <v>538</v>
      </c>
      <c r="B75" s="112"/>
      <c r="C75" s="112"/>
      <c r="D75" s="112"/>
      <c r="E75" s="112"/>
      <c r="F75" s="112"/>
      <c r="G75" s="112"/>
      <c r="H75" s="11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0"/>
    </row>
    <row r="76" spans="1:106" ht="12.75">
      <c r="A76" s="59">
        <v>2</v>
      </c>
      <c r="B76" s="60">
        <v>1</v>
      </c>
      <c r="C76" s="60" t="s">
        <v>161</v>
      </c>
      <c r="D76" s="60" t="s">
        <v>162</v>
      </c>
      <c r="E76" s="7">
        <v>155</v>
      </c>
      <c r="F76" s="61">
        <v>79368000</v>
      </c>
      <c r="G76" s="7">
        <v>107</v>
      </c>
      <c r="H76" s="46">
        <v>58150000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0"/>
    </row>
    <row r="77" spans="1:106" ht="12.75">
      <c r="A77" s="62">
        <v>5</v>
      </c>
      <c r="B77" s="63">
        <v>2</v>
      </c>
      <c r="C77" s="63" t="s">
        <v>151</v>
      </c>
      <c r="D77" s="63" t="s">
        <v>152</v>
      </c>
      <c r="E77" s="4">
        <v>93</v>
      </c>
      <c r="F77" s="64">
        <v>57229000</v>
      </c>
      <c r="G77" s="4">
        <v>71</v>
      </c>
      <c r="H77" s="47">
        <v>58225000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0"/>
    </row>
    <row r="78" spans="1:106" ht="12.75">
      <c r="A78" s="65">
        <v>37</v>
      </c>
      <c r="B78" s="63">
        <v>3</v>
      </c>
      <c r="C78" s="63" t="s">
        <v>133</v>
      </c>
      <c r="D78" s="63" t="s">
        <v>134</v>
      </c>
      <c r="E78" s="4">
        <v>19</v>
      </c>
      <c r="F78" s="64">
        <v>8778000</v>
      </c>
      <c r="G78" s="4">
        <v>16</v>
      </c>
      <c r="H78" s="47">
        <v>6466000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0"/>
    </row>
    <row r="79" spans="1:106" ht="12.75">
      <c r="A79" s="62">
        <v>41</v>
      </c>
      <c r="B79" s="63">
        <v>4</v>
      </c>
      <c r="C79" s="63" t="s">
        <v>147</v>
      </c>
      <c r="D79" s="63" t="s">
        <v>148</v>
      </c>
      <c r="E79" s="4">
        <v>15</v>
      </c>
      <c r="F79" s="64">
        <v>8605000</v>
      </c>
      <c r="G79" s="4">
        <v>15</v>
      </c>
      <c r="H79" s="47">
        <v>7877000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0"/>
    </row>
    <row r="80" spans="1:106" ht="12.75">
      <c r="A80" s="65">
        <v>61</v>
      </c>
      <c r="B80" s="63">
        <v>5</v>
      </c>
      <c r="C80" s="63" t="s">
        <v>105</v>
      </c>
      <c r="D80" s="63" t="s">
        <v>106</v>
      </c>
      <c r="E80" s="4">
        <v>7</v>
      </c>
      <c r="F80" s="64">
        <v>5151000</v>
      </c>
      <c r="G80" s="4">
        <v>10</v>
      </c>
      <c r="H80" s="47">
        <v>4888000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0"/>
    </row>
    <row r="81" spans="1:106" ht="12.75">
      <c r="A81" s="62">
        <v>65</v>
      </c>
      <c r="B81" s="63">
        <v>6</v>
      </c>
      <c r="C81" s="63" t="s">
        <v>184</v>
      </c>
      <c r="D81" s="63" t="s">
        <v>185</v>
      </c>
      <c r="E81" s="4">
        <v>18</v>
      </c>
      <c r="F81" s="64">
        <v>20381000</v>
      </c>
      <c r="G81" s="4">
        <v>9</v>
      </c>
      <c r="H81" s="47">
        <v>9896000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0"/>
    </row>
    <row r="82" spans="1:106" ht="12.75">
      <c r="A82" s="65">
        <v>67</v>
      </c>
      <c r="B82" s="63">
        <v>7</v>
      </c>
      <c r="C82" s="63" t="s">
        <v>144</v>
      </c>
      <c r="D82" s="63" t="s">
        <v>630</v>
      </c>
      <c r="E82" s="4">
        <v>15</v>
      </c>
      <c r="F82" s="64">
        <v>8753000</v>
      </c>
      <c r="G82" s="4">
        <v>9</v>
      </c>
      <c r="H82" s="47">
        <v>7201000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0"/>
    </row>
    <row r="83" spans="1:106" ht="12.75">
      <c r="A83" s="62">
        <v>80</v>
      </c>
      <c r="B83" s="63">
        <v>8</v>
      </c>
      <c r="C83" s="63" t="s">
        <v>103</v>
      </c>
      <c r="D83" s="63" t="s">
        <v>104</v>
      </c>
      <c r="E83" s="4">
        <v>10</v>
      </c>
      <c r="F83" s="64">
        <v>3718000</v>
      </c>
      <c r="G83" s="4">
        <v>7</v>
      </c>
      <c r="H83" s="47">
        <v>4210000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0"/>
    </row>
    <row r="84" spans="1:106" ht="12.75">
      <c r="A84" s="65">
        <v>85</v>
      </c>
      <c r="B84" s="63">
        <v>9</v>
      </c>
      <c r="C84" s="63" t="s">
        <v>169</v>
      </c>
      <c r="D84" s="63" t="s">
        <v>170</v>
      </c>
      <c r="E84" s="4">
        <v>10</v>
      </c>
      <c r="F84" s="64">
        <v>7058000</v>
      </c>
      <c r="G84" s="4">
        <v>6</v>
      </c>
      <c r="H84" s="47">
        <v>3586000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0"/>
    </row>
    <row r="85" spans="1:106" ht="12.75">
      <c r="A85" s="62">
        <v>86</v>
      </c>
      <c r="B85" s="63">
        <v>10</v>
      </c>
      <c r="C85" s="63" t="s">
        <v>173</v>
      </c>
      <c r="D85" s="63" t="s">
        <v>569</v>
      </c>
      <c r="E85" s="4">
        <v>2</v>
      </c>
      <c r="F85" s="66">
        <v>1272000</v>
      </c>
      <c r="G85" s="4">
        <v>6</v>
      </c>
      <c r="H85" s="67">
        <v>3442000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0"/>
    </row>
    <row r="86" spans="1:106" ht="12.75">
      <c r="A86" s="62">
        <v>95</v>
      </c>
      <c r="B86" s="63">
        <v>11</v>
      </c>
      <c r="C86" s="63" t="s">
        <v>117</v>
      </c>
      <c r="D86" s="63" t="s">
        <v>118</v>
      </c>
      <c r="E86" s="4">
        <v>1</v>
      </c>
      <c r="F86" s="66">
        <v>142000</v>
      </c>
      <c r="G86" s="4">
        <v>5</v>
      </c>
      <c r="H86" s="67">
        <v>4556000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0"/>
    </row>
    <row r="87" spans="1:106" ht="12.75">
      <c r="A87" s="62">
        <v>98</v>
      </c>
      <c r="B87" s="63">
        <v>12</v>
      </c>
      <c r="C87" s="63" t="s">
        <v>123</v>
      </c>
      <c r="D87" s="63" t="s">
        <v>124</v>
      </c>
      <c r="E87" s="4">
        <v>4</v>
      </c>
      <c r="F87" s="66">
        <v>3091000</v>
      </c>
      <c r="G87" s="4">
        <v>5</v>
      </c>
      <c r="H87" s="67">
        <v>3157000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0"/>
    </row>
    <row r="88" spans="1:106" ht="12.75">
      <c r="A88" s="65">
        <v>100</v>
      </c>
      <c r="B88" s="63">
        <v>13</v>
      </c>
      <c r="C88" s="63" t="s">
        <v>155</v>
      </c>
      <c r="D88" s="63" t="s">
        <v>156</v>
      </c>
      <c r="E88" s="4">
        <v>8</v>
      </c>
      <c r="F88" s="64">
        <v>4136000</v>
      </c>
      <c r="G88" s="4">
        <v>5</v>
      </c>
      <c r="H88" s="47">
        <v>2616000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0"/>
    </row>
    <row r="89" spans="1:106" ht="12.75">
      <c r="A89" s="62">
        <v>107</v>
      </c>
      <c r="B89" s="63">
        <v>14</v>
      </c>
      <c r="C89" s="63" t="s">
        <v>186</v>
      </c>
      <c r="D89" s="63" t="s">
        <v>528</v>
      </c>
      <c r="E89" s="4">
        <v>2</v>
      </c>
      <c r="F89" s="66">
        <v>3466000</v>
      </c>
      <c r="G89" s="4">
        <v>4</v>
      </c>
      <c r="H89" s="67">
        <v>3042000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0"/>
    </row>
    <row r="90" spans="1:106" ht="12.75">
      <c r="A90" s="65">
        <v>115</v>
      </c>
      <c r="B90" s="63">
        <v>15</v>
      </c>
      <c r="C90" s="63" t="s">
        <v>132</v>
      </c>
      <c r="D90" s="63" t="s">
        <v>497</v>
      </c>
      <c r="E90" s="4">
        <v>13</v>
      </c>
      <c r="F90" s="64">
        <v>8521000</v>
      </c>
      <c r="G90" s="4">
        <v>4</v>
      </c>
      <c r="H90" s="47">
        <v>1558000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0"/>
    </row>
    <row r="91" spans="1:106" ht="12.75">
      <c r="A91" s="62">
        <v>126</v>
      </c>
      <c r="B91" s="63">
        <v>16</v>
      </c>
      <c r="C91" s="63" t="s">
        <v>174</v>
      </c>
      <c r="D91" s="63" t="s">
        <v>175</v>
      </c>
      <c r="E91" s="4">
        <v>3</v>
      </c>
      <c r="F91" s="66">
        <v>2084000</v>
      </c>
      <c r="G91" s="4">
        <v>3</v>
      </c>
      <c r="H91" s="67">
        <v>3693000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0"/>
    </row>
    <row r="92" spans="1:106" ht="12.75">
      <c r="A92" s="62">
        <v>135</v>
      </c>
      <c r="B92" s="63">
        <v>17</v>
      </c>
      <c r="C92" s="63" t="s">
        <v>126</v>
      </c>
      <c r="D92" s="63" t="s">
        <v>127</v>
      </c>
      <c r="E92" s="4">
        <v>2</v>
      </c>
      <c r="F92" s="66">
        <v>1124000</v>
      </c>
      <c r="G92" s="4">
        <v>3</v>
      </c>
      <c r="H92" s="67">
        <v>1598000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0"/>
    </row>
    <row r="93" spans="1:106" ht="12.75">
      <c r="A93" s="65">
        <v>136</v>
      </c>
      <c r="B93" s="63">
        <v>18</v>
      </c>
      <c r="C93" s="63" t="s">
        <v>163</v>
      </c>
      <c r="D93" s="63" t="s">
        <v>164</v>
      </c>
      <c r="E93" s="4">
        <v>7</v>
      </c>
      <c r="F93" s="64">
        <v>2909000</v>
      </c>
      <c r="G93" s="4">
        <v>3</v>
      </c>
      <c r="H93" s="47">
        <v>1348000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0"/>
    </row>
    <row r="94" spans="1:106" ht="12.75">
      <c r="A94" s="65">
        <v>139</v>
      </c>
      <c r="B94" s="63">
        <v>19</v>
      </c>
      <c r="C94" s="63" t="s">
        <v>142</v>
      </c>
      <c r="D94" s="63" t="s">
        <v>143</v>
      </c>
      <c r="E94" s="4">
        <v>2</v>
      </c>
      <c r="F94" s="66">
        <v>5716000</v>
      </c>
      <c r="G94" s="4">
        <v>3</v>
      </c>
      <c r="H94" s="67">
        <v>927000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0"/>
    </row>
    <row r="95" spans="1:106" ht="12.75">
      <c r="A95" s="65">
        <v>142</v>
      </c>
      <c r="B95" s="63">
        <v>20</v>
      </c>
      <c r="C95" s="63" t="s">
        <v>121</v>
      </c>
      <c r="D95" s="63" t="s">
        <v>122</v>
      </c>
      <c r="E95" s="4">
        <v>4</v>
      </c>
      <c r="F95" s="66">
        <v>1436000</v>
      </c>
      <c r="G95" s="4">
        <v>2</v>
      </c>
      <c r="H95" s="67">
        <v>5522000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0"/>
    </row>
    <row r="96" spans="1:106" ht="12.75">
      <c r="A96" s="62">
        <v>143</v>
      </c>
      <c r="B96" s="63">
        <v>21</v>
      </c>
      <c r="C96" s="63" t="s">
        <v>107</v>
      </c>
      <c r="D96" s="63" t="s">
        <v>108</v>
      </c>
      <c r="E96" s="4">
        <v>2</v>
      </c>
      <c r="F96" s="68">
        <v>961000</v>
      </c>
      <c r="G96" s="4">
        <v>2</v>
      </c>
      <c r="H96" s="69">
        <v>4327000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0"/>
    </row>
    <row r="97" spans="1:106" ht="12.75">
      <c r="A97" s="65">
        <v>148</v>
      </c>
      <c r="B97" s="63">
        <v>22</v>
      </c>
      <c r="C97" s="63" t="s">
        <v>149</v>
      </c>
      <c r="D97" s="63" t="s">
        <v>150</v>
      </c>
      <c r="E97" s="4">
        <v>4</v>
      </c>
      <c r="F97" s="66">
        <v>1835000</v>
      </c>
      <c r="G97" s="4">
        <v>2</v>
      </c>
      <c r="H97" s="67">
        <v>2107000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0"/>
    </row>
    <row r="98" spans="1:106" ht="12.75">
      <c r="A98" s="62">
        <v>152</v>
      </c>
      <c r="B98" s="63">
        <v>23</v>
      </c>
      <c r="C98" s="63" t="s">
        <v>112</v>
      </c>
      <c r="D98" s="63" t="s">
        <v>113</v>
      </c>
      <c r="E98" s="4">
        <v>3</v>
      </c>
      <c r="F98" s="66">
        <v>2092000</v>
      </c>
      <c r="G98" s="4">
        <v>2</v>
      </c>
      <c r="H98" s="67">
        <v>1435000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0"/>
    </row>
    <row r="99" spans="1:106" ht="12.75">
      <c r="A99" s="62">
        <v>155</v>
      </c>
      <c r="B99" s="63">
        <v>24</v>
      </c>
      <c r="C99" s="63" t="s">
        <v>114</v>
      </c>
      <c r="D99" s="63" t="s">
        <v>549</v>
      </c>
      <c r="E99" s="63">
        <v>4</v>
      </c>
      <c r="F99" s="88">
        <v>2275000</v>
      </c>
      <c r="G99" s="63">
        <v>2</v>
      </c>
      <c r="H99" s="89">
        <v>1209000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0"/>
    </row>
    <row r="100" spans="1:106" ht="12.75">
      <c r="A100" s="62">
        <v>156</v>
      </c>
      <c r="B100" s="63">
        <v>25</v>
      </c>
      <c r="C100" s="63" t="s">
        <v>125</v>
      </c>
      <c r="D100" s="63" t="s">
        <v>551</v>
      </c>
      <c r="E100" s="4">
        <v>2</v>
      </c>
      <c r="F100" s="66">
        <v>1147000</v>
      </c>
      <c r="G100" s="4">
        <v>2</v>
      </c>
      <c r="H100" s="67">
        <v>1038000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0"/>
    </row>
    <row r="101" spans="1:106" ht="12.75">
      <c r="A101" s="65">
        <v>157</v>
      </c>
      <c r="B101" s="63">
        <v>26</v>
      </c>
      <c r="C101" s="63" t="s">
        <v>167</v>
      </c>
      <c r="D101" s="63" t="s">
        <v>168</v>
      </c>
      <c r="E101" s="4">
        <v>8</v>
      </c>
      <c r="F101" s="64">
        <v>5033000</v>
      </c>
      <c r="G101" s="4">
        <v>2</v>
      </c>
      <c r="H101" s="47">
        <v>966000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0"/>
    </row>
    <row r="102" spans="1:106" ht="12.75">
      <c r="A102" s="62">
        <v>158</v>
      </c>
      <c r="B102" s="63">
        <v>27</v>
      </c>
      <c r="C102" s="63" t="s">
        <v>130</v>
      </c>
      <c r="D102" s="63" t="s">
        <v>131</v>
      </c>
      <c r="E102" s="4">
        <v>2</v>
      </c>
      <c r="F102" s="66">
        <v>4992000</v>
      </c>
      <c r="G102" s="4">
        <v>2</v>
      </c>
      <c r="H102" s="67">
        <v>858000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0"/>
    </row>
    <row r="103" spans="1:106" ht="12.75">
      <c r="A103" s="62">
        <v>159</v>
      </c>
      <c r="B103" s="63">
        <v>28</v>
      </c>
      <c r="C103" s="63" t="s">
        <v>135</v>
      </c>
      <c r="D103" s="63" t="s">
        <v>563</v>
      </c>
      <c r="E103" s="4">
        <v>0</v>
      </c>
      <c r="F103" s="70" t="s">
        <v>594</v>
      </c>
      <c r="G103" s="4">
        <v>2</v>
      </c>
      <c r="H103" s="69">
        <v>837000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0"/>
    </row>
    <row r="104" spans="1:106" ht="12.75">
      <c r="A104" s="62">
        <v>176</v>
      </c>
      <c r="B104" s="63">
        <v>29</v>
      </c>
      <c r="C104" s="63" t="s">
        <v>582</v>
      </c>
      <c r="D104" s="63" t="s">
        <v>583</v>
      </c>
      <c r="E104" s="4">
        <v>1</v>
      </c>
      <c r="F104" s="68">
        <v>2005000</v>
      </c>
      <c r="G104" s="4">
        <v>1</v>
      </c>
      <c r="H104" s="69">
        <v>1121000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0"/>
    </row>
    <row r="105" spans="1:106" ht="12.75">
      <c r="A105" s="62">
        <v>177</v>
      </c>
      <c r="B105" s="63">
        <v>30</v>
      </c>
      <c r="C105" s="63" t="s">
        <v>165</v>
      </c>
      <c r="D105" s="63" t="s">
        <v>166</v>
      </c>
      <c r="E105" s="4">
        <v>6</v>
      </c>
      <c r="F105" s="68">
        <v>3105000</v>
      </c>
      <c r="G105" s="4">
        <v>1</v>
      </c>
      <c r="H105" s="69">
        <v>1038000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0"/>
    </row>
    <row r="106" spans="1:106" ht="12.75">
      <c r="A106" s="65">
        <v>187</v>
      </c>
      <c r="B106" s="63">
        <v>31</v>
      </c>
      <c r="C106" s="63" t="s">
        <v>128</v>
      </c>
      <c r="D106" s="63" t="s">
        <v>129</v>
      </c>
      <c r="E106" s="4">
        <v>1</v>
      </c>
      <c r="F106" s="68">
        <v>1199000</v>
      </c>
      <c r="G106" s="4">
        <v>1</v>
      </c>
      <c r="H106" s="69">
        <v>751000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0"/>
    </row>
    <row r="107" spans="1:106" ht="12.75">
      <c r="A107" s="62">
        <v>194</v>
      </c>
      <c r="B107" s="63">
        <v>32</v>
      </c>
      <c r="C107" s="63" t="s">
        <v>140</v>
      </c>
      <c r="D107" s="63" t="s">
        <v>141</v>
      </c>
      <c r="E107" s="4">
        <v>3</v>
      </c>
      <c r="F107" s="66">
        <v>1685000</v>
      </c>
      <c r="G107" s="4">
        <v>1</v>
      </c>
      <c r="H107" s="67">
        <v>476000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0"/>
    </row>
    <row r="108" spans="1:106" ht="12.75">
      <c r="A108" s="65">
        <v>199</v>
      </c>
      <c r="B108" s="63">
        <v>33</v>
      </c>
      <c r="C108" s="63" t="s">
        <v>145</v>
      </c>
      <c r="D108" s="63" t="s">
        <v>146</v>
      </c>
      <c r="E108" s="4">
        <v>2</v>
      </c>
      <c r="F108" s="68">
        <v>962000</v>
      </c>
      <c r="G108" s="4">
        <v>1</v>
      </c>
      <c r="H108" s="69">
        <v>315000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0"/>
    </row>
    <row r="109" spans="1:106" ht="12.75">
      <c r="A109" s="65">
        <v>205</v>
      </c>
      <c r="B109" s="63">
        <v>34</v>
      </c>
      <c r="C109" s="63" t="s">
        <v>607</v>
      </c>
      <c r="D109" s="63" t="s">
        <v>606</v>
      </c>
      <c r="E109" s="4">
        <v>3</v>
      </c>
      <c r="F109" s="66">
        <v>5987000</v>
      </c>
      <c r="G109" s="4">
        <v>1</v>
      </c>
      <c r="H109" s="67">
        <v>203000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0"/>
    </row>
    <row r="110" spans="1:106" ht="12.75">
      <c r="A110" s="71" t="s">
        <v>594</v>
      </c>
      <c r="B110" s="72" t="s">
        <v>594</v>
      </c>
      <c r="C110" s="63" t="s">
        <v>98</v>
      </c>
      <c r="D110" s="63" t="s">
        <v>99</v>
      </c>
      <c r="E110" s="4">
        <v>0</v>
      </c>
      <c r="F110" s="70" t="s">
        <v>594</v>
      </c>
      <c r="G110" s="4">
        <v>0</v>
      </c>
      <c r="H110" s="73" t="s">
        <v>594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0"/>
    </row>
    <row r="111" spans="1:106" ht="12.75">
      <c r="A111" s="71" t="s">
        <v>594</v>
      </c>
      <c r="B111" s="72" t="s">
        <v>594</v>
      </c>
      <c r="C111" s="63" t="s">
        <v>100</v>
      </c>
      <c r="D111" s="63" t="s">
        <v>101</v>
      </c>
      <c r="E111" s="4">
        <v>2</v>
      </c>
      <c r="F111" s="66">
        <v>1169000</v>
      </c>
      <c r="G111" s="4">
        <v>0</v>
      </c>
      <c r="H111" s="73" t="s">
        <v>594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0"/>
    </row>
    <row r="112" spans="1:106" ht="12.75">
      <c r="A112" s="71" t="s">
        <v>594</v>
      </c>
      <c r="B112" s="72" t="s">
        <v>594</v>
      </c>
      <c r="C112" s="63" t="s">
        <v>102</v>
      </c>
      <c r="D112" s="63" t="s">
        <v>548</v>
      </c>
      <c r="E112" s="4">
        <v>0</v>
      </c>
      <c r="F112" s="70" t="s">
        <v>594</v>
      </c>
      <c r="G112" s="4">
        <v>0</v>
      </c>
      <c r="H112" s="73" t="s">
        <v>594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0"/>
    </row>
    <row r="113" spans="1:106" ht="12.75">
      <c r="A113" s="71" t="s">
        <v>594</v>
      </c>
      <c r="B113" s="72" t="s">
        <v>594</v>
      </c>
      <c r="C113" s="4" t="s">
        <v>109</v>
      </c>
      <c r="D113" s="4" t="s">
        <v>581</v>
      </c>
      <c r="E113" s="4">
        <v>3</v>
      </c>
      <c r="F113" s="66">
        <v>2174000</v>
      </c>
      <c r="G113" s="4">
        <v>0</v>
      </c>
      <c r="H113" s="73" t="s">
        <v>594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0"/>
    </row>
    <row r="114" spans="1:106" ht="12.75">
      <c r="A114" s="71" t="s">
        <v>594</v>
      </c>
      <c r="B114" s="72" t="s">
        <v>594</v>
      </c>
      <c r="C114" s="63" t="s">
        <v>110</v>
      </c>
      <c r="D114" s="63" t="s">
        <v>111</v>
      </c>
      <c r="E114" s="4">
        <v>0</v>
      </c>
      <c r="F114" s="70" t="s">
        <v>594</v>
      </c>
      <c r="G114" s="4">
        <v>0</v>
      </c>
      <c r="H114" s="73" t="s">
        <v>594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0"/>
    </row>
    <row r="115" spans="1:106" ht="12.75">
      <c r="A115" s="71" t="s">
        <v>594</v>
      </c>
      <c r="B115" s="72" t="s">
        <v>594</v>
      </c>
      <c r="C115" s="63" t="s">
        <v>115</v>
      </c>
      <c r="D115" s="63" t="s">
        <v>116</v>
      </c>
      <c r="E115" s="4">
        <v>0</v>
      </c>
      <c r="F115" s="70" t="s">
        <v>594</v>
      </c>
      <c r="G115" s="4">
        <v>0</v>
      </c>
      <c r="H115" s="73" t="s">
        <v>594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0"/>
    </row>
    <row r="116" spans="1:106" ht="12.75">
      <c r="A116" s="71" t="s">
        <v>594</v>
      </c>
      <c r="B116" s="72" t="s">
        <v>594</v>
      </c>
      <c r="C116" s="63" t="s">
        <v>119</v>
      </c>
      <c r="D116" s="63" t="s">
        <v>120</v>
      </c>
      <c r="E116" s="4">
        <v>1</v>
      </c>
      <c r="F116" s="68">
        <v>661000</v>
      </c>
      <c r="G116" s="4">
        <v>0</v>
      </c>
      <c r="H116" s="73" t="s">
        <v>594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0"/>
    </row>
    <row r="117" spans="1:106" ht="12.75">
      <c r="A117" s="71" t="s">
        <v>594</v>
      </c>
      <c r="B117" s="72" t="s">
        <v>594</v>
      </c>
      <c r="C117" s="63" t="s">
        <v>136</v>
      </c>
      <c r="D117" s="63" t="s">
        <v>137</v>
      </c>
      <c r="E117" s="4">
        <v>0</v>
      </c>
      <c r="F117" s="70" t="s">
        <v>594</v>
      </c>
      <c r="G117" s="4">
        <v>0</v>
      </c>
      <c r="H117" s="73" t="s">
        <v>594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0"/>
    </row>
    <row r="118" spans="1:106" ht="12.75">
      <c r="A118" s="71" t="s">
        <v>594</v>
      </c>
      <c r="B118" s="72" t="s">
        <v>594</v>
      </c>
      <c r="C118" s="63" t="s">
        <v>138</v>
      </c>
      <c r="D118" s="63" t="s">
        <v>139</v>
      </c>
      <c r="E118" s="4">
        <v>2</v>
      </c>
      <c r="F118" s="68">
        <v>739000</v>
      </c>
      <c r="G118" s="4">
        <v>0</v>
      </c>
      <c r="H118" s="73" t="s">
        <v>594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0"/>
    </row>
    <row r="119" spans="1:106" ht="12.75">
      <c r="A119" s="71" t="s">
        <v>594</v>
      </c>
      <c r="B119" s="72" t="s">
        <v>594</v>
      </c>
      <c r="C119" s="63" t="s">
        <v>153</v>
      </c>
      <c r="D119" s="63" t="s">
        <v>154</v>
      </c>
      <c r="E119" s="4">
        <v>0</v>
      </c>
      <c r="F119" s="70" t="s">
        <v>594</v>
      </c>
      <c r="G119" s="4">
        <v>0</v>
      </c>
      <c r="H119" s="73" t="s">
        <v>594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0"/>
    </row>
    <row r="120" spans="1:106" ht="12.75">
      <c r="A120" s="71" t="s">
        <v>594</v>
      </c>
      <c r="B120" s="72" t="s">
        <v>594</v>
      </c>
      <c r="C120" s="63" t="s">
        <v>157</v>
      </c>
      <c r="D120" s="63" t="s">
        <v>158</v>
      </c>
      <c r="E120" s="4">
        <v>0</v>
      </c>
      <c r="F120" s="70" t="s">
        <v>594</v>
      </c>
      <c r="G120" s="4">
        <v>0</v>
      </c>
      <c r="H120" s="73" t="s">
        <v>594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0"/>
    </row>
    <row r="121" spans="1:106" ht="12.75">
      <c r="A121" s="71" t="s">
        <v>594</v>
      </c>
      <c r="B121" s="72" t="s">
        <v>594</v>
      </c>
      <c r="C121" s="63" t="s">
        <v>159</v>
      </c>
      <c r="D121" s="63" t="s">
        <v>160</v>
      </c>
      <c r="E121" s="4">
        <v>0</v>
      </c>
      <c r="F121" s="70" t="s">
        <v>594</v>
      </c>
      <c r="G121" s="4">
        <v>0</v>
      </c>
      <c r="H121" s="73" t="s">
        <v>594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0"/>
    </row>
    <row r="122" spans="1:106" ht="12.75">
      <c r="A122" s="71" t="s">
        <v>594</v>
      </c>
      <c r="B122" s="72" t="s">
        <v>594</v>
      </c>
      <c r="C122" s="63" t="s">
        <v>171</v>
      </c>
      <c r="D122" s="63" t="s">
        <v>172</v>
      </c>
      <c r="E122" s="4">
        <v>0</v>
      </c>
      <c r="F122" s="70" t="s">
        <v>594</v>
      </c>
      <c r="G122" s="4">
        <v>0</v>
      </c>
      <c r="H122" s="73" t="s">
        <v>594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0"/>
    </row>
    <row r="123" spans="1:106" ht="12.75">
      <c r="A123" s="71" t="s">
        <v>594</v>
      </c>
      <c r="B123" s="72" t="s">
        <v>594</v>
      </c>
      <c r="C123" s="63" t="s">
        <v>176</v>
      </c>
      <c r="D123" s="63" t="s">
        <v>177</v>
      </c>
      <c r="E123" s="4">
        <v>0</v>
      </c>
      <c r="F123" s="70" t="s">
        <v>594</v>
      </c>
      <c r="G123" s="4">
        <v>0</v>
      </c>
      <c r="H123" s="73" t="s">
        <v>594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0"/>
    </row>
    <row r="124" spans="1:106" ht="13.5" thickBot="1">
      <c r="A124" s="71" t="s">
        <v>594</v>
      </c>
      <c r="B124" s="72" t="s">
        <v>594</v>
      </c>
      <c r="C124" s="63" t="s">
        <v>178</v>
      </c>
      <c r="D124" s="63" t="s">
        <v>179</v>
      </c>
      <c r="E124" s="4">
        <v>1</v>
      </c>
      <c r="F124" s="68">
        <v>82000</v>
      </c>
      <c r="G124" s="4">
        <v>0</v>
      </c>
      <c r="H124" s="73" t="s">
        <v>594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0"/>
    </row>
    <row r="125" spans="1:106" ht="12.75">
      <c r="A125" s="71" t="s">
        <v>594</v>
      </c>
      <c r="B125" s="72" t="s">
        <v>594</v>
      </c>
      <c r="C125" s="63" t="s">
        <v>180</v>
      </c>
      <c r="D125" s="63" t="s">
        <v>181</v>
      </c>
      <c r="E125" s="4">
        <v>4</v>
      </c>
      <c r="F125" s="66">
        <v>1869000</v>
      </c>
      <c r="G125" s="4">
        <v>0</v>
      </c>
      <c r="H125" s="73" t="s">
        <v>594</v>
      </c>
      <c r="I125" s="41" t="s">
        <v>611</v>
      </c>
      <c r="J125" s="42" t="s">
        <v>611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0"/>
    </row>
    <row r="126" spans="1:106" s="12" customFormat="1" ht="13.5" thickBot="1">
      <c r="A126" s="74" t="s">
        <v>594</v>
      </c>
      <c r="B126" s="75" t="s">
        <v>594</v>
      </c>
      <c r="C126" s="76" t="s">
        <v>182</v>
      </c>
      <c r="D126" s="76" t="s">
        <v>183</v>
      </c>
      <c r="E126" s="29">
        <v>0</v>
      </c>
      <c r="F126" s="85" t="s">
        <v>594</v>
      </c>
      <c r="G126" s="29">
        <v>0</v>
      </c>
      <c r="H126" s="78" t="s">
        <v>594</v>
      </c>
      <c r="I126" s="43" t="s">
        <v>612</v>
      </c>
      <c r="J126" s="44" t="s">
        <v>613</v>
      </c>
      <c r="K126" s="3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2"/>
    </row>
    <row r="127" spans="1:106" s="12" customFormat="1" ht="13.5" thickBot="1">
      <c r="A127" s="106" t="s">
        <v>586</v>
      </c>
      <c r="B127" s="106"/>
      <c r="C127" s="106"/>
      <c r="D127" s="106"/>
      <c r="E127" s="6">
        <f>SUM(E76:E126)</f>
        <v>444</v>
      </c>
      <c r="F127" s="54">
        <f>SUM(F76:F126)</f>
        <v>272910000</v>
      </c>
      <c r="G127" s="6">
        <f>SUM(G76:G126)</f>
        <v>315</v>
      </c>
      <c r="H127" s="54">
        <f>SUM(H76:H126)</f>
        <v>208639000</v>
      </c>
      <c r="I127" s="45">
        <f>(G127-E127)/E127</f>
        <v>-0.2905405405405405</v>
      </c>
      <c r="J127" s="45">
        <f>(H127-F127)/F127</f>
        <v>-0.2355025466270932</v>
      </c>
      <c r="K127" s="3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2"/>
    </row>
    <row r="128" spans="1:106" s="12" customFormat="1" ht="13.5" thickBot="1">
      <c r="A128" s="112" t="s">
        <v>539</v>
      </c>
      <c r="B128" s="112"/>
      <c r="C128" s="112"/>
      <c r="D128" s="112"/>
      <c r="E128" s="112"/>
      <c r="F128" s="112"/>
      <c r="G128" s="112"/>
      <c r="H128" s="112"/>
      <c r="I128" s="3"/>
      <c r="J128" s="3"/>
      <c r="K128" s="3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2"/>
    </row>
    <row r="129" spans="1:106" ht="12.75">
      <c r="A129" s="59">
        <v>6</v>
      </c>
      <c r="B129" s="60">
        <v>1</v>
      </c>
      <c r="C129" s="60" t="s">
        <v>220</v>
      </c>
      <c r="D129" s="60" t="s">
        <v>572</v>
      </c>
      <c r="E129" s="7">
        <v>96</v>
      </c>
      <c r="F129" s="61">
        <v>70574000</v>
      </c>
      <c r="G129" s="7">
        <v>67</v>
      </c>
      <c r="H129" s="46">
        <v>32436000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0"/>
    </row>
    <row r="130" spans="1:106" ht="12.75">
      <c r="A130" s="62">
        <v>11</v>
      </c>
      <c r="B130" s="63">
        <v>2</v>
      </c>
      <c r="C130" s="63" t="s">
        <v>225</v>
      </c>
      <c r="D130" s="63" t="s">
        <v>226</v>
      </c>
      <c r="E130" s="4">
        <v>56</v>
      </c>
      <c r="F130" s="64">
        <v>31837000</v>
      </c>
      <c r="G130" s="4">
        <v>45</v>
      </c>
      <c r="H130" s="47">
        <v>17692000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0"/>
    </row>
    <row r="131" spans="1:106" ht="12.75">
      <c r="A131" s="62">
        <v>12</v>
      </c>
      <c r="B131" s="63">
        <v>3</v>
      </c>
      <c r="C131" s="63" t="s">
        <v>266</v>
      </c>
      <c r="D131" s="63" t="s">
        <v>267</v>
      </c>
      <c r="E131" s="4">
        <v>53</v>
      </c>
      <c r="F131" s="64">
        <v>40950000</v>
      </c>
      <c r="G131" s="4">
        <v>43</v>
      </c>
      <c r="H131" s="47">
        <v>34017000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0"/>
    </row>
    <row r="132" spans="1:106" ht="12.75">
      <c r="A132" s="65">
        <v>13</v>
      </c>
      <c r="B132" s="63">
        <v>4</v>
      </c>
      <c r="C132" s="63" t="s">
        <v>202</v>
      </c>
      <c r="D132" s="63" t="s">
        <v>203</v>
      </c>
      <c r="E132" s="4">
        <v>74</v>
      </c>
      <c r="F132" s="64">
        <v>47614000</v>
      </c>
      <c r="G132" s="4">
        <v>43</v>
      </c>
      <c r="H132" s="47">
        <v>33914000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0"/>
    </row>
    <row r="133" spans="1:106" ht="12.75">
      <c r="A133" s="62">
        <v>18</v>
      </c>
      <c r="B133" s="63">
        <v>5</v>
      </c>
      <c r="C133" s="63" t="s">
        <v>261</v>
      </c>
      <c r="D133" s="63" t="s">
        <v>262</v>
      </c>
      <c r="E133" s="4">
        <v>37</v>
      </c>
      <c r="F133" s="64">
        <v>18158000</v>
      </c>
      <c r="G133" s="4">
        <v>31</v>
      </c>
      <c r="H133" s="47">
        <v>19771000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0"/>
    </row>
    <row r="134" spans="1:106" ht="12.75">
      <c r="A134" s="65">
        <v>22</v>
      </c>
      <c r="B134" s="63">
        <v>6</v>
      </c>
      <c r="C134" s="63" t="s">
        <v>232</v>
      </c>
      <c r="D134" s="63" t="s">
        <v>233</v>
      </c>
      <c r="E134" s="4">
        <v>34</v>
      </c>
      <c r="F134" s="64">
        <v>20508000</v>
      </c>
      <c r="G134" s="4">
        <v>27</v>
      </c>
      <c r="H134" s="47">
        <v>14801000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0"/>
    </row>
    <row r="135" spans="1:106" ht="12.75">
      <c r="A135" s="65">
        <v>25</v>
      </c>
      <c r="B135" s="63">
        <v>7</v>
      </c>
      <c r="C135" s="63" t="s">
        <v>187</v>
      </c>
      <c r="D135" s="63" t="s">
        <v>188</v>
      </c>
      <c r="E135" s="4">
        <v>20</v>
      </c>
      <c r="F135" s="64">
        <v>7876000</v>
      </c>
      <c r="G135" s="4">
        <v>23</v>
      </c>
      <c r="H135" s="47">
        <v>8693000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0"/>
    </row>
    <row r="136" spans="1:106" ht="12.75">
      <c r="A136" s="65">
        <v>31</v>
      </c>
      <c r="B136" s="63">
        <v>8</v>
      </c>
      <c r="C136" s="63" t="s">
        <v>241</v>
      </c>
      <c r="D136" s="63" t="s">
        <v>242</v>
      </c>
      <c r="E136" s="4">
        <v>16</v>
      </c>
      <c r="F136" s="64">
        <v>10067000</v>
      </c>
      <c r="G136" s="4">
        <v>18</v>
      </c>
      <c r="H136" s="47">
        <v>8921000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0"/>
    </row>
    <row r="137" spans="1:106" ht="12.75">
      <c r="A137" s="62">
        <v>35</v>
      </c>
      <c r="B137" s="63">
        <v>9</v>
      </c>
      <c r="C137" s="63" t="s">
        <v>221</v>
      </c>
      <c r="D137" s="63" t="s">
        <v>222</v>
      </c>
      <c r="E137" s="4">
        <v>27</v>
      </c>
      <c r="F137" s="64">
        <v>11689000</v>
      </c>
      <c r="G137" s="4">
        <v>17</v>
      </c>
      <c r="H137" s="47">
        <v>10753000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0"/>
    </row>
    <row r="138" spans="1:106" ht="12.75">
      <c r="A138" s="62">
        <v>36</v>
      </c>
      <c r="B138" s="63">
        <v>10</v>
      </c>
      <c r="C138" s="63" t="s">
        <v>200</v>
      </c>
      <c r="D138" s="63" t="s">
        <v>201</v>
      </c>
      <c r="E138" s="4">
        <v>17</v>
      </c>
      <c r="F138" s="64">
        <v>7754000</v>
      </c>
      <c r="G138" s="4">
        <v>16</v>
      </c>
      <c r="H138" s="47">
        <v>8314000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0"/>
    </row>
    <row r="139" spans="1:106" ht="12.75">
      <c r="A139" s="62">
        <v>38</v>
      </c>
      <c r="B139" s="63">
        <v>11</v>
      </c>
      <c r="C139" s="63" t="s">
        <v>204</v>
      </c>
      <c r="D139" s="63" t="s">
        <v>205</v>
      </c>
      <c r="E139" s="4">
        <v>15</v>
      </c>
      <c r="F139" s="64">
        <v>6330000</v>
      </c>
      <c r="G139" s="4">
        <v>16</v>
      </c>
      <c r="H139" s="47">
        <v>5475000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0"/>
    </row>
    <row r="140" spans="1:106" ht="12.75">
      <c r="A140" s="65">
        <v>40</v>
      </c>
      <c r="B140" s="63">
        <v>12</v>
      </c>
      <c r="C140" s="63" t="s">
        <v>223</v>
      </c>
      <c r="D140" s="63" t="s">
        <v>224</v>
      </c>
      <c r="E140" s="4">
        <v>15</v>
      </c>
      <c r="F140" s="64">
        <v>8017000</v>
      </c>
      <c r="G140" s="4">
        <v>15</v>
      </c>
      <c r="H140" s="47">
        <v>8136000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0"/>
    </row>
    <row r="141" spans="1:106" ht="12.75">
      <c r="A141" s="65">
        <v>49</v>
      </c>
      <c r="B141" s="63">
        <v>13</v>
      </c>
      <c r="C141" s="63" t="s">
        <v>234</v>
      </c>
      <c r="D141" s="63" t="s">
        <v>626</v>
      </c>
      <c r="E141" s="4">
        <v>7</v>
      </c>
      <c r="F141" s="64">
        <v>2557000</v>
      </c>
      <c r="G141" s="4">
        <v>13</v>
      </c>
      <c r="H141" s="47">
        <v>5870000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0"/>
    </row>
    <row r="142" spans="1:106" ht="12.75">
      <c r="A142" s="62">
        <v>54</v>
      </c>
      <c r="B142" s="63">
        <v>14</v>
      </c>
      <c r="C142" s="63" t="s">
        <v>227</v>
      </c>
      <c r="D142" s="63" t="s">
        <v>228</v>
      </c>
      <c r="E142" s="4">
        <v>12</v>
      </c>
      <c r="F142" s="64">
        <v>5808000</v>
      </c>
      <c r="G142" s="4">
        <v>11</v>
      </c>
      <c r="H142" s="47">
        <v>5610000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0"/>
    </row>
    <row r="143" spans="1:106" ht="12.75">
      <c r="A143" s="62">
        <v>62</v>
      </c>
      <c r="B143" s="63">
        <v>15</v>
      </c>
      <c r="C143" s="63" t="s">
        <v>243</v>
      </c>
      <c r="D143" s="63" t="s">
        <v>529</v>
      </c>
      <c r="E143" s="4">
        <v>12</v>
      </c>
      <c r="F143" s="64">
        <v>11240000</v>
      </c>
      <c r="G143" s="4">
        <v>10</v>
      </c>
      <c r="H143" s="47">
        <v>4300000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0"/>
    </row>
    <row r="144" spans="1:106" ht="12.75">
      <c r="A144" s="62">
        <v>68</v>
      </c>
      <c r="B144" s="63">
        <v>16</v>
      </c>
      <c r="C144" s="63" t="s">
        <v>609</v>
      </c>
      <c r="D144" s="63" t="s">
        <v>608</v>
      </c>
      <c r="E144" s="4">
        <v>10</v>
      </c>
      <c r="F144" s="64">
        <v>6473000</v>
      </c>
      <c r="G144" s="4">
        <v>9</v>
      </c>
      <c r="H144" s="47">
        <v>7137000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0"/>
    </row>
    <row r="145" spans="1:106" ht="12.75">
      <c r="A145" s="65">
        <v>70</v>
      </c>
      <c r="B145" s="63">
        <v>17</v>
      </c>
      <c r="C145" s="63" t="s">
        <v>254</v>
      </c>
      <c r="D145" s="63" t="s">
        <v>255</v>
      </c>
      <c r="E145" s="4">
        <v>10</v>
      </c>
      <c r="F145" s="64">
        <v>3522000</v>
      </c>
      <c r="G145" s="4">
        <v>9</v>
      </c>
      <c r="H145" s="47">
        <v>4895000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0"/>
    </row>
    <row r="146" spans="1:106" ht="12.75">
      <c r="A146" s="65">
        <v>73</v>
      </c>
      <c r="B146" s="63">
        <v>18</v>
      </c>
      <c r="C146" s="63" t="s">
        <v>206</v>
      </c>
      <c r="D146" s="63" t="s">
        <v>207</v>
      </c>
      <c r="E146" s="4">
        <v>6</v>
      </c>
      <c r="F146" s="64">
        <v>2635000</v>
      </c>
      <c r="G146" s="4">
        <v>8</v>
      </c>
      <c r="H146" s="47">
        <v>7314000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0"/>
    </row>
    <row r="147" spans="1:106" ht="12.75">
      <c r="A147" s="62">
        <v>84</v>
      </c>
      <c r="B147" s="63">
        <v>19</v>
      </c>
      <c r="C147" s="63" t="s">
        <v>197</v>
      </c>
      <c r="D147" s="63" t="s">
        <v>556</v>
      </c>
      <c r="E147" s="4">
        <v>8</v>
      </c>
      <c r="F147" s="64">
        <v>9375000</v>
      </c>
      <c r="G147" s="4">
        <v>6</v>
      </c>
      <c r="H147" s="47">
        <v>5531000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0"/>
    </row>
    <row r="148" spans="1:106" ht="12.75">
      <c r="A148" s="62">
        <v>87</v>
      </c>
      <c r="B148" s="63">
        <v>20</v>
      </c>
      <c r="C148" s="63" t="s">
        <v>498</v>
      </c>
      <c r="D148" s="63" t="s">
        <v>499</v>
      </c>
      <c r="E148" s="4">
        <v>5</v>
      </c>
      <c r="F148" s="66">
        <v>2653000</v>
      </c>
      <c r="G148" s="4">
        <v>6</v>
      </c>
      <c r="H148" s="67">
        <v>2788000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0"/>
    </row>
    <row r="149" spans="1:106" ht="12.75">
      <c r="A149" s="65">
        <v>94</v>
      </c>
      <c r="B149" s="63">
        <v>21</v>
      </c>
      <c r="C149" s="63" t="s">
        <v>257</v>
      </c>
      <c r="D149" s="63" t="s">
        <v>258</v>
      </c>
      <c r="E149" s="4">
        <v>8</v>
      </c>
      <c r="F149" s="64">
        <v>7141000</v>
      </c>
      <c r="G149" s="4">
        <v>5</v>
      </c>
      <c r="H149" s="47">
        <v>4847000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0"/>
    </row>
    <row r="150" spans="1:106" ht="12.75">
      <c r="A150" s="65">
        <v>97</v>
      </c>
      <c r="B150" s="63">
        <v>22</v>
      </c>
      <c r="C150" s="63" t="s">
        <v>218</v>
      </c>
      <c r="D150" s="63" t="s">
        <v>219</v>
      </c>
      <c r="E150" s="4">
        <v>5</v>
      </c>
      <c r="F150" s="68">
        <v>5515000</v>
      </c>
      <c r="G150" s="4">
        <v>5</v>
      </c>
      <c r="H150" s="69">
        <v>3512000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0"/>
    </row>
    <row r="151" spans="1:106" ht="12.75">
      <c r="A151" s="62">
        <v>101</v>
      </c>
      <c r="B151" s="63">
        <v>23</v>
      </c>
      <c r="C151" s="63" t="s">
        <v>259</v>
      </c>
      <c r="D151" s="63" t="s">
        <v>260</v>
      </c>
      <c r="E151" s="4">
        <v>3</v>
      </c>
      <c r="F151" s="66">
        <v>915000</v>
      </c>
      <c r="G151" s="4">
        <v>5</v>
      </c>
      <c r="H151" s="67">
        <v>2119000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0"/>
    </row>
    <row r="152" spans="1:106" ht="12.75">
      <c r="A152" s="65">
        <v>103</v>
      </c>
      <c r="B152" s="63">
        <v>24</v>
      </c>
      <c r="C152" s="63" t="s">
        <v>210</v>
      </c>
      <c r="D152" s="63" t="s">
        <v>211</v>
      </c>
      <c r="E152" s="4">
        <v>4</v>
      </c>
      <c r="F152" s="66">
        <v>2001000</v>
      </c>
      <c r="G152" s="4">
        <v>5</v>
      </c>
      <c r="H152" s="67">
        <v>1719000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0"/>
    </row>
    <row r="153" spans="1:106" ht="12.75">
      <c r="A153" s="65">
        <v>106</v>
      </c>
      <c r="B153" s="63">
        <v>25</v>
      </c>
      <c r="C153" s="63" t="s">
        <v>273</v>
      </c>
      <c r="D153" s="63" t="s">
        <v>274</v>
      </c>
      <c r="E153" s="4">
        <v>1</v>
      </c>
      <c r="F153" s="66">
        <v>440000</v>
      </c>
      <c r="G153" s="4">
        <v>4</v>
      </c>
      <c r="H153" s="67">
        <v>3207000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0"/>
    </row>
    <row r="154" spans="1:106" ht="12.75">
      <c r="A154" s="62">
        <v>110</v>
      </c>
      <c r="B154" s="63">
        <v>26</v>
      </c>
      <c r="C154" s="63" t="s">
        <v>265</v>
      </c>
      <c r="D154" s="63" t="s">
        <v>530</v>
      </c>
      <c r="E154" s="4">
        <v>4</v>
      </c>
      <c r="F154" s="66">
        <v>2207000</v>
      </c>
      <c r="G154" s="4">
        <v>4</v>
      </c>
      <c r="H154" s="67">
        <v>1943000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0"/>
    </row>
    <row r="155" spans="1:106" ht="12.75">
      <c r="A155" s="62">
        <v>114</v>
      </c>
      <c r="B155" s="63">
        <v>27</v>
      </c>
      <c r="C155" s="63" t="s">
        <v>212</v>
      </c>
      <c r="D155" s="63" t="s">
        <v>213</v>
      </c>
      <c r="E155" s="4">
        <v>6</v>
      </c>
      <c r="F155" s="64">
        <v>4317000</v>
      </c>
      <c r="G155" s="4">
        <v>4</v>
      </c>
      <c r="H155" s="47">
        <v>1631000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0"/>
    </row>
    <row r="156" spans="1:106" ht="12.75">
      <c r="A156" s="62">
        <v>117</v>
      </c>
      <c r="B156" s="63">
        <v>28</v>
      </c>
      <c r="C156" s="63" t="s">
        <v>231</v>
      </c>
      <c r="D156" s="63" t="s">
        <v>552</v>
      </c>
      <c r="E156" s="4">
        <v>8</v>
      </c>
      <c r="F156" s="64">
        <v>5204000</v>
      </c>
      <c r="G156" s="4">
        <v>4</v>
      </c>
      <c r="H156" s="47">
        <v>1279000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0"/>
    </row>
    <row r="157" spans="1:106" ht="12.75">
      <c r="A157" s="62">
        <v>123</v>
      </c>
      <c r="B157" s="63">
        <v>29</v>
      </c>
      <c r="C157" s="63" t="s">
        <v>195</v>
      </c>
      <c r="D157" s="63" t="s">
        <v>196</v>
      </c>
      <c r="E157" s="4">
        <v>1</v>
      </c>
      <c r="F157" s="66">
        <v>75000</v>
      </c>
      <c r="G157" s="4">
        <v>4</v>
      </c>
      <c r="H157" s="67">
        <v>564000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0"/>
    </row>
    <row r="158" spans="1:106" ht="12.75">
      <c r="A158" s="62">
        <v>137</v>
      </c>
      <c r="B158" s="63">
        <v>30</v>
      </c>
      <c r="C158" s="63" t="s">
        <v>268</v>
      </c>
      <c r="D158" s="63" t="s">
        <v>597</v>
      </c>
      <c r="E158" s="4">
        <v>19</v>
      </c>
      <c r="F158" s="64">
        <v>6625000</v>
      </c>
      <c r="G158" s="4">
        <v>3</v>
      </c>
      <c r="H158" s="47">
        <v>1260000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0"/>
    </row>
    <row r="159" spans="1:106" ht="12.75">
      <c r="A159" s="62">
        <v>141</v>
      </c>
      <c r="B159" s="63">
        <v>31</v>
      </c>
      <c r="C159" s="63" t="s">
        <v>253</v>
      </c>
      <c r="D159" s="63" t="s">
        <v>554</v>
      </c>
      <c r="E159" s="4">
        <v>6</v>
      </c>
      <c r="F159" s="64">
        <v>4876000</v>
      </c>
      <c r="G159" s="4">
        <v>2</v>
      </c>
      <c r="H159" s="47">
        <v>5696000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0"/>
    </row>
    <row r="160" spans="1:106" ht="12.75">
      <c r="A160" s="62">
        <v>147</v>
      </c>
      <c r="B160" s="63">
        <v>32</v>
      </c>
      <c r="C160" s="63" t="s">
        <v>237</v>
      </c>
      <c r="D160" s="63" t="s">
        <v>238</v>
      </c>
      <c r="E160" s="4">
        <v>0</v>
      </c>
      <c r="F160" s="70" t="s">
        <v>594</v>
      </c>
      <c r="G160" s="4">
        <v>2</v>
      </c>
      <c r="H160" s="69">
        <v>2147000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0"/>
    </row>
    <row r="161" spans="1:106" ht="12.75">
      <c r="A161" s="62">
        <v>165</v>
      </c>
      <c r="B161" s="63">
        <v>33</v>
      </c>
      <c r="C161" s="63" t="s">
        <v>249</v>
      </c>
      <c r="D161" s="63" t="s">
        <v>250</v>
      </c>
      <c r="E161" s="4">
        <v>8</v>
      </c>
      <c r="F161" s="64">
        <v>1293000</v>
      </c>
      <c r="G161" s="4">
        <v>2</v>
      </c>
      <c r="H161" s="47">
        <v>392000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0"/>
    </row>
    <row r="162" spans="1:106" ht="12.75">
      <c r="A162" s="62">
        <v>168</v>
      </c>
      <c r="B162" s="63">
        <v>34</v>
      </c>
      <c r="C162" s="63" t="s">
        <v>256</v>
      </c>
      <c r="D162" s="63" t="s">
        <v>560</v>
      </c>
      <c r="E162" s="4">
        <v>3</v>
      </c>
      <c r="F162" s="66">
        <v>860000</v>
      </c>
      <c r="G162" s="4">
        <v>1</v>
      </c>
      <c r="H162" s="67">
        <v>3006000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0"/>
    </row>
    <row r="163" spans="1:106" ht="12.75">
      <c r="A163" s="62">
        <v>183</v>
      </c>
      <c r="B163" s="63">
        <v>35</v>
      </c>
      <c r="C163" s="63" t="s">
        <v>193</v>
      </c>
      <c r="D163" s="63" t="s">
        <v>194</v>
      </c>
      <c r="E163" s="4">
        <v>1</v>
      </c>
      <c r="F163" s="68">
        <v>1144000</v>
      </c>
      <c r="G163" s="4">
        <v>1</v>
      </c>
      <c r="H163" s="69">
        <v>824000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0"/>
    </row>
    <row r="164" spans="1:106" ht="12.75">
      <c r="A164" s="62">
        <v>188</v>
      </c>
      <c r="B164" s="63">
        <v>36</v>
      </c>
      <c r="C164" s="63" t="s">
        <v>208</v>
      </c>
      <c r="D164" s="63" t="s">
        <v>209</v>
      </c>
      <c r="E164" s="4">
        <v>2</v>
      </c>
      <c r="F164" s="66">
        <v>225000</v>
      </c>
      <c r="G164" s="4">
        <v>1</v>
      </c>
      <c r="H164" s="67">
        <v>722000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0"/>
    </row>
    <row r="165" spans="1:106" ht="12.75">
      <c r="A165" s="71" t="s">
        <v>594</v>
      </c>
      <c r="B165" s="72" t="s">
        <v>594</v>
      </c>
      <c r="C165" s="63" t="s">
        <v>189</v>
      </c>
      <c r="D165" s="63" t="s">
        <v>190</v>
      </c>
      <c r="E165" s="4">
        <v>0</v>
      </c>
      <c r="F165" s="70" t="s">
        <v>594</v>
      </c>
      <c r="G165" s="4">
        <v>0</v>
      </c>
      <c r="H165" s="73" t="s">
        <v>594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0"/>
    </row>
    <row r="166" spans="1:106" ht="12.75">
      <c r="A166" s="71" t="s">
        <v>594</v>
      </c>
      <c r="B166" s="72" t="s">
        <v>594</v>
      </c>
      <c r="C166" s="63" t="s">
        <v>191</v>
      </c>
      <c r="D166" s="63" t="s">
        <v>192</v>
      </c>
      <c r="E166" s="4">
        <v>2</v>
      </c>
      <c r="F166" s="66">
        <v>1145000</v>
      </c>
      <c r="G166" s="4">
        <v>0</v>
      </c>
      <c r="H166" s="73" t="s">
        <v>594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0"/>
    </row>
    <row r="167" spans="1:106" ht="12.75">
      <c r="A167" s="71" t="s">
        <v>594</v>
      </c>
      <c r="B167" s="72" t="s">
        <v>594</v>
      </c>
      <c r="C167" s="63" t="s">
        <v>198</v>
      </c>
      <c r="D167" s="63" t="s">
        <v>199</v>
      </c>
      <c r="E167" s="4">
        <v>0</v>
      </c>
      <c r="F167" s="70" t="s">
        <v>594</v>
      </c>
      <c r="G167" s="4">
        <v>0</v>
      </c>
      <c r="H167" s="73" t="s">
        <v>594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0"/>
    </row>
    <row r="168" spans="1:106" ht="12.75">
      <c r="A168" s="71" t="s">
        <v>594</v>
      </c>
      <c r="B168" s="72" t="s">
        <v>594</v>
      </c>
      <c r="C168" s="63" t="s">
        <v>214</v>
      </c>
      <c r="D168" s="63" t="s">
        <v>215</v>
      </c>
      <c r="E168" s="4">
        <v>0</v>
      </c>
      <c r="F168" s="70" t="s">
        <v>594</v>
      </c>
      <c r="G168" s="4">
        <v>0</v>
      </c>
      <c r="H168" s="73" t="s">
        <v>594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0"/>
    </row>
    <row r="169" spans="1:106" ht="12.75">
      <c r="A169" s="71" t="s">
        <v>594</v>
      </c>
      <c r="B169" s="72" t="s">
        <v>594</v>
      </c>
      <c r="C169" s="63" t="s">
        <v>216</v>
      </c>
      <c r="D169" s="63" t="s">
        <v>217</v>
      </c>
      <c r="E169" s="4">
        <v>0</v>
      </c>
      <c r="F169" s="70" t="s">
        <v>594</v>
      </c>
      <c r="G169" s="4">
        <v>0</v>
      </c>
      <c r="H169" s="73" t="s">
        <v>594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0"/>
    </row>
    <row r="170" spans="1:106" ht="12.75">
      <c r="A170" s="71" t="s">
        <v>594</v>
      </c>
      <c r="B170" s="72" t="s">
        <v>594</v>
      </c>
      <c r="C170" s="63" t="s">
        <v>229</v>
      </c>
      <c r="D170" s="63" t="s">
        <v>230</v>
      </c>
      <c r="E170" s="4">
        <v>1</v>
      </c>
      <c r="F170" s="68">
        <v>286000</v>
      </c>
      <c r="G170" s="4">
        <v>0</v>
      </c>
      <c r="H170" s="73" t="s">
        <v>594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0"/>
    </row>
    <row r="171" spans="1:106" ht="12.75">
      <c r="A171" s="71" t="s">
        <v>594</v>
      </c>
      <c r="B171" s="72" t="s">
        <v>594</v>
      </c>
      <c r="C171" s="63" t="s">
        <v>235</v>
      </c>
      <c r="D171" s="63" t="s">
        <v>236</v>
      </c>
      <c r="E171" s="4">
        <v>2</v>
      </c>
      <c r="F171" s="66">
        <v>1097000</v>
      </c>
      <c r="G171" s="4">
        <v>0</v>
      </c>
      <c r="H171" s="73" t="s">
        <v>594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0"/>
    </row>
    <row r="172" spans="1:106" ht="12.75">
      <c r="A172" s="71" t="s">
        <v>594</v>
      </c>
      <c r="B172" s="72" t="s">
        <v>594</v>
      </c>
      <c r="C172" s="63" t="s">
        <v>239</v>
      </c>
      <c r="D172" s="63" t="s">
        <v>240</v>
      </c>
      <c r="E172" s="4">
        <v>0</v>
      </c>
      <c r="F172" s="70" t="s">
        <v>594</v>
      </c>
      <c r="G172" s="4">
        <v>0</v>
      </c>
      <c r="H172" s="73" t="s">
        <v>594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0"/>
    </row>
    <row r="173" spans="1:106" ht="12.75">
      <c r="A173" s="71" t="s">
        <v>594</v>
      </c>
      <c r="B173" s="72" t="s">
        <v>594</v>
      </c>
      <c r="C173" s="63" t="s">
        <v>244</v>
      </c>
      <c r="D173" s="63" t="s">
        <v>245</v>
      </c>
      <c r="E173" s="4">
        <v>3</v>
      </c>
      <c r="F173" s="66">
        <v>2506000</v>
      </c>
      <c r="G173" s="4">
        <v>0</v>
      </c>
      <c r="H173" s="73" t="s">
        <v>594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0"/>
    </row>
    <row r="174" spans="1:106" ht="12.75">
      <c r="A174" s="71" t="s">
        <v>594</v>
      </c>
      <c r="B174" s="72" t="s">
        <v>594</v>
      </c>
      <c r="C174" s="63" t="s">
        <v>246</v>
      </c>
      <c r="D174" s="63" t="s">
        <v>562</v>
      </c>
      <c r="E174" s="4">
        <v>0</v>
      </c>
      <c r="F174" s="70" t="s">
        <v>594</v>
      </c>
      <c r="G174" s="4">
        <v>0</v>
      </c>
      <c r="H174" s="73" t="s">
        <v>594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0"/>
    </row>
    <row r="175" spans="1:106" ht="12.75">
      <c r="A175" s="71" t="s">
        <v>594</v>
      </c>
      <c r="B175" s="72" t="s">
        <v>594</v>
      </c>
      <c r="C175" s="63" t="s">
        <v>247</v>
      </c>
      <c r="D175" s="63" t="s">
        <v>248</v>
      </c>
      <c r="E175" s="4">
        <v>0</v>
      </c>
      <c r="F175" s="70" t="s">
        <v>594</v>
      </c>
      <c r="G175" s="4">
        <v>0</v>
      </c>
      <c r="H175" s="73" t="s">
        <v>594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0"/>
    </row>
    <row r="176" spans="1:106" ht="12.75">
      <c r="A176" s="71" t="s">
        <v>594</v>
      </c>
      <c r="B176" s="72" t="s">
        <v>594</v>
      </c>
      <c r="C176" s="63" t="s">
        <v>251</v>
      </c>
      <c r="D176" s="63" t="s">
        <v>252</v>
      </c>
      <c r="E176" s="4">
        <v>0</v>
      </c>
      <c r="F176" s="70" t="s">
        <v>594</v>
      </c>
      <c r="G176" s="4">
        <v>0</v>
      </c>
      <c r="H176" s="73" t="s">
        <v>594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0"/>
    </row>
    <row r="177" spans="1:106" ht="13.5" thickBot="1">
      <c r="A177" s="71" t="s">
        <v>594</v>
      </c>
      <c r="B177" s="72" t="s">
        <v>594</v>
      </c>
      <c r="C177" s="63" t="s">
        <v>263</v>
      </c>
      <c r="D177" s="63" t="s">
        <v>264</v>
      </c>
      <c r="E177" s="4">
        <v>0</v>
      </c>
      <c r="F177" s="70" t="s">
        <v>594</v>
      </c>
      <c r="G177" s="4">
        <v>0</v>
      </c>
      <c r="H177" s="73" t="s">
        <v>594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0"/>
    </row>
    <row r="178" spans="1:106" ht="12.75">
      <c r="A178" s="71" t="s">
        <v>594</v>
      </c>
      <c r="B178" s="72" t="s">
        <v>594</v>
      </c>
      <c r="C178" s="63" t="s">
        <v>269</v>
      </c>
      <c r="D178" s="63" t="s">
        <v>270</v>
      </c>
      <c r="E178" s="4">
        <v>1</v>
      </c>
      <c r="F178" s="68">
        <v>256000</v>
      </c>
      <c r="G178" s="4">
        <v>0</v>
      </c>
      <c r="H178" s="73" t="s">
        <v>594</v>
      </c>
      <c r="I178" s="41" t="s">
        <v>611</v>
      </c>
      <c r="J178" s="42" t="s">
        <v>611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0"/>
    </row>
    <row r="179" spans="1:106" ht="13.5" thickBot="1">
      <c r="A179" s="74" t="s">
        <v>594</v>
      </c>
      <c r="B179" s="75" t="s">
        <v>594</v>
      </c>
      <c r="C179" s="76" t="s">
        <v>271</v>
      </c>
      <c r="D179" s="76" t="s">
        <v>272</v>
      </c>
      <c r="E179" s="29">
        <v>8</v>
      </c>
      <c r="F179" s="90">
        <v>6237000</v>
      </c>
      <c r="G179" s="29">
        <v>0</v>
      </c>
      <c r="H179" s="78" t="s">
        <v>594</v>
      </c>
      <c r="I179" s="43" t="s">
        <v>612</v>
      </c>
      <c r="J179" s="44" t="s">
        <v>613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0"/>
    </row>
    <row r="180" spans="1:106" ht="13.5" thickBot="1">
      <c r="A180" s="105" t="s">
        <v>587</v>
      </c>
      <c r="B180" s="105"/>
      <c r="C180" s="105"/>
      <c r="D180" s="105"/>
      <c r="E180" s="6">
        <f>SUM(E129:E179)</f>
        <v>626</v>
      </c>
      <c r="F180" s="53">
        <f>SUM(F129:F179)</f>
        <v>380002000</v>
      </c>
      <c r="G180" s="6">
        <f>SUM(G129:G179)</f>
        <v>485</v>
      </c>
      <c r="H180" s="53">
        <f>SUM(H129:H179)</f>
        <v>281236000</v>
      </c>
      <c r="I180" s="45">
        <f>(G180-E180)/E180</f>
        <v>-0.22523961661341854</v>
      </c>
      <c r="J180" s="45">
        <f>(H180-F180)/F180</f>
        <v>-0.25990915837285067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0"/>
    </row>
    <row r="181" spans="1:106" ht="13.5" thickBot="1">
      <c r="A181" s="108" t="s">
        <v>540</v>
      </c>
      <c r="B181" s="108"/>
      <c r="C181" s="108"/>
      <c r="D181" s="108"/>
      <c r="E181" s="108"/>
      <c r="F181" s="108"/>
      <c r="G181" s="108"/>
      <c r="H181" s="108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0"/>
    </row>
    <row r="182" spans="1:106" ht="12.75">
      <c r="A182" s="59">
        <v>20</v>
      </c>
      <c r="B182" s="60">
        <v>1</v>
      </c>
      <c r="C182" s="60" t="s">
        <v>326</v>
      </c>
      <c r="D182" s="60" t="s">
        <v>327</v>
      </c>
      <c r="E182" s="7">
        <v>42</v>
      </c>
      <c r="F182" s="61">
        <v>32882000</v>
      </c>
      <c r="G182" s="7">
        <v>29</v>
      </c>
      <c r="H182" s="46">
        <v>20691000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0"/>
    </row>
    <row r="183" spans="1:106" ht="12.75">
      <c r="A183" s="62">
        <v>23</v>
      </c>
      <c r="B183" s="63">
        <v>2</v>
      </c>
      <c r="C183" s="63" t="s">
        <v>290</v>
      </c>
      <c r="D183" s="63" t="s">
        <v>291</v>
      </c>
      <c r="E183" s="4">
        <v>35</v>
      </c>
      <c r="F183" s="64">
        <v>34826000</v>
      </c>
      <c r="G183" s="4">
        <v>25</v>
      </c>
      <c r="H183" s="47">
        <v>24633000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0"/>
    </row>
    <row r="184" spans="1:106" ht="12.75">
      <c r="A184" s="62">
        <v>30</v>
      </c>
      <c r="B184" s="63">
        <v>3</v>
      </c>
      <c r="C184" s="63" t="s">
        <v>328</v>
      </c>
      <c r="D184" s="63" t="s">
        <v>329</v>
      </c>
      <c r="E184" s="4">
        <v>32</v>
      </c>
      <c r="F184" s="64">
        <v>29555000</v>
      </c>
      <c r="G184" s="4">
        <v>18</v>
      </c>
      <c r="H184" s="47">
        <v>14103000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0"/>
    </row>
    <row r="185" spans="1:106" ht="12.75">
      <c r="A185" s="62">
        <v>33</v>
      </c>
      <c r="B185" s="63">
        <v>4</v>
      </c>
      <c r="C185" s="63" t="s">
        <v>520</v>
      </c>
      <c r="D185" s="63" t="s">
        <v>521</v>
      </c>
      <c r="E185" s="4">
        <v>20</v>
      </c>
      <c r="F185" s="64">
        <v>11605000</v>
      </c>
      <c r="G185" s="4">
        <v>17</v>
      </c>
      <c r="H185" s="47">
        <v>15170000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0"/>
    </row>
    <row r="186" spans="1:106" ht="12.75">
      <c r="A186" s="62">
        <v>57</v>
      </c>
      <c r="B186" s="63">
        <v>5</v>
      </c>
      <c r="C186" s="63" t="s">
        <v>330</v>
      </c>
      <c r="D186" s="63" t="s">
        <v>502</v>
      </c>
      <c r="E186" s="4">
        <v>7</v>
      </c>
      <c r="F186" s="64">
        <v>4699000</v>
      </c>
      <c r="G186" s="4">
        <v>10</v>
      </c>
      <c r="H186" s="47">
        <v>9746000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0"/>
    </row>
    <row r="187" spans="1:106" ht="12.75">
      <c r="A187" s="65">
        <v>58</v>
      </c>
      <c r="B187" s="63">
        <v>6</v>
      </c>
      <c r="C187" s="63" t="s">
        <v>298</v>
      </c>
      <c r="D187" s="63" t="s">
        <v>621</v>
      </c>
      <c r="E187" s="4">
        <v>11</v>
      </c>
      <c r="F187" s="64">
        <v>6957000</v>
      </c>
      <c r="G187" s="4">
        <v>10</v>
      </c>
      <c r="H187" s="47">
        <v>9647000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0"/>
    </row>
    <row r="188" spans="1:106" ht="12.75">
      <c r="A188" s="62">
        <v>59</v>
      </c>
      <c r="B188" s="63">
        <v>7</v>
      </c>
      <c r="C188" s="63" t="s">
        <v>277</v>
      </c>
      <c r="D188" s="63" t="s">
        <v>278</v>
      </c>
      <c r="E188" s="4">
        <v>16</v>
      </c>
      <c r="F188" s="64">
        <v>12230000</v>
      </c>
      <c r="G188" s="4">
        <v>10</v>
      </c>
      <c r="H188" s="47">
        <v>8435000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0"/>
    </row>
    <row r="189" spans="1:106" ht="12.75">
      <c r="A189" s="62">
        <v>60</v>
      </c>
      <c r="B189" s="63">
        <v>8</v>
      </c>
      <c r="C189" s="63" t="s">
        <v>292</v>
      </c>
      <c r="D189" s="63" t="s">
        <v>293</v>
      </c>
      <c r="E189" s="4">
        <v>6</v>
      </c>
      <c r="F189" s="64">
        <v>2516000</v>
      </c>
      <c r="G189" s="4">
        <v>10</v>
      </c>
      <c r="H189" s="47">
        <v>8337000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0"/>
    </row>
    <row r="190" spans="1:106" ht="12.75">
      <c r="A190" s="62">
        <v>83</v>
      </c>
      <c r="B190" s="63">
        <v>9</v>
      </c>
      <c r="C190" s="63" t="s">
        <v>318</v>
      </c>
      <c r="D190" s="63" t="s">
        <v>319</v>
      </c>
      <c r="E190" s="4">
        <v>17</v>
      </c>
      <c r="F190" s="64">
        <v>7286000</v>
      </c>
      <c r="G190" s="4">
        <v>7</v>
      </c>
      <c r="H190" s="47">
        <v>1834000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0"/>
    </row>
    <row r="191" spans="1:106" ht="12.75">
      <c r="A191" s="62">
        <v>92</v>
      </c>
      <c r="B191" s="63">
        <v>10</v>
      </c>
      <c r="C191" s="63" t="s">
        <v>284</v>
      </c>
      <c r="D191" s="63" t="s">
        <v>285</v>
      </c>
      <c r="E191" s="4">
        <v>1</v>
      </c>
      <c r="F191" s="66">
        <v>129000</v>
      </c>
      <c r="G191" s="4">
        <v>5</v>
      </c>
      <c r="H191" s="67">
        <v>8506000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0"/>
    </row>
    <row r="192" spans="1:106" ht="12.75">
      <c r="A192" s="62">
        <v>96</v>
      </c>
      <c r="B192" s="63">
        <v>11</v>
      </c>
      <c r="C192" s="63" t="s">
        <v>296</v>
      </c>
      <c r="D192" s="63" t="s">
        <v>297</v>
      </c>
      <c r="E192" s="4">
        <v>4</v>
      </c>
      <c r="F192" s="66">
        <v>4955000</v>
      </c>
      <c r="G192" s="4">
        <v>5</v>
      </c>
      <c r="H192" s="67">
        <v>4282000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0"/>
    </row>
    <row r="193" spans="1:106" ht="12.75">
      <c r="A193" s="62">
        <v>108</v>
      </c>
      <c r="B193" s="63">
        <v>12</v>
      </c>
      <c r="C193" s="63" t="s">
        <v>311</v>
      </c>
      <c r="D193" s="63" t="s">
        <v>312</v>
      </c>
      <c r="E193" s="4">
        <v>7</v>
      </c>
      <c r="F193" s="64">
        <v>7026000</v>
      </c>
      <c r="G193" s="4">
        <v>4</v>
      </c>
      <c r="H193" s="47">
        <v>2751000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0"/>
    </row>
    <row r="194" spans="1:106" ht="12.75">
      <c r="A194" s="62">
        <v>116</v>
      </c>
      <c r="B194" s="63">
        <v>13</v>
      </c>
      <c r="C194" s="63" t="s">
        <v>316</v>
      </c>
      <c r="D194" s="63" t="s">
        <v>317</v>
      </c>
      <c r="E194" s="4">
        <v>10</v>
      </c>
      <c r="F194" s="64">
        <v>6978000</v>
      </c>
      <c r="G194" s="4">
        <v>4</v>
      </c>
      <c r="H194" s="47">
        <v>1406000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0"/>
    </row>
    <row r="195" spans="1:106" ht="12.75">
      <c r="A195" s="65">
        <v>118</v>
      </c>
      <c r="B195" s="63">
        <v>14</v>
      </c>
      <c r="C195" s="63" t="s">
        <v>324</v>
      </c>
      <c r="D195" s="63" t="s">
        <v>325</v>
      </c>
      <c r="E195" s="4">
        <v>10</v>
      </c>
      <c r="F195" s="64">
        <v>8423000</v>
      </c>
      <c r="G195" s="4">
        <v>4</v>
      </c>
      <c r="H195" s="47">
        <v>1151000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0"/>
    </row>
    <row r="196" spans="1:106" ht="12.75">
      <c r="A196" s="62">
        <v>125</v>
      </c>
      <c r="B196" s="63">
        <v>15</v>
      </c>
      <c r="C196" s="63" t="s">
        <v>500</v>
      </c>
      <c r="D196" s="63" t="s">
        <v>501</v>
      </c>
      <c r="E196" s="4">
        <v>2</v>
      </c>
      <c r="F196" s="66">
        <v>479000</v>
      </c>
      <c r="G196" s="4">
        <v>3</v>
      </c>
      <c r="H196" s="67">
        <v>3997000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0"/>
    </row>
    <row r="197" spans="1:106" ht="12.75">
      <c r="A197" s="62">
        <v>144</v>
      </c>
      <c r="B197" s="63">
        <v>16</v>
      </c>
      <c r="C197" s="63" t="s">
        <v>313</v>
      </c>
      <c r="D197" s="63" t="s">
        <v>561</v>
      </c>
      <c r="E197" s="4">
        <v>0</v>
      </c>
      <c r="F197" s="70" t="s">
        <v>594</v>
      </c>
      <c r="G197" s="4">
        <v>2</v>
      </c>
      <c r="H197" s="69">
        <v>3530000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0"/>
    </row>
    <row r="198" spans="1:106" ht="12.75">
      <c r="A198" s="65">
        <v>145</v>
      </c>
      <c r="B198" s="63">
        <v>17</v>
      </c>
      <c r="C198" s="63" t="s">
        <v>303</v>
      </c>
      <c r="D198" s="63" t="s">
        <v>304</v>
      </c>
      <c r="E198" s="4">
        <v>5</v>
      </c>
      <c r="F198" s="68">
        <v>1943000</v>
      </c>
      <c r="G198" s="4">
        <v>2</v>
      </c>
      <c r="H198" s="69">
        <v>2906000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0"/>
    </row>
    <row r="199" spans="1:106" ht="12.75">
      <c r="A199" s="62">
        <v>150</v>
      </c>
      <c r="B199" s="63">
        <v>18</v>
      </c>
      <c r="C199" s="4" t="s">
        <v>276</v>
      </c>
      <c r="D199" s="4" t="s">
        <v>571</v>
      </c>
      <c r="E199" s="4">
        <v>0</v>
      </c>
      <c r="F199" s="70" t="s">
        <v>594</v>
      </c>
      <c r="G199" s="4">
        <v>2</v>
      </c>
      <c r="H199" s="69">
        <v>1733000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0"/>
    </row>
    <row r="200" spans="1:106" ht="12.75">
      <c r="A200" s="62">
        <v>153</v>
      </c>
      <c r="B200" s="63">
        <v>19</v>
      </c>
      <c r="C200" s="63" t="s">
        <v>279</v>
      </c>
      <c r="D200" s="63" t="s">
        <v>280</v>
      </c>
      <c r="E200" s="4">
        <v>4</v>
      </c>
      <c r="F200" s="68">
        <v>1930000</v>
      </c>
      <c r="G200" s="4">
        <v>2</v>
      </c>
      <c r="H200" s="69">
        <v>1397000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0"/>
    </row>
    <row r="201" spans="1:106" ht="12.75">
      <c r="A201" s="65">
        <v>154</v>
      </c>
      <c r="B201" s="63">
        <v>20</v>
      </c>
      <c r="C201" s="63" t="s">
        <v>299</v>
      </c>
      <c r="D201" s="63" t="s">
        <v>300</v>
      </c>
      <c r="E201" s="4">
        <v>1</v>
      </c>
      <c r="F201" s="66">
        <v>255000</v>
      </c>
      <c r="G201" s="4">
        <v>2</v>
      </c>
      <c r="H201" s="67">
        <v>1309000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0"/>
    </row>
    <row r="202" spans="1:106" ht="12.75">
      <c r="A202" s="62">
        <v>171</v>
      </c>
      <c r="B202" s="63">
        <v>21</v>
      </c>
      <c r="C202" s="63" t="s">
        <v>288</v>
      </c>
      <c r="D202" s="63" t="s">
        <v>289</v>
      </c>
      <c r="E202" s="4">
        <v>2</v>
      </c>
      <c r="F202" s="66">
        <v>3156000</v>
      </c>
      <c r="G202" s="4">
        <v>1</v>
      </c>
      <c r="H202" s="67">
        <v>1630000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0"/>
    </row>
    <row r="203" spans="1:106" ht="12.75">
      <c r="A203" s="65">
        <v>172</v>
      </c>
      <c r="B203" s="63">
        <v>22</v>
      </c>
      <c r="C203" s="63" t="s">
        <v>286</v>
      </c>
      <c r="D203" s="63" t="s">
        <v>287</v>
      </c>
      <c r="E203" s="4">
        <v>2</v>
      </c>
      <c r="F203" s="68">
        <v>2052000</v>
      </c>
      <c r="G203" s="4">
        <v>1</v>
      </c>
      <c r="H203" s="69">
        <v>1587000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0"/>
    </row>
    <row r="204" spans="1:106" ht="15" customHeight="1">
      <c r="A204" s="62">
        <v>179</v>
      </c>
      <c r="B204" s="63">
        <v>23</v>
      </c>
      <c r="C204" s="63" t="s">
        <v>283</v>
      </c>
      <c r="D204" s="63" t="s">
        <v>589</v>
      </c>
      <c r="E204" s="4">
        <v>0</v>
      </c>
      <c r="F204" s="70" t="s">
        <v>594</v>
      </c>
      <c r="G204" s="4">
        <v>1</v>
      </c>
      <c r="H204" s="69">
        <v>994000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0"/>
    </row>
    <row r="205" spans="1:106" ht="12.75">
      <c r="A205" s="62">
        <v>180</v>
      </c>
      <c r="B205" s="63">
        <v>24</v>
      </c>
      <c r="C205" s="63" t="s">
        <v>321</v>
      </c>
      <c r="D205" s="63" t="s">
        <v>322</v>
      </c>
      <c r="E205" s="4">
        <v>0</v>
      </c>
      <c r="F205" s="70" t="s">
        <v>594</v>
      </c>
      <c r="G205" s="4">
        <v>1</v>
      </c>
      <c r="H205" s="69">
        <v>865000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0"/>
    </row>
    <row r="206" spans="1:106" ht="12.75">
      <c r="A206" s="62">
        <v>189</v>
      </c>
      <c r="B206" s="63">
        <v>25</v>
      </c>
      <c r="C206" s="63" t="s">
        <v>309</v>
      </c>
      <c r="D206" s="63" t="s">
        <v>310</v>
      </c>
      <c r="E206" s="4">
        <v>0</v>
      </c>
      <c r="F206" s="70" t="s">
        <v>594</v>
      </c>
      <c r="G206" s="4">
        <v>1</v>
      </c>
      <c r="H206" s="69">
        <v>619000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0"/>
    </row>
    <row r="207" spans="1:106" ht="12.75">
      <c r="A207" s="62">
        <v>191</v>
      </c>
      <c r="B207" s="63">
        <v>26</v>
      </c>
      <c r="C207" s="63" t="s">
        <v>305</v>
      </c>
      <c r="D207" s="63" t="s">
        <v>306</v>
      </c>
      <c r="E207" s="4">
        <v>0</v>
      </c>
      <c r="F207" s="70" t="s">
        <v>594</v>
      </c>
      <c r="G207" s="4">
        <v>1</v>
      </c>
      <c r="H207" s="69">
        <v>591000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0"/>
    </row>
    <row r="208" spans="1:106" ht="12.75">
      <c r="A208" s="62">
        <v>197</v>
      </c>
      <c r="B208" s="63">
        <v>27</v>
      </c>
      <c r="C208" s="63" t="s">
        <v>320</v>
      </c>
      <c r="D208" s="63" t="s">
        <v>515</v>
      </c>
      <c r="E208" s="4">
        <v>5</v>
      </c>
      <c r="F208" s="64">
        <v>8254000</v>
      </c>
      <c r="G208" s="4">
        <v>1</v>
      </c>
      <c r="H208" s="47">
        <v>410000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0"/>
    </row>
    <row r="209" spans="1:106" ht="12.75">
      <c r="A209" s="71" t="s">
        <v>594</v>
      </c>
      <c r="B209" s="72" t="s">
        <v>594</v>
      </c>
      <c r="C209" s="63" t="s">
        <v>275</v>
      </c>
      <c r="D209" s="63" t="s">
        <v>531</v>
      </c>
      <c r="E209" s="4">
        <v>0</v>
      </c>
      <c r="F209" s="70" t="s">
        <v>594</v>
      </c>
      <c r="G209" s="4">
        <v>0</v>
      </c>
      <c r="H209" s="73" t="s">
        <v>594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0"/>
    </row>
    <row r="210" spans="1:106" ht="12.75">
      <c r="A210" s="71" t="s">
        <v>594</v>
      </c>
      <c r="B210" s="72" t="s">
        <v>594</v>
      </c>
      <c r="C210" s="63" t="s">
        <v>276</v>
      </c>
      <c r="D210" s="63" t="s">
        <v>532</v>
      </c>
      <c r="E210" s="4">
        <v>0</v>
      </c>
      <c r="F210" s="70" t="s">
        <v>594</v>
      </c>
      <c r="G210" s="4">
        <v>0</v>
      </c>
      <c r="H210" s="73" t="s">
        <v>594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0"/>
    </row>
    <row r="211" spans="1:106" ht="12.75">
      <c r="A211" s="71" t="s">
        <v>594</v>
      </c>
      <c r="B211" s="72" t="s">
        <v>594</v>
      </c>
      <c r="C211" s="63" t="s">
        <v>281</v>
      </c>
      <c r="D211" s="63" t="s">
        <v>282</v>
      </c>
      <c r="E211" s="4">
        <v>0</v>
      </c>
      <c r="F211" s="70" t="s">
        <v>594</v>
      </c>
      <c r="G211" s="4">
        <v>0</v>
      </c>
      <c r="H211" s="73" t="s">
        <v>594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0"/>
    </row>
    <row r="212" spans="1:106" ht="12.75">
      <c r="A212" s="71" t="s">
        <v>594</v>
      </c>
      <c r="B212" s="72" t="s">
        <v>594</v>
      </c>
      <c r="C212" s="63" t="s">
        <v>283</v>
      </c>
      <c r="D212" s="63" t="s">
        <v>565</v>
      </c>
      <c r="E212" s="4">
        <v>0</v>
      </c>
      <c r="F212" s="70" t="s">
        <v>594</v>
      </c>
      <c r="G212" s="4">
        <v>0</v>
      </c>
      <c r="H212" s="73" t="s">
        <v>594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0"/>
    </row>
    <row r="213" spans="1:106" ht="12.75">
      <c r="A213" s="71" t="s">
        <v>594</v>
      </c>
      <c r="B213" s="72" t="s">
        <v>594</v>
      </c>
      <c r="C213" s="63" t="s">
        <v>294</v>
      </c>
      <c r="D213" s="63" t="s">
        <v>295</v>
      </c>
      <c r="E213" s="4">
        <v>3</v>
      </c>
      <c r="F213" s="66">
        <v>2928000</v>
      </c>
      <c r="G213" s="4">
        <v>0</v>
      </c>
      <c r="H213" s="73" t="s">
        <v>594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0"/>
    </row>
    <row r="214" spans="1:106" ht="12.75">
      <c r="A214" s="71" t="s">
        <v>594</v>
      </c>
      <c r="B214" s="72" t="s">
        <v>594</v>
      </c>
      <c r="C214" s="63" t="s">
        <v>301</v>
      </c>
      <c r="D214" s="63" t="s">
        <v>302</v>
      </c>
      <c r="E214" s="4">
        <v>1</v>
      </c>
      <c r="F214" s="66">
        <v>415000</v>
      </c>
      <c r="G214" s="4">
        <v>0</v>
      </c>
      <c r="H214" s="73" t="s">
        <v>594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0"/>
    </row>
    <row r="215" spans="1:106" ht="13.5" thickBot="1">
      <c r="A215" s="71" t="s">
        <v>594</v>
      </c>
      <c r="B215" s="72" t="s">
        <v>594</v>
      </c>
      <c r="C215" s="63" t="s">
        <v>307</v>
      </c>
      <c r="D215" s="63" t="s">
        <v>308</v>
      </c>
      <c r="E215" s="4">
        <v>0</v>
      </c>
      <c r="F215" s="70" t="s">
        <v>594</v>
      </c>
      <c r="G215" s="4">
        <v>0</v>
      </c>
      <c r="H215" s="73" t="s">
        <v>594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0"/>
    </row>
    <row r="216" spans="1:106" ht="12.75">
      <c r="A216" s="71" t="s">
        <v>594</v>
      </c>
      <c r="B216" s="72" t="s">
        <v>594</v>
      </c>
      <c r="C216" s="63" t="s">
        <v>314</v>
      </c>
      <c r="D216" s="63" t="s">
        <v>315</v>
      </c>
      <c r="E216" s="4">
        <v>0</v>
      </c>
      <c r="F216" s="70" t="s">
        <v>594</v>
      </c>
      <c r="G216" s="4">
        <v>0</v>
      </c>
      <c r="H216" s="73" t="s">
        <v>594</v>
      </c>
      <c r="I216" s="41" t="s">
        <v>611</v>
      </c>
      <c r="J216" s="42" t="s">
        <v>611</v>
      </c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0"/>
    </row>
    <row r="217" spans="1:106" ht="13.5" thickBot="1">
      <c r="A217" s="74" t="s">
        <v>594</v>
      </c>
      <c r="B217" s="75" t="s">
        <v>594</v>
      </c>
      <c r="C217" s="76" t="s">
        <v>323</v>
      </c>
      <c r="D217" s="76" t="s">
        <v>553</v>
      </c>
      <c r="E217" s="29">
        <v>0</v>
      </c>
      <c r="F217" s="85" t="s">
        <v>594</v>
      </c>
      <c r="G217" s="29">
        <v>0</v>
      </c>
      <c r="H217" s="78" t="s">
        <v>594</v>
      </c>
      <c r="I217" s="43" t="s">
        <v>612</v>
      </c>
      <c r="J217" s="44" t="s">
        <v>613</v>
      </c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0"/>
    </row>
    <row r="218" spans="1:106" ht="13.5" thickBot="1">
      <c r="A218" s="105" t="s">
        <v>610</v>
      </c>
      <c r="B218" s="105"/>
      <c r="C218" s="105"/>
      <c r="D218" s="105"/>
      <c r="E218" s="6">
        <f>SUM(E182:E217)</f>
        <v>243</v>
      </c>
      <c r="F218" s="53">
        <f>SUM(F182:F217)</f>
        <v>191479000</v>
      </c>
      <c r="G218" s="6">
        <f>SUM(G182:G217)</f>
        <v>178</v>
      </c>
      <c r="H218" s="53">
        <f>SUM(H182:H217)</f>
        <v>152260000</v>
      </c>
      <c r="I218" s="45">
        <f>(G218-E218)/E218</f>
        <v>-0.2674897119341564</v>
      </c>
      <c r="J218" s="45">
        <f>(H218-F218)/F218</f>
        <v>-0.20482141644775667</v>
      </c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0"/>
    </row>
    <row r="219" spans="1:106" ht="13.5" thickBot="1">
      <c r="A219" s="108" t="s">
        <v>541</v>
      </c>
      <c r="B219" s="108"/>
      <c r="C219" s="108"/>
      <c r="D219" s="108"/>
      <c r="E219" s="108"/>
      <c r="F219" s="108"/>
      <c r="G219" s="108"/>
      <c r="H219" s="108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0"/>
    </row>
    <row r="220" spans="1:106" ht="12.75">
      <c r="A220" s="59">
        <v>45</v>
      </c>
      <c r="B220" s="60">
        <v>1</v>
      </c>
      <c r="C220" s="60" t="s">
        <v>377</v>
      </c>
      <c r="D220" s="60" t="s">
        <v>378</v>
      </c>
      <c r="E220" s="7">
        <v>12</v>
      </c>
      <c r="F220" s="61">
        <v>5735000</v>
      </c>
      <c r="G220" s="7">
        <v>13</v>
      </c>
      <c r="H220" s="46">
        <v>14732000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0"/>
    </row>
    <row r="221" spans="1:106" ht="12.75">
      <c r="A221" s="62">
        <v>48</v>
      </c>
      <c r="B221" s="63">
        <v>2</v>
      </c>
      <c r="C221" s="63" t="s">
        <v>335</v>
      </c>
      <c r="D221" s="63" t="s">
        <v>336</v>
      </c>
      <c r="E221" s="4">
        <v>12</v>
      </c>
      <c r="F221" s="64">
        <v>4864000</v>
      </c>
      <c r="G221" s="4">
        <v>13</v>
      </c>
      <c r="H221" s="47">
        <v>6004000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0"/>
    </row>
    <row r="222" spans="1:106" ht="12.75">
      <c r="A222" s="62">
        <v>53</v>
      </c>
      <c r="B222" s="63">
        <v>3</v>
      </c>
      <c r="C222" s="63" t="s">
        <v>362</v>
      </c>
      <c r="D222" s="63" t="s">
        <v>363</v>
      </c>
      <c r="E222" s="4">
        <v>24</v>
      </c>
      <c r="F222" s="64">
        <v>17740000</v>
      </c>
      <c r="G222" s="4">
        <v>11</v>
      </c>
      <c r="H222" s="47">
        <v>9659000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0"/>
    </row>
    <row r="223" spans="1:106" ht="12.75">
      <c r="A223" s="62">
        <v>63</v>
      </c>
      <c r="B223" s="63">
        <v>4</v>
      </c>
      <c r="C223" s="63" t="s">
        <v>341</v>
      </c>
      <c r="D223" s="63" t="s">
        <v>342</v>
      </c>
      <c r="E223" s="4">
        <v>17</v>
      </c>
      <c r="F223" s="64">
        <v>9325000</v>
      </c>
      <c r="G223" s="4">
        <v>10</v>
      </c>
      <c r="H223" s="47">
        <v>3779000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0"/>
    </row>
    <row r="224" spans="1:106" ht="12.75">
      <c r="A224" s="62">
        <v>71</v>
      </c>
      <c r="B224" s="63">
        <v>5</v>
      </c>
      <c r="C224" s="63" t="s">
        <v>375</v>
      </c>
      <c r="D224" s="63" t="s">
        <v>376</v>
      </c>
      <c r="E224" s="4">
        <v>11</v>
      </c>
      <c r="F224" s="64">
        <v>4546000</v>
      </c>
      <c r="G224" s="4">
        <v>9</v>
      </c>
      <c r="H224" s="47">
        <v>4480000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0"/>
    </row>
    <row r="225" spans="1:106" ht="12.75">
      <c r="A225" s="65">
        <v>76</v>
      </c>
      <c r="B225" s="63">
        <v>6</v>
      </c>
      <c r="C225" s="63" t="s">
        <v>343</v>
      </c>
      <c r="D225" s="63" t="s">
        <v>344</v>
      </c>
      <c r="E225" s="4">
        <v>3</v>
      </c>
      <c r="F225" s="66">
        <v>1137000</v>
      </c>
      <c r="G225" s="4">
        <v>7</v>
      </c>
      <c r="H225" s="67">
        <v>5541000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0"/>
    </row>
    <row r="226" spans="1:106" ht="12.75">
      <c r="A226" s="65">
        <v>79</v>
      </c>
      <c r="B226" s="63">
        <v>7</v>
      </c>
      <c r="C226" s="63" t="s">
        <v>339</v>
      </c>
      <c r="D226" s="63" t="s">
        <v>340</v>
      </c>
      <c r="E226" s="4">
        <v>7</v>
      </c>
      <c r="F226" s="64">
        <v>3552000</v>
      </c>
      <c r="G226" s="4">
        <v>7</v>
      </c>
      <c r="H226" s="47">
        <v>4677000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0"/>
    </row>
    <row r="227" spans="1:106" ht="12.75">
      <c r="A227" s="62">
        <v>81</v>
      </c>
      <c r="B227" s="63">
        <v>8</v>
      </c>
      <c r="C227" s="63" t="s">
        <v>364</v>
      </c>
      <c r="D227" s="63" t="s">
        <v>365</v>
      </c>
      <c r="E227" s="4">
        <v>8</v>
      </c>
      <c r="F227" s="64">
        <v>1675000</v>
      </c>
      <c r="G227" s="4">
        <v>7</v>
      </c>
      <c r="H227" s="47">
        <v>4157000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0"/>
    </row>
    <row r="228" spans="1:106" ht="12.75">
      <c r="A228" s="65">
        <v>127</v>
      </c>
      <c r="B228" s="63">
        <v>9</v>
      </c>
      <c r="C228" s="63" t="s">
        <v>370</v>
      </c>
      <c r="D228" s="63" t="s">
        <v>564</v>
      </c>
      <c r="E228" s="4">
        <v>7</v>
      </c>
      <c r="F228" s="64">
        <v>8070000</v>
      </c>
      <c r="G228" s="4">
        <v>3</v>
      </c>
      <c r="H228" s="47">
        <v>2943000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0"/>
    </row>
    <row r="229" spans="1:106" ht="12.75">
      <c r="A229" s="62">
        <v>149</v>
      </c>
      <c r="B229" s="63">
        <v>10</v>
      </c>
      <c r="C229" s="63" t="s">
        <v>360</v>
      </c>
      <c r="D229" s="63" t="s">
        <v>361</v>
      </c>
      <c r="E229" s="4">
        <v>3</v>
      </c>
      <c r="F229" s="66">
        <v>1622000</v>
      </c>
      <c r="G229" s="4">
        <v>2</v>
      </c>
      <c r="H229" s="67">
        <v>1882000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0"/>
    </row>
    <row r="230" spans="1:106" ht="12.75">
      <c r="A230" s="62">
        <v>162</v>
      </c>
      <c r="B230" s="63">
        <v>11</v>
      </c>
      <c r="C230" s="63" t="s">
        <v>349</v>
      </c>
      <c r="D230" s="63" t="s">
        <v>350</v>
      </c>
      <c r="E230" s="4">
        <v>2</v>
      </c>
      <c r="F230" s="68">
        <v>399000</v>
      </c>
      <c r="G230" s="4">
        <v>2</v>
      </c>
      <c r="H230" s="69">
        <v>624000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0"/>
    </row>
    <row r="231" spans="1:106" ht="12.75">
      <c r="A231" s="62">
        <v>173</v>
      </c>
      <c r="B231" s="63">
        <v>12</v>
      </c>
      <c r="C231" s="63" t="s">
        <v>373</v>
      </c>
      <c r="D231" s="63" t="s">
        <v>374</v>
      </c>
      <c r="E231" s="4">
        <v>3</v>
      </c>
      <c r="F231" s="66">
        <v>879000</v>
      </c>
      <c r="G231" s="4">
        <v>1</v>
      </c>
      <c r="H231" s="67">
        <v>1439000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0"/>
    </row>
    <row r="232" spans="1:106" ht="12.75">
      <c r="A232" s="65">
        <v>184</v>
      </c>
      <c r="B232" s="63">
        <v>13</v>
      </c>
      <c r="C232" s="63" t="s">
        <v>590</v>
      </c>
      <c r="D232" s="63" t="s">
        <v>591</v>
      </c>
      <c r="E232" s="4">
        <v>4</v>
      </c>
      <c r="F232" s="66">
        <v>1184000</v>
      </c>
      <c r="G232" s="4">
        <v>1</v>
      </c>
      <c r="H232" s="67">
        <v>820000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0"/>
    </row>
    <row r="233" spans="1:106" ht="12.75">
      <c r="A233" s="62">
        <v>195</v>
      </c>
      <c r="B233" s="63">
        <v>14</v>
      </c>
      <c r="C233" s="63" t="s">
        <v>353</v>
      </c>
      <c r="D233" s="63" t="s">
        <v>354</v>
      </c>
      <c r="E233" s="4">
        <v>4</v>
      </c>
      <c r="F233" s="68">
        <v>860000</v>
      </c>
      <c r="G233" s="4">
        <v>1</v>
      </c>
      <c r="H233" s="69">
        <v>429000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0"/>
    </row>
    <row r="234" spans="1:106" ht="12.75">
      <c r="A234" s="65">
        <v>196</v>
      </c>
      <c r="B234" s="63">
        <v>15</v>
      </c>
      <c r="C234" s="63" t="s">
        <v>345</v>
      </c>
      <c r="D234" s="63" t="s">
        <v>346</v>
      </c>
      <c r="E234" s="4">
        <v>3</v>
      </c>
      <c r="F234" s="66">
        <v>2048000</v>
      </c>
      <c r="G234" s="4">
        <v>1</v>
      </c>
      <c r="H234" s="67">
        <v>415000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0"/>
    </row>
    <row r="235" spans="1:106" ht="12.75">
      <c r="A235" s="71" t="s">
        <v>594</v>
      </c>
      <c r="B235" s="72" t="s">
        <v>594</v>
      </c>
      <c r="C235" s="63" t="s">
        <v>331</v>
      </c>
      <c r="D235" s="63" t="s">
        <v>332</v>
      </c>
      <c r="E235" s="4">
        <v>4</v>
      </c>
      <c r="F235" s="66">
        <v>3282000</v>
      </c>
      <c r="G235" s="4">
        <v>0</v>
      </c>
      <c r="H235" s="73" t="s">
        <v>594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0"/>
    </row>
    <row r="236" spans="1:106" ht="12.75">
      <c r="A236" s="71" t="s">
        <v>594</v>
      </c>
      <c r="B236" s="72" t="s">
        <v>594</v>
      </c>
      <c r="C236" s="63" t="s">
        <v>333</v>
      </c>
      <c r="D236" s="63" t="s">
        <v>334</v>
      </c>
      <c r="E236" s="4">
        <v>1</v>
      </c>
      <c r="F236" s="68">
        <v>191000</v>
      </c>
      <c r="G236" s="4">
        <v>0</v>
      </c>
      <c r="H236" s="73" t="s">
        <v>594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0"/>
    </row>
    <row r="237" spans="1:106" ht="12.75">
      <c r="A237" s="71" t="s">
        <v>594</v>
      </c>
      <c r="B237" s="72" t="s">
        <v>594</v>
      </c>
      <c r="C237" s="63" t="s">
        <v>337</v>
      </c>
      <c r="D237" s="63" t="s">
        <v>338</v>
      </c>
      <c r="E237" s="4">
        <v>0</v>
      </c>
      <c r="F237" s="70" t="s">
        <v>594</v>
      </c>
      <c r="G237" s="4">
        <v>0</v>
      </c>
      <c r="H237" s="73" t="s">
        <v>594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0"/>
    </row>
    <row r="238" spans="1:106" ht="12.75">
      <c r="A238" s="71" t="s">
        <v>594</v>
      </c>
      <c r="B238" s="72" t="s">
        <v>594</v>
      </c>
      <c r="C238" s="63" t="s">
        <v>347</v>
      </c>
      <c r="D238" s="63" t="s">
        <v>348</v>
      </c>
      <c r="E238" s="4">
        <v>0</v>
      </c>
      <c r="F238" s="70" t="s">
        <v>594</v>
      </c>
      <c r="G238" s="4">
        <v>0</v>
      </c>
      <c r="H238" s="73" t="s">
        <v>594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0"/>
    </row>
    <row r="239" spans="1:106" ht="12.75">
      <c r="A239" s="71" t="s">
        <v>594</v>
      </c>
      <c r="B239" s="72" t="s">
        <v>594</v>
      </c>
      <c r="C239" s="63" t="s">
        <v>351</v>
      </c>
      <c r="D239" s="63" t="s">
        <v>352</v>
      </c>
      <c r="E239" s="4">
        <v>0</v>
      </c>
      <c r="F239" s="70" t="s">
        <v>594</v>
      </c>
      <c r="G239" s="4">
        <v>0</v>
      </c>
      <c r="H239" s="73" t="s">
        <v>594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0"/>
    </row>
    <row r="240" spans="1:106" ht="12.75">
      <c r="A240" s="71" t="s">
        <v>594</v>
      </c>
      <c r="B240" s="72" t="s">
        <v>594</v>
      </c>
      <c r="C240" s="63" t="s">
        <v>355</v>
      </c>
      <c r="D240" s="63" t="s">
        <v>555</v>
      </c>
      <c r="E240" s="4">
        <v>3</v>
      </c>
      <c r="F240" s="68">
        <v>1242000</v>
      </c>
      <c r="G240" s="4">
        <v>0</v>
      </c>
      <c r="H240" s="73" t="s">
        <v>594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0"/>
    </row>
    <row r="241" spans="1:106" ht="12.75">
      <c r="A241" s="71" t="s">
        <v>594</v>
      </c>
      <c r="B241" s="72" t="s">
        <v>594</v>
      </c>
      <c r="C241" s="63" t="s">
        <v>356</v>
      </c>
      <c r="D241" s="63" t="s">
        <v>357</v>
      </c>
      <c r="E241" s="4">
        <v>2</v>
      </c>
      <c r="F241" s="68">
        <v>408000</v>
      </c>
      <c r="G241" s="4">
        <v>0</v>
      </c>
      <c r="H241" s="73" t="s">
        <v>594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0"/>
    </row>
    <row r="242" spans="1:106" ht="12.75">
      <c r="A242" s="71" t="s">
        <v>594</v>
      </c>
      <c r="B242" s="72" t="s">
        <v>594</v>
      </c>
      <c r="C242" s="63" t="s">
        <v>358</v>
      </c>
      <c r="D242" s="63" t="s">
        <v>359</v>
      </c>
      <c r="E242" s="4">
        <v>0</v>
      </c>
      <c r="F242" s="70" t="s">
        <v>594</v>
      </c>
      <c r="G242" s="4">
        <v>0</v>
      </c>
      <c r="H242" s="73" t="s">
        <v>594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0"/>
    </row>
    <row r="243" spans="1:106" ht="12.75">
      <c r="A243" s="71" t="s">
        <v>594</v>
      </c>
      <c r="B243" s="72" t="s">
        <v>594</v>
      </c>
      <c r="C243" s="63" t="s">
        <v>366</v>
      </c>
      <c r="D243" s="63" t="s">
        <v>367</v>
      </c>
      <c r="E243" s="4">
        <v>4</v>
      </c>
      <c r="F243" s="66">
        <v>3026000</v>
      </c>
      <c r="G243" s="4">
        <v>0</v>
      </c>
      <c r="H243" s="73" t="s">
        <v>594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0"/>
    </row>
    <row r="244" spans="1:106" ht="13.5" thickBot="1">
      <c r="A244" s="71" t="s">
        <v>594</v>
      </c>
      <c r="B244" s="72" t="s">
        <v>594</v>
      </c>
      <c r="C244" s="63" t="s">
        <v>368</v>
      </c>
      <c r="D244" s="63" t="s">
        <v>369</v>
      </c>
      <c r="E244" s="4">
        <v>0</v>
      </c>
      <c r="F244" s="70" t="s">
        <v>594</v>
      </c>
      <c r="G244" s="4">
        <v>0</v>
      </c>
      <c r="H244" s="73" t="s">
        <v>594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0"/>
    </row>
    <row r="245" spans="1:106" ht="12.75">
      <c r="A245" s="71" t="s">
        <v>594</v>
      </c>
      <c r="B245" s="72" t="s">
        <v>594</v>
      </c>
      <c r="C245" s="63" t="s">
        <v>371</v>
      </c>
      <c r="D245" s="63" t="s">
        <v>372</v>
      </c>
      <c r="E245" s="4">
        <v>0</v>
      </c>
      <c r="F245" s="70" t="s">
        <v>594</v>
      </c>
      <c r="G245" s="4">
        <v>0</v>
      </c>
      <c r="H245" s="73" t="s">
        <v>594</v>
      </c>
      <c r="I245" s="41" t="s">
        <v>611</v>
      </c>
      <c r="J245" s="42" t="s">
        <v>611</v>
      </c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0"/>
    </row>
    <row r="246" spans="1:106" ht="13.5" thickBot="1">
      <c r="A246" s="74" t="s">
        <v>594</v>
      </c>
      <c r="B246" s="75" t="s">
        <v>594</v>
      </c>
      <c r="C246" s="76" t="s">
        <v>379</v>
      </c>
      <c r="D246" s="76" t="s">
        <v>380</v>
      </c>
      <c r="E246" s="29">
        <v>1</v>
      </c>
      <c r="F246" s="77">
        <v>156000</v>
      </c>
      <c r="G246" s="29">
        <v>0</v>
      </c>
      <c r="H246" s="78" t="s">
        <v>594</v>
      </c>
      <c r="I246" s="43" t="s">
        <v>612</v>
      </c>
      <c r="J246" s="44" t="s">
        <v>613</v>
      </c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0"/>
    </row>
    <row r="247" spans="1:106" ht="13.5" thickBot="1">
      <c r="A247" s="106" t="s">
        <v>541</v>
      </c>
      <c r="B247" s="106"/>
      <c r="C247" s="106"/>
      <c r="D247" s="106"/>
      <c r="E247" s="6">
        <f>SUM(E220:E246)</f>
        <v>135</v>
      </c>
      <c r="F247" s="54">
        <f>SUM(F220:F246)</f>
        <v>71941000</v>
      </c>
      <c r="G247" s="6">
        <f>SUM(G220:G246)</f>
        <v>88</v>
      </c>
      <c r="H247" s="54">
        <f>SUM(H220:H246)</f>
        <v>61581000</v>
      </c>
      <c r="I247" s="45">
        <f>(G247-E247)/E247</f>
        <v>-0.34814814814814815</v>
      </c>
      <c r="J247" s="45">
        <f>(H247-F247)/F247</f>
        <v>-0.14400689453858023</v>
      </c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0"/>
    </row>
    <row r="248" spans="1:106" ht="13.5" thickBot="1">
      <c r="A248" s="112" t="s">
        <v>542</v>
      </c>
      <c r="B248" s="112"/>
      <c r="C248" s="112"/>
      <c r="D248" s="112"/>
      <c r="E248" s="112"/>
      <c r="F248" s="112"/>
      <c r="G248" s="112"/>
      <c r="H248" s="11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0"/>
    </row>
    <row r="249" spans="1:106" ht="12.75">
      <c r="A249" s="59">
        <v>8</v>
      </c>
      <c r="B249" s="7">
        <v>1</v>
      </c>
      <c r="C249" s="60" t="s">
        <v>402</v>
      </c>
      <c r="D249" s="60" t="s">
        <v>533</v>
      </c>
      <c r="E249" s="7">
        <v>76</v>
      </c>
      <c r="F249" s="61">
        <v>44364000</v>
      </c>
      <c r="G249" s="7">
        <v>52</v>
      </c>
      <c r="H249" s="46">
        <v>36264000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0"/>
    </row>
    <row r="250" spans="1:106" ht="12.75">
      <c r="A250" s="62">
        <v>9</v>
      </c>
      <c r="B250" s="63">
        <v>2</v>
      </c>
      <c r="C250" s="63" t="s">
        <v>384</v>
      </c>
      <c r="D250" s="63" t="s">
        <v>385</v>
      </c>
      <c r="E250" s="4">
        <v>65</v>
      </c>
      <c r="F250" s="64">
        <v>30675000</v>
      </c>
      <c r="G250" s="4">
        <v>51</v>
      </c>
      <c r="H250" s="47">
        <v>49397000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0"/>
    </row>
    <row r="251" spans="1:106" ht="12.75">
      <c r="A251" s="62">
        <v>32</v>
      </c>
      <c r="B251" s="63">
        <v>3</v>
      </c>
      <c r="C251" s="63" t="s">
        <v>386</v>
      </c>
      <c r="D251" s="63" t="s">
        <v>387</v>
      </c>
      <c r="E251" s="4">
        <v>21</v>
      </c>
      <c r="F251" s="64">
        <v>14059000</v>
      </c>
      <c r="G251" s="4">
        <v>18</v>
      </c>
      <c r="H251" s="47">
        <v>6590000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0"/>
    </row>
    <row r="252" spans="1:106" ht="12.75">
      <c r="A252" s="62">
        <v>56</v>
      </c>
      <c r="B252" s="4">
        <v>4</v>
      </c>
      <c r="C252" s="63" t="s">
        <v>401</v>
      </c>
      <c r="D252" s="63" t="s">
        <v>503</v>
      </c>
      <c r="E252" s="4">
        <v>15</v>
      </c>
      <c r="F252" s="64">
        <v>7316000</v>
      </c>
      <c r="G252" s="4">
        <v>10</v>
      </c>
      <c r="H252" s="47">
        <v>13894000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0"/>
    </row>
    <row r="253" spans="1:106" ht="12.75">
      <c r="A253" s="62">
        <v>66</v>
      </c>
      <c r="B253" s="63">
        <v>5</v>
      </c>
      <c r="C253" s="63" t="s">
        <v>388</v>
      </c>
      <c r="D253" s="63" t="s">
        <v>389</v>
      </c>
      <c r="E253" s="4">
        <v>17</v>
      </c>
      <c r="F253" s="64">
        <v>17412000</v>
      </c>
      <c r="G253" s="4">
        <v>9</v>
      </c>
      <c r="H253" s="47">
        <v>9615000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0"/>
    </row>
    <row r="254" spans="1:106" ht="12.75">
      <c r="A254" s="62">
        <v>78</v>
      </c>
      <c r="B254" s="63">
        <v>6</v>
      </c>
      <c r="C254" s="63" t="s">
        <v>381</v>
      </c>
      <c r="D254" s="63" t="s">
        <v>382</v>
      </c>
      <c r="E254" s="4">
        <v>13</v>
      </c>
      <c r="F254" s="64">
        <v>7669000</v>
      </c>
      <c r="G254" s="4">
        <v>7</v>
      </c>
      <c r="H254" s="47">
        <v>4993000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0"/>
    </row>
    <row r="255" spans="1:106" ht="12.75">
      <c r="A255" s="62">
        <v>93</v>
      </c>
      <c r="B255" s="4">
        <v>7</v>
      </c>
      <c r="C255" s="63" t="s">
        <v>405</v>
      </c>
      <c r="D255" s="63" t="s">
        <v>406</v>
      </c>
      <c r="E255" s="4">
        <v>9</v>
      </c>
      <c r="F255" s="64">
        <v>6783000</v>
      </c>
      <c r="G255" s="4">
        <v>5</v>
      </c>
      <c r="H255" s="47">
        <v>7451000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0"/>
    </row>
    <row r="256" spans="1:106" ht="12.75">
      <c r="A256" s="62">
        <v>105</v>
      </c>
      <c r="B256" s="63">
        <v>8</v>
      </c>
      <c r="C256" s="63" t="s">
        <v>605</v>
      </c>
      <c r="D256" s="63" t="s">
        <v>604</v>
      </c>
      <c r="E256" s="4">
        <v>2</v>
      </c>
      <c r="F256" s="66">
        <v>504000</v>
      </c>
      <c r="G256" s="4">
        <v>4</v>
      </c>
      <c r="H256" s="67">
        <v>3730000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0"/>
    </row>
    <row r="257" spans="1:106" ht="12.75">
      <c r="A257" s="62">
        <v>128</v>
      </c>
      <c r="B257" s="63">
        <v>9</v>
      </c>
      <c r="C257" s="63" t="s">
        <v>392</v>
      </c>
      <c r="D257" s="63" t="s">
        <v>393</v>
      </c>
      <c r="E257" s="63">
        <v>6</v>
      </c>
      <c r="F257" s="91">
        <v>4621000</v>
      </c>
      <c r="G257" s="63">
        <v>3</v>
      </c>
      <c r="H257" s="92">
        <v>2614000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0"/>
    </row>
    <row r="258" spans="1:106" ht="12.75">
      <c r="A258" s="62">
        <v>129</v>
      </c>
      <c r="B258" s="4">
        <v>10</v>
      </c>
      <c r="C258" s="63" t="s">
        <v>399</v>
      </c>
      <c r="D258" s="63" t="s">
        <v>400</v>
      </c>
      <c r="E258" s="4">
        <v>5</v>
      </c>
      <c r="F258" s="66">
        <v>2509000</v>
      </c>
      <c r="G258" s="4">
        <v>3</v>
      </c>
      <c r="H258" s="67">
        <v>2449000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0"/>
    </row>
    <row r="259" spans="1:106" ht="12.75">
      <c r="A259" s="62">
        <v>138</v>
      </c>
      <c r="B259" s="63">
        <v>11</v>
      </c>
      <c r="C259" s="63" t="s">
        <v>390</v>
      </c>
      <c r="D259" s="63" t="s">
        <v>391</v>
      </c>
      <c r="E259" s="4">
        <v>5</v>
      </c>
      <c r="F259" s="66">
        <v>2326000</v>
      </c>
      <c r="G259" s="4">
        <v>3</v>
      </c>
      <c r="H259" s="67">
        <v>1131000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0"/>
    </row>
    <row r="260" spans="1:106" ht="12.75">
      <c r="A260" s="62">
        <v>146</v>
      </c>
      <c r="B260" s="63">
        <v>12</v>
      </c>
      <c r="C260" s="63" t="s">
        <v>396</v>
      </c>
      <c r="D260" s="63" t="s">
        <v>397</v>
      </c>
      <c r="E260" s="4">
        <v>7</v>
      </c>
      <c r="F260" s="64">
        <v>6202000</v>
      </c>
      <c r="G260" s="4">
        <v>2</v>
      </c>
      <c r="H260" s="47">
        <v>2456000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0"/>
    </row>
    <row r="261" spans="1:106" ht="12.75">
      <c r="A261" s="62">
        <v>167</v>
      </c>
      <c r="B261" s="4">
        <v>13</v>
      </c>
      <c r="C261" s="63" t="s">
        <v>506</v>
      </c>
      <c r="D261" s="63" t="s">
        <v>507</v>
      </c>
      <c r="E261" s="4">
        <v>3</v>
      </c>
      <c r="F261" s="68">
        <v>3445000</v>
      </c>
      <c r="G261" s="4">
        <v>2</v>
      </c>
      <c r="H261" s="69">
        <v>361000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0"/>
    </row>
    <row r="262" spans="1:106" ht="12.75">
      <c r="A262" s="65">
        <v>175</v>
      </c>
      <c r="B262" s="63">
        <v>14</v>
      </c>
      <c r="C262" s="63" t="s">
        <v>510</v>
      </c>
      <c r="D262" s="63" t="s">
        <v>512</v>
      </c>
      <c r="E262" s="4">
        <v>6</v>
      </c>
      <c r="F262" s="64">
        <v>4207000</v>
      </c>
      <c r="G262" s="4">
        <v>1</v>
      </c>
      <c r="H262" s="47">
        <v>1289000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0"/>
    </row>
    <row r="263" spans="1:106" ht="12.75">
      <c r="A263" s="65">
        <v>178</v>
      </c>
      <c r="B263" s="63">
        <v>15</v>
      </c>
      <c r="C263" s="63" t="s">
        <v>398</v>
      </c>
      <c r="D263" s="63" t="s">
        <v>577</v>
      </c>
      <c r="E263" s="4">
        <v>4</v>
      </c>
      <c r="F263" s="66">
        <v>2029000</v>
      </c>
      <c r="G263" s="4">
        <v>1</v>
      </c>
      <c r="H263" s="67">
        <v>1004000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0"/>
    </row>
    <row r="264" spans="1:106" ht="12.75">
      <c r="A264" s="65">
        <v>202</v>
      </c>
      <c r="B264" s="4">
        <v>16</v>
      </c>
      <c r="C264" s="63" t="s">
        <v>383</v>
      </c>
      <c r="D264" s="63" t="s">
        <v>557</v>
      </c>
      <c r="E264" s="4">
        <v>7</v>
      </c>
      <c r="F264" s="64">
        <v>3456000</v>
      </c>
      <c r="G264" s="4">
        <v>1</v>
      </c>
      <c r="H264" s="47">
        <v>253000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0"/>
    </row>
    <row r="265" spans="1:106" ht="12.75">
      <c r="A265" s="62">
        <v>204</v>
      </c>
      <c r="B265" s="63">
        <v>17</v>
      </c>
      <c r="C265" s="63" t="s">
        <v>394</v>
      </c>
      <c r="D265" s="63" t="s">
        <v>395</v>
      </c>
      <c r="E265" s="4">
        <v>1</v>
      </c>
      <c r="F265" s="68">
        <v>72000</v>
      </c>
      <c r="G265" s="4">
        <v>1</v>
      </c>
      <c r="H265" s="69">
        <v>203000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0"/>
    </row>
    <row r="266" spans="1:106" ht="13.5" thickBot="1">
      <c r="A266" s="71" t="s">
        <v>594</v>
      </c>
      <c r="B266" s="72" t="s">
        <v>594</v>
      </c>
      <c r="C266" s="63" t="s">
        <v>403</v>
      </c>
      <c r="D266" s="63" t="s">
        <v>404</v>
      </c>
      <c r="E266" s="4">
        <v>1</v>
      </c>
      <c r="F266" s="66">
        <v>91000</v>
      </c>
      <c r="G266" s="4">
        <v>0</v>
      </c>
      <c r="H266" s="73" t="s">
        <v>594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0"/>
    </row>
    <row r="267" spans="1:106" ht="12.75">
      <c r="A267" s="71" t="s">
        <v>594</v>
      </c>
      <c r="B267" s="72" t="s">
        <v>594</v>
      </c>
      <c r="C267" s="63" t="s">
        <v>504</v>
      </c>
      <c r="D267" s="63" t="s">
        <v>505</v>
      </c>
      <c r="E267" s="4">
        <v>0</v>
      </c>
      <c r="F267" s="70" t="s">
        <v>594</v>
      </c>
      <c r="G267" s="4">
        <v>0</v>
      </c>
      <c r="H267" s="73" t="s">
        <v>594</v>
      </c>
      <c r="I267" s="41" t="s">
        <v>611</v>
      </c>
      <c r="J267" s="42" t="s">
        <v>611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0"/>
    </row>
    <row r="268" spans="1:106" ht="13.5" thickBot="1">
      <c r="A268" s="93" t="s">
        <v>594</v>
      </c>
      <c r="B268" s="94" t="s">
        <v>594</v>
      </c>
      <c r="C268" s="95" t="s">
        <v>573</v>
      </c>
      <c r="D268" s="95" t="s">
        <v>574</v>
      </c>
      <c r="E268" s="96">
        <v>0</v>
      </c>
      <c r="F268" s="97" t="s">
        <v>594</v>
      </c>
      <c r="G268" s="96">
        <v>0</v>
      </c>
      <c r="H268" s="98" t="s">
        <v>594</v>
      </c>
      <c r="I268" s="43" t="s">
        <v>612</v>
      </c>
      <c r="J268" s="44" t="s">
        <v>613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0"/>
    </row>
    <row r="269" spans="1:106" ht="13.5" thickBot="1">
      <c r="A269" s="105" t="s">
        <v>633</v>
      </c>
      <c r="B269" s="105"/>
      <c r="C269" s="105"/>
      <c r="D269" s="105"/>
      <c r="E269" s="6">
        <f>SUM(E249:E268)</f>
        <v>263</v>
      </c>
      <c r="F269" s="54">
        <f>SUM(F249:F268)</f>
        <v>157740000</v>
      </c>
      <c r="G269" s="6">
        <f>SUM(G249:G268)</f>
        <v>173</v>
      </c>
      <c r="H269" s="54">
        <f>SUM(H249:H268)</f>
        <v>143694000</v>
      </c>
      <c r="I269" s="45">
        <f>(G269-E269)/E269</f>
        <v>-0.34220532319391633</v>
      </c>
      <c r="J269" s="45">
        <f>(H269-F269)/F269</f>
        <v>-0.0890452643590719</v>
      </c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0"/>
    </row>
    <row r="270" spans="1:106" ht="13.5" thickBot="1">
      <c r="A270" s="108" t="s">
        <v>631</v>
      </c>
      <c r="B270" s="108"/>
      <c r="C270" s="108"/>
      <c r="D270" s="108"/>
      <c r="E270" s="108"/>
      <c r="F270" s="108"/>
      <c r="G270" s="108"/>
      <c r="H270" s="108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0"/>
    </row>
    <row r="271" spans="1:106" ht="12.75">
      <c r="A271" s="79">
        <v>1</v>
      </c>
      <c r="B271" s="99">
        <v>1</v>
      </c>
      <c r="C271" s="60" t="s">
        <v>411</v>
      </c>
      <c r="D271" s="60" t="s">
        <v>412</v>
      </c>
      <c r="E271" s="7">
        <v>178</v>
      </c>
      <c r="F271" s="61">
        <v>162848000</v>
      </c>
      <c r="G271" s="7">
        <v>134</v>
      </c>
      <c r="H271" s="46">
        <v>118158000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0"/>
    </row>
    <row r="272" spans="1:106" ht="12.75">
      <c r="A272" s="65">
        <v>4</v>
      </c>
      <c r="B272" s="100">
        <v>2</v>
      </c>
      <c r="C272" s="4" t="s">
        <v>455</v>
      </c>
      <c r="D272" s="4" t="s">
        <v>456</v>
      </c>
      <c r="E272" s="4">
        <v>96</v>
      </c>
      <c r="F272" s="64">
        <v>68634000</v>
      </c>
      <c r="G272" s="4">
        <v>79</v>
      </c>
      <c r="H272" s="47">
        <v>68185000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0"/>
    </row>
    <row r="273" spans="1:106" ht="12.75">
      <c r="A273" s="62">
        <v>14</v>
      </c>
      <c r="B273" s="100">
        <v>3</v>
      </c>
      <c r="C273" s="4" t="s">
        <v>450</v>
      </c>
      <c r="D273" s="4" t="s">
        <v>451</v>
      </c>
      <c r="E273" s="4">
        <v>61</v>
      </c>
      <c r="F273" s="64">
        <v>49403000</v>
      </c>
      <c r="G273" s="4">
        <v>43</v>
      </c>
      <c r="H273" s="47">
        <v>25489000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0"/>
    </row>
    <row r="274" spans="1:106" ht="12.75">
      <c r="A274" s="65">
        <v>16</v>
      </c>
      <c r="B274" s="100">
        <v>4</v>
      </c>
      <c r="C274" s="4" t="s">
        <v>454</v>
      </c>
      <c r="D274" s="4" t="s">
        <v>509</v>
      </c>
      <c r="E274" s="4">
        <v>41</v>
      </c>
      <c r="F274" s="64">
        <v>27571000</v>
      </c>
      <c r="G274" s="4">
        <v>33</v>
      </c>
      <c r="H274" s="47">
        <v>26655000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0"/>
    </row>
    <row r="275" spans="1:106" ht="12.75">
      <c r="A275" s="65">
        <v>19</v>
      </c>
      <c r="B275" s="100">
        <v>5</v>
      </c>
      <c r="C275" s="4" t="s">
        <v>417</v>
      </c>
      <c r="D275" s="4" t="s">
        <v>418</v>
      </c>
      <c r="E275" s="4">
        <v>37</v>
      </c>
      <c r="F275" s="64">
        <v>25915000</v>
      </c>
      <c r="G275" s="4">
        <v>29</v>
      </c>
      <c r="H275" s="47">
        <v>25440000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0"/>
    </row>
    <row r="276" spans="1:106" ht="12.75">
      <c r="A276" s="62">
        <v>24</v>
      </c>
      <c r="B276" s="100">
        <v>6</v>
      </c>
      <c r="C276" s="63" t="s">
        <v>599</v>
      </c>
      <c r="D276" s="63" t="s">
        <v>600</v>
      </c>
      <c r="E276" s="4">
        <v>25</v>
      </c>
      <c r="F276" s="64">
        <v>22005000</v>
      </c>
      <c r="G276" s="4">
        <v>24</v>
      </c>
      <c r="H276" s="47">
        <v>17222000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0"/>
    </row>
    <row r="277" spans="1:106" ht="12.75">
      <c r="A277" s="62">
        <v>26</v>
      </c>
      <c r="B277" s="100">
        <v>7</v>
      </c>
      <c r="C277" s="4" t="s">
        <v>452</v>
      </c>
      <c r="D277" s="4" t="s">
        <v>453</v>
      </c>
      <c r="E277" s="4">
        <v>43</v>
      </c>
      <c r="F277" s="68">
        <v>54345000</v>
      </c>
      <c r="G277" s="4">
        <v>22</v>
      </c>
      <c r="H277" s="69">
        <v>35091000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0"/>
    </row>
    <row r="278" spans="1:106" ht="12.75">
      <c r="A278" s="62">
        <v>27</v>
      </c>
      <c r="B278" s="100">
        <v>8</v>
      </c>
      <c r="C278" s="4" t="s">
        <v>435</v>
      </c>
      <c r="D278" s="4" t="s">
        <v>436</v>
      </c>
      <c r="E278" s="4">
        <v>34</v>
      </c>
      <c r="F278" s="64">
        <v>24964000</v>
      </c>
      <c r="G278" s="4">
        <v>20</v>
      </c>
      <c r="H278" s="47">
        <v>12486000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0"/>
    </row>
    <row r="279" spans="1:106" ht="12.75">
      <c r="A279" s="65">
        <v>28</v>
      </c>
      <c r="B279" s="100">
        <v>9</v>
      </c>
      <c r="C279" s="63" t="s">
        <v>407</v>
      </c>
      <c r="D279" s="63" t="s">
        <v>408</v>
      </c>
      <c r="E279" s="4">
        <v>29</v>
      </c>
      <c r="F279" s="64">
        <v>14688000</v>
      </c>
      <c r="G279" s="4">
        <v>19</v>
      </c>
      <c r="H279" s="47">
        <v>7902000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0"/>
    </row>
    <row r="280" spans="1:106" ht="12.75">
      <c r="A280" s="65">
        <v>34</v>
      </c>
      <c r="B280" s="100">
        <v>10</v>
      </c>
      <c r="C280" s="4" t="s">
        <v>424</v>
      </c>
      <c r="D280" s="4" t="s">
        <v>425</v>
      </c>
      <c r="E280" s="4">
        <v>21</v>
      </c>
      <c r="F280" s="64">
        <v>8533000</v>
      </c>
      <c r="G280" s="4">
        <v>17</v>
      </c>
      <c r="H280" s="47">
        <v>13772000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0"/>
    </row>
    <row r="281" spans="1:106" ht="12.75">
      <c r="A281" s="62">
        <v>39</v>
      </c>
      <c r="B281" s="100">
        <v>11</v>
      </c>
      <c r="C281" s="4" t="s">
        <v>429</v>
      </c>
      <c r="D281" s="4" t="s">
        <v>430</v>
      </c>
      <c r="E281" s="4">
        <v>20</v>
      </c>
      <c r="F281" s="64">
        <v>9728000</v>
      </c>
      <c r="G281" s="4">
        <v>16</v>
      </c>
      <c r="H281" s="47">
        <v>5389000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0"/>
    </row>
    <row r="282" spans="1:106" ht="12.75">
      <c r="A282" s="62">
        <v>51</v>
      </c>
      <c r="B282" s="100">
        <v>12</v>
      </c>
      <c r="C282" s="4" t="s">
        <v>449</v>
      </c>
      <c r="D282" s="4" t="s">
        <v>559</v>
      </c>
      <c r="E282" s="4">
        <v>17</v>
      </c>
      <c r="F282" s="64">
        <v>7067000</v>
      </c>
      <c r="G282" s="4">
        <v>12</v>
      </c>
      <c r="H282" s="47">
        <v>13412000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0"/>
    </row>
    <row r="283" spans="1:106" ht="12.75">
      <c r="A283" s="65">
        <v>64</v>
      </c>
      <c r="B283" s="100">
        <v>13</v>
      </c>
      <c r="C283" s="4" t="s">
        <v>545</v>
      </c>
      <c r="D283" s="4" t="s">
        <v>546</v>
      </c>
      <c r="E283" s="4">
        <v>10</v>
      </c>
      <c r="F283" s="64">
        <v>8448000</v>
      </c>
      <c r="G283" s="4">
        <v>9</v>
      </c>
      <c r="H283" s="47">
        <v>12044000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0"/>
    </row>
    <row r="284" spans="1:106" ht="12.75">
      <c r="A284" s="62">
        <v>72</v>
      </c>
      <c r="B284" s="100">
        <v>14</v>
      </c>
      <c r="C284" s="4" t="s">
        <v>444</v>
      </c>
      <c r="D284" s="4" t="s">
        <v>445</v>
      </c>
      <c r="E284" s="4">
        <v>12</v>
      </c>
      <c r="F284" s="64">
        <v>12888000</v>
      </c>
      <c r="G284" s="4">
        <v>8</v>
      </c>
      <c r="H284" s="47">
        <v>9737000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0"/>
    </row>
    <row r="285" spans="1:106" ht="12.75">
      <c r="A285" s="62">
        <v>74</v>
      </c>
      <c r="B285" s="100">
        <v>15</v>
      </c>
      <c r="C285" s="63" t="s">
        <v>409</v>
      </c>
      <c r="D285" s="63" t="s">
        <v>410</v>
      </c>
      <c r="E285" s="4">
        <v>0</v>
      </c>
      <c r="F285" s="70" t="s">
        <v>594</v>
      </c>
      <c r="G285" s="4">
        <v>8</v>
      </c>
      <c r="H285" s="69">
        <v>5240000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0"/>
    </row>
    <row r="286" spans="1:106" ht="12.75">
      <c r="A286" s="65">
        <v>88</v>
      </c>
      <c r="B286" s="100">
        <v>16</v>
      </c>
      <c r="C286" s="4" t="s">
        <v>547</v>
      </c>
      <c r="D286" s="4" t="s">
        <v>550</v>
      </c>
      <c r="E286" s="4">
        <v>9</v>
      </c>
      <c r="F286" s="64">
        <v>8251000</v>
      </c>
      <c r="G286" s="4">
        <v>6</v>
      </c>
      <c r="H286" s="47">
        <v>2224000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0"/>
    </row>
    <row r="287" spans="1:106" ht="12.75">
      <c r="A287" s="62">
        <v>89</v>
      </c>
      <c r="B287" s="100">
        <v>17</v>
      </c>
      <c r="C287" s="4" t="s">
        <v>431</v>
      </c>
      <c r="D287" s="4" t="s">
        <v>432</v>
      </c>
      <c r="E287" s="4">
        <v>5</v>
      </c>
      <c r="F287" s="68">
        <v>1611000</v>
      </c>
      <c r="G287" s="4">
        <v>6</v>
      </c>
      <c r="H287" s="69">
        <v>1986000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0"/>
    </row>
    <row r="288" spans="1:106" ht="12.75">
      <c r="A288" s="62">
        <v>90</v>
      </c>
      <c r="B288" s="100">
        <v>18</v>
      </c>
      <c r="C288" s="4" t="s">
        <v>419</v>
      </c>
      <c r="D288" s="4" t="s">
        <v>420</v>
      </c>
      <c r="E288" s="4">
        <v>9</v>
      </c>
      <c r="F288" s="64">
        <v>6159000</v>
      </c>
      <c r="G288" s="4">
        <v>6</v>
      </c>
      <c r="H288" s="47">
        <v>1540000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0"/>
    </row>
    <row r="289" spans="1:106" ht="12.75">
      <c r="A289" s="62">
        <v>99</v>
      </c>
      <c r="B289" s="100">
        <v>19</v>
      </c>
      <c r="C289" s="63" t="s">
        <v>592</v>
      </c>
      <c r="D289" s="63" t="s">
        <v>593</v>
      </c>
      <c r="E289" s="4">
        <v>21</v>
      </c>
      <c r="F289" s="68">
        <v>12087000</v>
      </c>
      <c r="G289" s="4">
        <v>5</v>
      </c>
      <c r="H289" s="69">
        <v>2674000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0"/>
    </row>
    <row r="290" spans="1:106" ht="12.75">
      <c r="A290" s="62">
        <v>113</v>
      </c>
      <c r="B290" s="100">
        <v>20</v>
      </c>
      <c r="C290" s="4" t="s">
        <v>439</v>
      </c>
      <c r="D290" s="63" t="s">
        <v>576</v>
      </c>
      <c r="E290" s="4">
        <v>2</v>
      </c>
      <c r="F290" s="66">
        <v>1028000</v>
      </c>
      <c r="G290" s="4">
        <v>4</v>
      </c>
      <c r="H290" s="67">
        <v>1649000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0"/>
    </row>
    <row r="291" spans="1:106" ht="12.75">
      <c r="A291" s="62">
        <v>120</v>
      </c>
      <c r="B291" s="100">
        <v>21</v>
      </c>
      <c r="C291" s="4" t="s">
        <v>442</v>
      </c>
      <c r="D291" s="4" t="s">
        <v>443</v>
      </c>
      <c r="E291" s="4">
        <v>7</v>
      </c>
      <c r="F291" s="64">
        <v>5681000</v>
      </c>
      <c r="G291" s="4">
        <v>4</v>
      </c>
      <c r="H291" s="47">
        <v>870000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0"/>
    </row>
    <row r="292" spans="1:106" ht="12.75">
      <c r="A292" s="65">
        <v>124</v>
      </c>
      <c r="B292" s="100">
        <v>22</v>
      </c>
      <c r="C292" s="4" t="s">
        <v>428</v>
      </c>
      <c r="D292" s="4" t="s">
        <v>575</v>
      </c>
      <c r="E292" s="4">
        <v>7</v>
      </c>
      <c r="F292" s="64">
        <v>8015000</v>
      </c>
      <c r="G292" s="4">
        <v>3</v>
      </c>
      <c r="H292" s="47">
        <v>5773000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0"/>
    </row>
    <row r="293" spans="1:106" ht="12.75">
      <c r="A293" s="62">
        <v>134</v>
      </c>
      <c r="B293" s="100">
        <v>23</v>
      </c>
      <c r="C293" s="4" t="s">
        <v>415</v>
      </c>
      <c r="D293" s="4" t="s">
        <v>416</v>
      </c>
      <c r="E293" s="4">
        <v>7</v>
      </c>
      <c r="F293" s="64">
        <v>9656000</v>
      </c>
      <c r="G293" s="4">
        <v>3</v>
      </c>
      <c r="H293" s="47">
        <v>1698000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0"/>
    </row>
    <row r="294" spans="1:106" ht="12.75">
      <c r="A294" s="65">
        <v>163</v>
      </c>
      <c r="B294" s="100">
        <v>24</v>
      </c>
      <c r="C294" s="4" t="s">
        <v>421</v>
      </c>
      <c r="D294" s="4" t="s">
        <v>508</v>
      </c>
      <c r="E294" s="4">
        <v>5</v>
      </c>
      <c r="F294" s="66">
        <v>6391000</v>
      </c>
      <c r="G294" s="4">
        <v>2</v>
      </c>
      <c r="H294" s="67">
        <v>504000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0"/>
    </row>
    <row r="295" spans="1:106" ht="12.75">
      <c r="A295" s="65">
        <v>181</v>
      </c>
      <c r="B295" s="100">
        <v>25</v>
      </c>
      <c r="C295" s="4" t="s">
        <v>437</v>
      </c>
      <c r="D295" s="4" t="s">
        <v>438</v>
      </c>
      <c r="E295" s="4">
        <v>0</v>
      </c>
      <c r="F295" s="70" t="s">
        <v>594</v>
      </c>
      <c r="G295" s="4">
        <v>1</v>
      </c>
      <c r="H295" s="69">
        <v>848000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0"/>
    </row>
    <row r="296" spans="1:106" ht="12.75">
      <c r="A296" s="62">
        <v>185</v>
      </c>
      <c r="B296" s="100">
        <v>26</v>
      </c>
      <c r="C296" s="4" t="s">
        <v>448</v>
      </c>
      <c r="D296" s="4" t="s">
        <v>492</v>
      </c>
      <c r="E296" s="4">
        <v>4</v>
      </c>
      <c r="F296" s="66">
        <v>5184000</v>
      </c>
      <c r="G296" s="4">
        <v>1</v>
      </c>
      <c r="H296" s="67">
        <v>795000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0"/>
    </row>
    <row r="297" spans="1:106" ht="12.75">
      <c r="A297" s="62">
        <v>200</v>
      </c>
      <c r="B297" s="100">
        <v>27</v>
      </c>
      <c r="C297" s="4" t="s">
        <v>457</v>
      </c>
      <c r="D297" s="4" t="s">
        <v>458</v>
      </c>
      <c r="E297" s="4">
        <v>4</v>
      </c>
      <c r="F297" s="66">
        <v>1931000</v>
      </c>
      <c r="G297" s="4">
        <v>1</v>
      </c>
      <c r="H297" s="67">
        <v>280000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0"/>
    </row>
    <row r="298" spans="1:106" ht="12.75">
      <c r="A298" s="62">
        <v>206</v>
      </c>
      <c r="B298" s="100">
        <v>28</v>
      </c>
      <c r="C298" s="63" t="s">
        <v>603</v>
      </c>
      <c r="D298" s="63" t="s">
        <v>598</v>
      </c>
      <c r="E298" s="4">
        <v>2</v>
      </c>
      <c r="F298" s="66">
        <v>842000</v>
      </c>
      <c r="G298" s="4">
        <v>1</v>
      </c>
      <c r="H298" s="67">
        <v>89000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0"/>
    </row>
    <row r="299" spans="1:106" ht="12.75">
      <c r="A299" s="71" t="s">
        <v>594</v>
      </c>
      <c r="B299" s="72" t="s">
        <v>594</v>
      </c>
      <c r="C299" s="63" t="s">
        <v>413</v>
      </c>
      <c r="D299" s="63" t="s">
        <v>414</v>
      </c>
      <c r="E299" s="4">
        <v>0</v>
      </c>
      <c r="F299" s="70" t="s">
        <v>594</v>
      </c>
      <c r="G299" s="4">
        <v>0</v>
      </c>
      <c r="H299" s="73" t="s">
        <v>594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0"/>
    </row>
    <row r="300" spans="1:106" ht="12.75">
      <c r="A300" s="71" t="s">
        <v>594</v>
      </c>
      <c r="B300" s="72" t="s">
        <v>594</v>
      </c>
      <c r="C300" s="4" t="s">
        <v>422</v>
      </c>
      <c r="D300" s="4" t="s">
        <v>423</v>
      </c>
      <c r="E300" s="4">
        <v>33</v>
      </c>
      <c r="F300" s="64">
        <v>20524000</v>
      </c>
      <c r="G300" s="4">
        <v>0</v>
      </c>
      <c r="H300" s="73" t="s">
        <v>594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0"/>
    </row>
    <row r="301" spans="1:106" ht="12.75">
      <c r="A301" s="71" t="s">
        <v>594</v>
      </c>
      <c r="B301" s="72" t="s">
        <v>594</v>
      </c>
      <c r="C301" s="4" t="s">
        <v>426</v>
      </c>
      <c r="D301" s="4" t="s">
        <v>427</v>
      </c>
      <c r="E301" s="4">
        <v>0</v>
      </c>
      <c r="F301" s="70" t="s">
        <v>594</v>
      </c>
      <c r="G301" s="4">
        <v>0</v>
      </c>
      <c r="H301" s="73" t="s">
        <v>594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0"/>
    </row>
    <row r="302" spans="1:106" ht="12.75">
      <c r="A302" s="71" t="s">
        <v>594</v>
      </c>
      <c r="B302" s="72" t="s">
        <v>594</v>
      </c>
      <c r="C302" s="4" t="s">
        <v>433</v>
      </c>
      <c r="D302" s="4" t="s">
        <v>434</v>
      </c>
      <c r="E302" s="4">
        <v>0</v>
      </c>
      <c r="F302" s="70" t="s">
        <v>594</v>
      </c>
      <c r="G302" s="4">
        <v>0</v>
      </c>
      <c r="H302" s="73" t="s">
        <v>594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0"/>
    </row>
    <row r="303" spans="1:106" ht="12.75">
      <c r="A303" s="71" t="s">
        <v>594</v>
      </c>
      <c r="B303" s="72" t="s">
        <v>594</v>
      </c>
      <c r="C303" s="4" t="s">
        <v>440</v>
      </c>
      <c r="D303" s="4" t="s">
        <v>441</v>
      </c>
      <c r="E303" s="4">
        <v>0</v>
      </c>
      <c r="F303" s="70" t="s">
        <v>594</v>
      </c>
      <c r="G303" s="4">
        <v>0</v>
      </c>
      <c r="H303" s="73" t="s">
        <v>594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0"/>
    </row>
    <row r="304" spans="1:106" ht="13.5" thickBot="1">
      <c r="A304" s="71" t="s">
        <v>594</v>
      </c>
      <c r="B304" s="72" t="s">
        <v>594</v>
      </c>
      <c r="C304" s="4" t="s">
        <v>446</v>
      </c>
      <c r="D304" s="4" t="s">
        <v>447</v>
      </c>
      <c r="E304" s="4">
        <v>0</v>
      </c>
      <c r="F304" s="70" t="s">
        <v>594</v>
      </c>
      <c r="G304" s="4">
        <v>0</v>
      </c>
      <c r="H304" s="73" t="s">
        <v>594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0"/>
    </row>
    <row r="305" spans="1:106" ht="12.75">
      <c r="A305" s="71" t="s">
        <v>594</v>
      </c>
      <c r="B305" s="72" t="s">
        <v>594</v>
      </c>
      <c r="C305" s="4" t="s">
        <v>459</v>
      </c>
      <c r="D305" s="4" t="s">
        <v>460</v>
      </c>
      <c r="E305" s="4">
        <v>0</v>
      </c>
      <c r="F305" s="70" t="s">
        <v>594</v>
      </c>
      <c r="G305" s="4">
        <v>0</v>
      </c>
      <c r="H305" s="73" t="s">
        <v>594</v>
      </c>
      <c r="I305" s="41" t="s">
        <v>611</v>
      </c>
      <c r="J305" s="42" t="s">
        <v>611</v>
      </c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0"/>
    </row>
    <row r="306" spans="1:106" ht="13.5" thickBot="1">
      <c r="A306" s="74" t="s">
        <v>594</v>
      </c>
      <c r="B306" s="75" t="s">
        <v>594</v>
      </c>
      <c r="C306" s="29" t="s">
        <v>461</v>
      </c>
      <c r="D306" s="29" t="s">
        <v>462</v>
      </c>
      <c r="E306" s="29">
        <v>0</v>
      </c>
      <c r="F306" s="85" t="s">
        <v>594</v>
      </c>
      <c r="G306" s="29">
        <v>0</v>
      </c>
      <c r="H306" s="78" t="s">
        <v>594</v>
      </c>
      <c r="I306" s="43" t="s">
        <v>612</v>
      </c>
      <c r="J306" s="44" t="s">
        <v>613</v>
      </c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0"/>
    </row>
    <row r="307" spans="1:106" ht="13.5" thickBot="1">
      <c r="A307" s="105" t="s">
        <v>632</v>
      </c>
      <c r="B307" s="105"/>
      <c r="C307" s="105"/>
      <c r="D307" s="105"/>
      <c r="E307" s="6">
        <f>SUM(E271:E306)</f>
        <v>739</v>
      </c>
      <c r="F307" s="53">
        <f>SUM(F271:F306)</f>
        <v>584397000</v>
      </c>
      <c r="G307" s="6">
        <f>SUM(G271:G306)</f>
        <v>516</v>
      </c>
      <c r="H307" s="53">
        <f>SUM(H271:H306)</f>
        <v>417152000</v>
      </c>
      <c r="I307" s="45">
        <f>(G307-E307)/E307</f>
        <v>-0.3017591339648173</v>
      </c>
      <c r="J307" s="45">
        <f>(H307-F307)/F307</f>
        <v>-0.28618387842511167</v>
      </c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0"/>
    </row>
    <row r="308" spans="1:106" ht="13.5" thickBot="1">
      <c r="A308" s="108" t="s">
        <v>543</v>
      </c>
      <c r="B308" s="108"/>
      <c r="C308" s="108"/>
      <c r="D308" s="108"/>
      <c r="E308" s="108"/>
      <c r="F308" s="108"/>
      <c r="G308" s="108"/>
      <c r="H308" s="108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0"/>
    </row>
    <row r="309" spans="1:106" ht="12.75">
      <c r="A309" s="79">
        <v>10</v>
      </c>
      <c r="B309" s="99">
        <v>1</v>
      </c>
      <c r="C309" s="7" t="s">
        <v>463</v>
      </c>
      <c r="D309" s="7" t="s">
        <v>544</v>
      </c>
      <c r="E309" s="7">
        <v>59</v>
      </c>
      <c r="F309" s="61">
        <v>44287000</v>
      </c>
      <c r="G309" s="7">
        <v>48</v>
      </c>
      <c r="H309" s="46">
        <v>31780000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0"/>
    </row>
    <row r="310" spans="1:106" ht="12.75">
      <c r="A310" s="62">
        <v>21</v>
      </c>
      <c r="B310" s="100">
        <v>2</v>
      </c>
      <c r="C310" s="4" t="s">
        <v>466</v>
      </c>
      <c r="D310" s="4" t="s">
        <v>467</v>
      </c>
      <c r="E310" s="4">
        <v>41</v>
      </c>
      <c r="F310" s="64">
        <v>20983000</v>
      </c>
      <c r="G310" s="4">
        <v>27</v>
      </c>
      <c r="H310" s="47">
        <v>19233000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0"/>
    </row>
    <row r="311" spans="1:106" ht="12.75">
      <c r="A311" s="62">
        <v>44</v>
      </c>
      <c r="B311" s="100">
        <v>3</v>
      </c>
      <c r="C311" s="4" t="s">
        <v>475</v>
      </c>
      <c r="D311" s="4" t="s">
        <v>476</v>
      </c>
      <c r="E311" s="4">
        <v>17</v>
      </c>
      <c r="F311" s="64">
        <v>6763000</v>
      </c>
      <c r="G311" s="4">
        <v>14</v>
      </c>
      <c r="H311" s="47">
        <v>5655000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0"/>
    </row>
    <row r="312" spans="1:106" ht="12.75">
      <c r="A312" s="62">
        <v>47</v>
      </c>
      <c r="B312" s="100">
        <v>4</v>
      </c>
      <c r="C312" s="4" t="s">
        <v>513</v>
      </c>
      <c r="D312" s="4" t="s">
        <v>514</v>
      </c>
      <c r="E312" s="4">
        <v>13</v>
      </c>
      <c r="F312" s="64">
        <v>10893000</v>
      </c>
      <c r="G312" s="4">
        <v>13</v>
      </c>
      <c r="H312" s="47">
        <v>6126000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0"/>
    </row>
    <row r="313" spans="1:106" ht="12.75">
      <c r="A313" s="62">
        <v>104</v>
      </c>
      <c r="B313" s="100">
        <v>5</v>
      </c>
      <c r="C313" s="4" t="s">
        <v>479</v>
      </c>
      <c r="D313" s="4" t="s">
        <v>480</v>
      </c>
      <c r="E313" s="4">
        <v>7</v>
      </c>
      <c r="F313" s="64">
        <v>2041000</v>
      </c>
      <c r="G313" s="4">
        <v>4</v>
      </c>
      <c r="H313" s="47">
        <v>3756000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0"/>
    </row>
    <row r="314" spans="1:106" ht="12.75">
      <c r="A314" s="62">
        <v>111</v>
      </c>
      <c r="B314" s="100">
        <v>6</v>
      </c>
      <c r="C314" s="4" t="s">
        <v>483</v>
      </c>
      <c r="D314" s="4" t="s">
        <v>484</v>
      </c>
      <c r="E314" s="4">
        <v>2</v>
      </c>
      <c r="F314" s="66">
        <v>2986000</v>
      </c>
      <c r="G314" s="4">
        <v>4</v>
      </c>
      <c r="H314" s="67">
        <v>1843000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0"/>
    </row>
    <row r="315" spans="1:106" ht="12.75">
      <c r="A315" s="65">
        <v>121</v>
      </c>
      <c r="B315" s="100">
        <v>7</v>
      </c>
      <c r="C315" s="4" t="s">
        <v>477</v>
      </c>
      <c r="D315" s="4" t="s">
        <v>478</v>
      </c>
      <c r="E315" s="4">
        <v>5</v>
      </c>
      <c r="F315" s="66">
        <v>1319000</v>
      </c>
      <c r="G315" s="4">
        <v>4</v>
      </c>
      <c r="H315" s="67">
        <v>868000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0"/>
    </row>
    <row r="316" spans="1:106" ht="12.75">
      <c r="A316" s="65">
        <v>133</v>
      </c>
      <c r="B316" s="100">
        <v>8</v>
      </c>
      <c r="C316" s="4" t="s">
        <v>468</v>
      </c>
      <c r="D316" s="4" t="s">
        <v>534</v>
      </c>
      <c r="E316" s="4">
        <v>4</v>
      </c>
      <c r="F316" s="66">
        <v>1614000</v>
      </c>
      <c r="G316" s="4">
        <v>3</v>
      </c>
      <c r="H316" s="67">
        <v>1839000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0"/>
    </row>
    <row r="317" spans="1:106" ht="12.75">
      <c r="A317" s="71" t="s">
        <v>594</v>
      </c>
      <c r="B317" s="72" t="s">
        <v>594</v>
      </c>
      <c r="C317" s="4" t="s">
        <v>464</v>
      </c>
      <c r="D317" s="4" t="s">
        <v>465</v>
      </c>
      <c r="E317" s="4">
        <v>0</v>
      </c>
      <c r="F317" s="70" t="s">
        <v>594</v>
      </c>
      <c r="G317" s="4">
        <v>0</v>
      </c>
      <c r="H317" s="73" t="s">
        <v>594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0"/>
    </row>
    <row r="318" spans="1:106" ht="12.75">
      <c r="A318" s="71" t="s">
        <v>594</v>
      </c>
      <c r="B318" s="72" t="s">
        <v>594</v>
      </c>
      <c r="C318" s="4" t="s">
        <v>469</v>
      </c>
      <c r="D318" s="4" t="s">
        <v>470</v>
      </c>
      <c r="E318" s="4">
        <v>0</v>
      </c>
      <c r="F318" s="70" t="s">
        <v>594</v>
      </c>
      <c r="G318" s="4">
        <v>0</v>
      </c>
      <c r="H318" s="73" t="s">
        <v>594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0"/>
    </row>
    <row r="319" spans="1:106" ht="13.5" thickBot="1">
      <c r="A319" s="71" t="s">
        <v>594</v>
      </c>
      <c r="B319" s="72" t="s">
        <v>594</v>
      </c>
      <c r="C319" s="4" t="s">
        <v>471</v>
      </c>
      <c r="D319" s="4" t="s">
        <v>472</v>
      </c>
      <c r="E319" s="4">
        <v>0</v>
      </c>
      <c r="F319" s="70" t="s">
        <v>594</v>
      </c>
      <c r="G319" s="4">
        <v>0</v>
      </c>
      <c r="H319" s="73" t="s">
        <v>594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0"/>
    </row>
    <row r="320" spans="1:106" ht="12.75">
      <c r="A320" s="71" t="s">
        <v>594</v>
      </c>
      <c r="B320" s="72" t="s">
        <v>594</v>
      </c>
      <c r="C320" s="4" t="s">
        <v>473</v>
      </c>
      <c r="D320" s="4" t="s">
        <v>474</v>
      </c>
      <c r="E320" s="4">
        <v>0</v>
      </c>
      <c r="F320" s="70" t="s">
        <v>594</v>
      </c>
      <c r="G320" s="4">
        <v>0</v>
      </c>
      <c r="H320" s="73" t="s">
        <v>594</v>
      </c>
      <c r="I320" s="41" t="s">
        <v>611</v>
      </c>
      <c r="J320" s="42" t="s">
        <v>611</v>
      </c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0"/>
    </row>
    <row r="321" spans="1:106" ht="13.5" thickBot="1">
      <c r="A321" s="74" t="s">
        <v>594</v>
      </c>
      <c r="B321" s="75" t="s">
        <v>594</v>
      </c>
      <c r="C321" s="29" t="s">
        <v>481</v>
      </c>
      <c r="D321" s="29" t="s">
        <v>482</v>
      </c>
      <c r="E321" s="29">
        <v>1</v>
      </c>
      <c r="F321" s="77">
        <v>649000</v>
      </c>
      <c r="G321" s="29">
        <v>0</v>
      </c>
      <c r="H321" s="78" t="s">
        <v>594</v>
      </c>
      <c r="I321" s="43" t="s">
        <v>612</v>
      </c>
      <c r="J321" s="44" t="s">
        <v>613</v>
      </c>
      <c r="K321" s="3"/>
      <c r="L321" s="3"/>
      <c r="M321" s="35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</row>
    <row r="322" spans="1:106" ht="13.5" thickBot="1">
      <c r="A322" s="105" t="s">
        <v>588</v>
      </c>
      <c r="B322" s="105"/>
      <c r="C322" s="105"/>
      <c r="D322" s="105"/>
      <c r="E322" s="6">
        <f>SUM(E309:E321)</f>
        <v>149</v>
      </c>
      <c r="F322" s="53">
        <f>SUM(F309:F321)</f>
        <v>91535000</v>
      </c>
      <c r="G322" s="6">
        <f>SUM(G309:G321)</f>
        <v>117</v>
      </c>
      <c r="H322" s="53">
        <f>SUM(H309:H321)</f>
        <v>71100000</v>
      </c>
      <c r="I322" s="45">
        <f>(G322-E322)/E322</f>
        <v>-0.21476510067114093</v>
      </c>
      <c r="J322" s="45">
        <f>(H322-F322)/F322</f>
        <v>-0.2232479379472333</v>
      </c>
      <c r="K322" s="3"/>
      <c r="L322" s="3"/>
      <c r="M322" s="35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</row>
    <row r="323" spans="1:13" ht="12.75">
      <c r="A323" s="24" t="s">
        <v>489</v>
      </c>
      <c r="B323" s="25"/>
      <c r="C323" s="25"/>
      <c r="D323" s="7"/>
      <c r="E323" s="26">
        <f>(E24+E47+E74+E127+E180+E218+E247+E269+E307+E322)</f>
        <v>3141</v>
      </c>
      <c r="F323" s="27">
        <f>(F24+F47+F74+F127+F180+F218+F247+F269+F307+F322)</f>
        <v>2106454000</v>
      </c>
      <c r="G323" s="26">
        <f>(G24+G47+G74+G127+G180+G218+G247+G269+G307+G322)</f>
        <v>2269</v>
      </c>
      <c r="H323" s="46">
        <f>(H24+H47+H74+H127+H180+H218+H247+H269+H307+H322)</f>
        <v>1620547000</v>
      </c>
      <c r="I323" s="3"/>
      <c r="J323" s="3"/>
      <c r="K323" s="3"/>
      <c r="L323" s="3"/>
      <c r="M323" s="18"/>
    </row>
    <row r="324" spans="1:13" ht="12.75">
      <c r="A324" s="13" t="s">
        <v>616</v>
      </c>
      <c r="B324" s="14"/>
      <c r="C324" s="14"/>
      <c r="D324" s="14"/>
      <c r="E324" s="15"/>
      <c r="F324" s="15"/>
      <c r="G324" s="15">
        <f>(G323-E323)/G323</f>
        <v>-0.3843102688408991</v>
      </c>
      <c r="H324" s="51">
        <f>(H323-F323)/H323</f>
        <v>-0.29984134986519984</v>
      </c>
      <c r="I324" s="3"/>
      <c r="J324" s="3"/>
      <c r="K324" s="3"/>
      <c r="L324" s="3"/>
      <c r="M324" s="18"/>
    </row>
    <row r="325" spans="8:13" ht="12.75">
      <c r="H325" s="39"/>
      <c r="I325" s="3"/>
      <c r="J325" s="3"/>
      <c r="K325" s="3"/>
      <c r="L325" s="3"/>
      <c r="M325" s="18"/>
    </row>
    <row r="326" spans="1:13" ht="12.75">
      <c r="A326" s="101" t="s">
        <v>617</v>
      </c>
      <c r="B326" s="102"/>
      <c r="C326" s="102"/>
      <c r="D326" s="102"/>
      <c r="E326" s="16"/>
      <c r="F326" s="48">
        <f>F323/E323</f>
        <v>670631.6459726202</v>
      </c>
      <c r="G326" s="49"/>
      <c r="H326" s="50">
        <f>H323/G323</f>
        <v>714211.987659762</v>
      </c>
      <c r="I326" s="3"/>
      <c r="J326" s="3"/>
      <c r="K326" s="3"/>
      <c r="L326" s="3"/>
      <c r="M326" s="18"/>
    </row>
    <row r="327" spans="1:13" ht="13.5" thickBot="1">
      <c r="A327" s="103" t="s">
        <v>618</v>
      </c>
      <c r="B327" s="104"/>
      <c r="C327" s="104"/>
      <c r="D327" s="104"/>
      <c r="E327" s="28"/>
      <c r="F327" s="1"/>
      <c r="G327" s="29"/>
      <c r="H327" s="52">
        <f>(H326-F326)/F326</f>
        <v>0.06498402207658577</v>
      </c>
      <c r="I327" s="3"/>
      <c r="J327" s="3"/>
      <c r="K327" s="3"/>
      <c r="L327" s="3"/>
      <c r="M327" s="18"/>
    </row>
    <row r="328" spans="1:13" ht="12.75">
      <c r="A328" s="5"/>
      <c r="B328" s="2"/>
      <c r="C328" s="2"/>
      <c r="D328" s="2"/>
      <c r="E328" s="2"/>
      <c r="F328" s="19"/>
      <c r="G328" s="2"/>
      <c r="H328" s="40"/>
      <c r="I328" s="3"/>
      <c r="J328" s="3"/>
      <c r="K328" s="3"/>
      <c r="L328" s="3"/>
      <c r="M328" s="18"/>
    </row>
    <row r="329" spans="1:13" ht="12.75">
      <c r="A329" s="17" t="s">
        <v>619</v>
      </c>
      <c r="I329" s="3"/>
      <c r="J329" s="3"/>
      <c r="K329" s="3"/>
      <c r="L329" s="3"/>
      <c r="M329" s="18"/>
    </row>
    <row r="330" spans="1:13" ht="12.75">
      <c r="A330" s="17" t="s">
        <v>620</v>
      </c>
      <c r="I330" s="3"/>
      <c r="J330" s="3"/>
      <c r="K330" s="3"/>
      <c r="L330" s="3"/>
      <c r="M330" s="18"/>
    </row>
    <row r="331" spans="6:12" s="4" customFormat="1" ht="12.75">
      <c r="F331" s="11"/>
      <c r="H331" s="37"/>
      <c r="I331" s="20"/>
      <c r="J331" s="20"/>
      <c r="K331" s="20"/>
      <c r="L331" s="2"/>
    </row>
  </sheetData>
  <sheetProtection/>
  <mergeCells count="22">
    <mergeCell ref="A219:H219"/>
    <mergeCell ref="A248:H248"/>
    <mergeCell ref="A247:D247"/>
    <mergeCell ref="A218:D218"/>
    <mergeCell ref="A326:D326"/>
    <mergeCell ref="A327:D327"/>
    <mergeCell ref="A4:H4"/>
    <mergeCell ref="A25:H25"/>
    <mergeCell ref="A48:H48"/>
    <mergeCell ref="A75:H75"/>
    <mergeCell ref="A128:H128"/>
    <mergeCell ref="A181:H181"/>
    <mergeCell ref="A322:D322"/>
    <mergeCell ref="A180:D180"/>
    <mergeCell ref="A127:D127"/>
    <mergeCell ref="A74:D74"/>
    <mergeCell ref="A47:D47"/>
    <mergeCell ref="A24:D24"/>
    <mergeCell ref="A270:H270"/>
    <mergeCell ref="A308:H308"/>
    <mergeCell ref="A307:D307"/>
    <mergeCell ref="A269:D269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2014&amp;"Arial,Regular"&amp;10
&amp;"Arial,Bold Italic"&amp;9Comparing total for FY14 with FY13 through 2-28-14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dripley</cp:lastModifiedBy>
  <cp:lastPrinted>2010-01-19T18:22:00Z</cp:lastPrinted>
  <dcterms:created xsi:type="dcterms:W3CDTF">2005-12-22T13:56:09Z</dcterms:created>
  <dcterms:modified xsi:type="dcterms:W3CDTF">2014-03-26T15:19:28Z</dcterms:modified>
  <cp:category/>
  <cp:version/>
  <cp:contentType/>
  <cp:contentStatus/>
</cp:coreProperties>
</file>