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1ER TRIMESTRE 2020\PRESUPUESTO DE INGRESOS 2020\"/>
    </mc:Choice>
  </mc:AlternateContent>
  <xr:revisionPtr revIDLastSave="0" documentId="13_ncr:1_{BF6F8892-7907-46FD-9A61-84DCF6047F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o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6" i="5" l="1"/>
  <c r="B444" i="5"/>
  <c r="B442" i="5"/>
  <c r="B440" i="5"/>
  <c r="B438" i="5"/>
  <c r="B436" i="5"/>
  <c r="B434" i="5"/>
  <c r="B432" i="5"/>
  <c r="B430" i="5"/>
  <c r="B428" i="5"/>
  <c r="B426" i="5"/>
  <c r="B424" i="5"/>
  <c r="B422" i="5"/>
  <c r="B420" i="5"/>
  <c r="C328" i="5"/>
  <c r="C326" i="5"/>
  <c r="N626" i="5" l="1"/>
  <c r="M626" i="5"/>
  <c r="L626" i="5"/>
  <c r="K626" i="5"/>
  <c r="J626" i="5"/>
  <c r="I626" i="5"/>
  <c r="H626" i="5"/>
  <c r="G626" i="5"/>
  <c r="F626" i="5"/>
  <c r="E626" i="5"/>
  <c r="D626" i="5"/>
  <c r="B624" i="5"/>
  <c r="B622" i="5"/>
  <c r="B620" i="5"/>
  <c r="B618" i="5"/>
  <c r="B616" i="5"/>
  <c r="B614" i="5"/>
  <c r="B612" i="5"/>
  <c r="B610" i="5"/>
  <c r="B608" i="5"/>
  <c r="B606" i="5"/>
  <c r="B604" i="5"/>
  <c r="B602" i="5"/>
  <c r="B600" i="5"/>
  <c r="B598" i="5"/>
  <c r="B596" i="5"/>
  <c r="B594" i="5"/>
  <c r="B592" i="5"/>
  <c r="B590" i="5"/>
  <c r="B588" i="5"/>
  <c r="B586" i="5"/>
  <c r="B584" i="5"/>
  <c r="B582" i="5"/>
  <c r="B580" i="5"/>
  <c r="B578" i="5"/>
  <c r="B576" i="5"/>
  <c r="B574" i="5"/>
  <c r="B572" i="5"/>
  <c r="B570" i="5"/>
  <c r="B568" i="5"/>
  <c r="B566" i="5"/>
  <c r="B564" i="5"/>
  <c r="B562" i="5"/>
  <c r="B560" i="5"/>
  <c r="B558" i="5"/>
  <c r="B556" i="5"/>
  <c r="B554" i="5"/>
  <c r="B552" i="5"/>
  <c r="B550" i="5"/>
  <c r="B548" i="5"/>
  <c r="B546" i="5"/>
  <c r="B544" i="5"/>
  <c r="B542" i="5"/>
  <c r="B540" i="5"/>
  <c r="B538" i="5"/>
  <c r="B536" i="5"/>
  <c r="B534" i="5"/>
  <c r="B532" i="5"/>
  <c r="B530" i="5"/>
  <c r="B528" i="5"/>
  <c r="B526" i="5"/>
  <c r="B524" i="5"/>
  <c r="B522" i="5"/>
  <c r="B520" i="5"/>
  <c r="B518" i="5"/>
  <c r="B516" i="5"/>
  <c r="B514" i="5"/>
  <c r="B512" i="5"/>
  <c r="B510" i="5"/>
  <c r="B508" i="5"/>
  <c r="B506" i="5"/>
  <c r="B504" i="5"/>
  <c r="B502" i="5"/>
  <c r="B500" i="5"/>
  <c r="B498" i="5"/>
  <c r="B496" i="5"/>
  <c r="B494" i="5"/>
  <c r="B492" i="5"/>
  <c r="B490" i="5"/>
  <c r="B488" i="5"/>
  <c r="B486" i="5"/>
  <c r="B484" i="5"/>
  <c r="B482" i="5"/>
  <c r="B480" i="5"/>
  <c r="B478" i="5"/>
  <c r="B476" i="5"/>
  <c r="B474" i="5"/>
  <c r="B472" i="5"/>
  <c r="B470" i="5"/>
  <c r="B468" i="5"/>
  <c r="B466" i="5"/>
  <c r="B464" i="5"/>
  <c r="B462" i="5"/>
  <c r="B460" i="5"/>
  <c r="B458" i="5"/>
  <c r="B456" i="5"/>
  <c r="B454" i="5"/>
  <c r="B452" i="5"/>
  <c r="B450" i="5"/>
  <c r="B448" i="5"/>
  <c r="B418" i="5"/>
  <c r="B416" i="5"/>
  <c r="B414" i="5"/>
  <c r="B412" i="5"/>
  <c r="B410" i="5"/>
  <c r="B408" i="5"/>
  <c r="B406" i="5"/>
  <c r="B404" i="5"/>
  <c r="B402" i="5"/>
  <c r="B400" i="5"/>
  <c r="B398" i="5"/>
  <c r="B396" i="5"/>
  <c r="B394" i="5"/>
  <c r="B392" i="5"/>
  <c r="B390" i="5"/>
  <c r="B388" i="5"/>
  <c r="B386" i="5"/>
  <c r="B384" i="5"/>
  <c r="B382" i="5"/>
  <c r="B380" i="5"/>
  <c r="B378" i="5"/>
  <c r="B376" i="5"/>
  <c r="B374" i="5"/>
  <c r="B372" i="5"/>
  <c r="B370" i="5"/>
  <c r="B368" i="5"/>
  <c r="B366" i="5"/>
  <c r="B364" i="5"/>
  <c r="B362" i="5"/>
  <c r="B360" i="5"/>
  <c r="B358" i="5"/>
  <c r="B356" i="5"/>
  <c r="B354" i="5"/>
  <c r="B352" i="5"/>
  <c r="B350" i="5"/>
  <c r="B348" i="5"/>
  <c r="B346" i="5"/>
  <c r="B344" i="5"/>
  <c r="B342" i="5"/>
  <c r="B340" i="5"/>
  <c r="B338" i="5"/>
  <c r="B336" i="5"/>
  <c r="B334" i="5"/>
  <c r="B332" i="5"/>
  <c r="B330" i="5"/>
  <c r="B328" i="5"/>
  <c r="B326" i="5"/>
  <c r="C324" i="5"/>
  <c r="B324" i="5" s="1"/>
  <c r="C322" i="5"/>
  <c r="B322" i="5" s="1"/>
  <c r="B320" i="5"/>
  <c r="C318" i="5"/>
  <c r="B318" i="5"/>
  <c r="B316" i="5"/>
  <c r="C314" i="5"/>
  <c r="B314" i="5" s="1"/>
  <c r="C312" i="5"/>
  <c r="B310" i="5"/>
  <c r="C308" i="5"/>
  <c r="B308" i="5"/>
  <c r="C306" i="5"/>
  <c r="B306" i="5"/>
  <c r="C304" i="5"/>
  <c r="B304" i="5"/>
  <c r="C302" i="5"/>
  <c r="B302" i="5"/>
  <c r="C300" i="5"/>
  <c r="B300" i="5"/>
  <c r="C298" i="5"/>
  <c r="B298" i="5"/>
  <c r="C296" i="5"/>
  <c r="B296" i="5"/>
  <c r="C294" i="5"/>
  <c r="B294" i="5"/>
  <c r="C292" i="5"/>
  <c r="B292" i="5"/>
  <c r="C290" i="5"/>
  <c r="B290" i="5"/>
  <c r="B288" i="5"/>
  <c r="B286" i="5"/>
  <c r="B284" i="5"/>
  <c r="B282" i="5"/>
  <c r="B280" i="5"/>
  <c r="B278" i="5"/>
  <c r="B276" i="5"/>
  <c r="B274" i="5"/>
  <c r="B272" i="5"/>
  <c r="B270" i="5"/>
  <c r="B268" i="5"/>
  <c r="B266" i="5"/>
  <c r="B264" i="5"/>
  <c r="B262" i="5"/>
  <c r="B260" i="5"/>
  <c r="B258" i="5"/>
  <c r="B256" i="5"/>
  <c r="B254" i="5"/>
  <c r="B252" i="5"/>
  <c r="B250" i="5"/>
  <c r="B248" i="5"/>
  <c r="B246" i="5"/>
  <c r="B244" i="5"/>
  <c r="B242" i="5"/>
  <c r="B240" i="5"/>
  <c r="B238" i="5"/>
  <c r="B236" i="5"/>
  <c r="B234" i="5"/>
  <c r="B232" i="5"/>
  <c r="B230" i="5"/>
  <c r="B228" i="5"/>
  <c r="B226" i="5"/>
  <c r="B224" i="5"/>
  <c r="B222" i="5"/>
  <c r="B220" i="5"/>
  <c r="B218" i="5"/>
  <c r="B216" i="5"/>
  <c r="B214" i="5"/>
  <c r="B212" i="5"/>
  <c r="B210" i="5"/>
  <c r="B208" i="5"/>
  <c r="B206" i="5"/>
  <c r="B204" i="5"/>
  <c r="B202" i="5"/>
  <c r="B200" i="5"/>
  <c r="B198" i="5"/>
  <c r="B196" i="5"/>
  <c r="B194" i="5"/>
  <c r="B192" i="5"/>
  <c r="B190" i="5"/>
  <c r="B188" i="5"/>
  <c r="B186" i="5"/>
  <c r="B184" i="5"/>
  <c r="B182" i="5"/>
  <c r="B180" i="5"/>
  <c r="B178" i="5"/>
  <c r="B176" i="5"/>
  <c r="B174" i="5"/>
  <c r="B172" i="5"/>
  <c r="B170" i="5"/>
  <c r="B168" i="5"/>
  <c r="B166" i="5"/>
  <c r="B164" i="5"/>
  <c r="B162" i="5"/>
  <c r="B160" i="5"/>
  <c r="B158" i="5"/>
  <c r="B156" i="5"/>
  <c r="B154" i="5"/>
  <c r="B152" i="5"/>
  <c r="B150" i="5"/>
  <c r="B148" i="5"/>
  <c r="B146" i="5"/>
  <c r="B144" i="5"/>
  <c r="B142" i="5"/>
  <c r="B140" i="5"/>
  <c r="B138" i="5"/>
  <c r="B136" i="5"/>
  <c r="B134" i="5"/>
  <c r="B132" i="5"/>
  <c r="B130" i="5"/>
  <c r="B128" i="5"/>
  <c r="B126" i="5"/>
  <c r="B124" i="5"/>
  <c r="B122" i="5"/>
  <c r="B120" i="5"/>
  <c r="B118" i="5"/>
  <c r="B116" i="5"/>
  <c r="B114" i="5"/>
  <c r="B112" i="5"/>
  <c r="B110" i="5"/>
  <c r="B108" i="5"/>
  <c r="B106" i="5"/>
  <c r="B104" i="5"/>
  <c r="B102" i="5"/>
  <c r="B100" i="5"/>
  <c r="B98" i="5"/>
  <c r="B96" i="5"/>
  <c r="B94" i="5"/>
  <c r="B92" i="5"/>
  <c r="B90" i="5"/>
  <c r="B88" i="5"/>
  <c r="B86" i="5"/>
  <c r="B84" i="5"/>
  <c r="B82" i="5"/>
  <c r="B80" i="5"/>
  <c r="B78" i="5"/>
  <c r="B76" i="5"/>
  <c r="B74" i="5"/>
  <c r="B72" i="5"/>
  <c r="B70" i="5"/>
  <c r="B68" i="5"/>
  <c r="B66" i="5"/>
  <c r="B64" i="5"/>
  <c r="B62" i="5"/>
  <c r="B60" i="5"/>
  <c r="B58" i="5"/>
  <c r="B56" i="5"/>
  <c r="B54" i="5"/>
  <c r="B52" i="5"/>
  <c r="B50" i="5"/>
  <c r="B48" i="5"/>
  <c r="B46" i="5"/>
  <c r="B44" i="5"/>
  <c r="B42" i="5"/>
  <c r="B40" i="5"/>
  <c r="B38" i="5"/>
  <c r="B36" i="5"/>
  <c r="B34" i="5"/>
  <c r="B32" i="5"/>
  <c r="B30" i="5"/>
  <c r="B28" i="5"/>
  <c r="B26" i="5"/>
  <c r="B24" i="5"/>
  <c r="B22" i="5"/>
  <c r="B20" i="5"/>
  <c r="B18" i="5"/>
  <c r="B16" i="5"/>
  <c r="B14" i="5"/>
  <c r="B12" i="5"/>
  <c r="B10" i="5"/>
  <c r="B8" i="5"/>
  <c r="C626" i="5" l="1"/>
  <c r="B628" i="5"/>
  <c r="B627" i="5"/>
  <c r="B312" i="5"/>
  <c r="B626" i="5" s="1"/>
</calcChain>
</file>

<file path=xl/sharedStrings.xml><?xml version="1.0" encoding="utf-8"?>
<sst xmlns="http://schemas.openxmlformats.org/spreadsheetml/2006/main" count="633" uniqueCount="377">
  <si>
    <t>Ene</t>
  </si>
  <si>
    <t>Feb</t>
  </si>
  <si>
    <t>Mar</t>
  </si>
  <si>
    <t>Abr</t>
  </si>
  <si>
    <t>May</t>
  </si>
  <si>
    <t>Jun</t>
  </si>
  <si>
    <t>Jul</t>
  </si>
  <si>
    <t>Ago</t>
  </si>
  <si>
    <t>Oct</t>
  </si>
  <si>
    <t>Nov</t>
  </si>
  <si>
    <t>Dic</t>
  </si>
  <si>
    <t>Cuenta</t>
  </si>
  <si>
    <t>Importe</t>
  </si>
  <si>
    <t>D01-4-01-11301-1</t>
  </si>
  <si>
    <t>SUELDOS AL PERSONAL DE BASE G. Corriente</t>
  </si>
  <si>
    <t>D03-4-01-11301-1</t>
  </si>
  <si>
    <t>D04-4-01-11301-1</t>
  </si>
  <si>
    <t>D11-4-01-11301-1</t>
  </si>
  <si>
    <t>D12-4-01-11301-1</t>
  </si>
  <si>
    <t>D13-4-01-11301-1</t>
  </si>
  <si>
    <t>D14-4-01-11301-1</t>
  </si>
  <si>
    <t>D16-4-01-11301-1</t>
  </si>
  <si>
    <t>D17-4-01-11301-1</t>
  </si>
  <si>
    <t>D21-4-01-11301-1</t>
  </si>
  <si>
    <t>D22-4-01-11301-1</t>
  </si>
  <si>
    <t>D01-4-01-12201-1</t>
  </si>
  <si>
    <t>SUELDOS AL PERSONAL EVENTUAL G. Corriente</t>
  </si>
  <si>
    <t>D02-4-01-12201-1</t>
  </si>
  <si>
    <t>D04-4-01-12201-1</t>
  </si>
  <si>
    <t>D11-4-01-12201-1</t>
  </si>
  <si>
    <t>D12-4-01-12201-1</t>
  </si>
  <si>
    <t>D13-4-01-12201-1</t>
  </si>
  <si>
    <t>D14-4-01-12201-1</t>
  </si>
  <si>
    <t>D16-4-01-12201-1</t>
  </si>
  <si>
    <t>D18-4-01-12201-1</t>
  </si>
  <si>
    <t>D21-4-01-12201-1</t>
  </si>
  <si>
    <t>D22-4-01-12201-1</t>
  </si>
  <si>
    <t>D23-4-01-12201-1</t>
  </si>
  <si>
    <t>D01-4-01-13101-1</t>
  </si>
  <si>
    <t>PRIMAS POR AÑOS DE SERVICIOS PRESTADOS G. Corriente</t>
  </si>
  <si>
    <t>D03-4-01-13101-1</t>
  </si>
  <si>
    <t>D04-4-01-13101-1</t>
  </si>
  <si>
    <t>D11-4-01-13101-1</t>
  </si>
  <si>
    <t>D12-4-01-13101-1</t>
  </si>
  <si>
    <t>D13-4-01-13101-1</t>
  </si>
  <si>
    <t>D14-4-01-13101-1</t>
  </si>
  <si>
    <t>D16-4-01-13101-1</t>
  </si>
  <si>
    <t>D17-4-01-13101-1</t>
  </si>
  <si>
    <t>D21-4-01-13101-1</t>
  </si>
  <si>
    <t>D22-4-01-13101-1</t>
  </si>
  <si>
    <t>D01-4-01-13201-1</t>
  </si>
  <si>
    <t>PRIMAS DE VACACIONES G. Corriente</t>
  </si>
  <si>
    <t>D02-4-01-13201-1</t>
  </si>
  <si>
    <t>D03-4-01-13201-1</t>
  </si>
  <si>
    <t>D04-4-01-13201-1</t>
  </si>
  <si>
    <t>D11-4-01-13201-1</t>
  </si>
  <si>
    <t>D12-4-01-13201-1</t>
  </si>
  <si>
    <t>D13-4-01-13201-1</t>
  </si>
  <si>
    <t>D14-4-01-13201-1</t>
  </si>
  <si>
    <t>D16-4-01-13201-1</t>
  </si>
  <si>
    <t>D17-4-01-13201-1</t>
  </si>
  <si>
    <t>D18-4-01-13201-1</t>
  </si>
  <si>
    <t>D21-4-01-13201-1</t>
  </si>
  <si>
    <t>D22-4-01-13201-1</t>
  </si>
  <si>
    <t>D23-4-01-13201-1</t>
  </si>
  <si>
    <t>D01-4-01-13203-1</t>
  </si>
  <si>
    <t>GRATIFICACIÓN DE FIN DE AÑO G. Corriente</t>
  </si>
  <si>
    <t>D02-4-01-13203-1</t>
  </si>
  <si>
    <t>D03-4-01-13203-1</t>
  </si>
  <si>
    <t>D04-4-01-13203-1</t>
  </si>
  <si>
    <t>D11-4-01-13203-1</t>
  </si>
  <si>
    <t>D12-4-01-13203-1</t>
  </si>
  <si>
    <t>D13-4-01-13203-1</t>
  </si>
  <si>
    <t>D14-4-01-13203-1</t>
  </si>
  <si>
    <t>D16-4-01-13203-1</t>
  </si>
  <si>
    <t>D17-4-01-13203-1</t>
  </si>
  <si>
    <t>D18-4-01-13203-1</t>
  </si>
  <si>
    <t>D21-4-01-13203-1</t>
  </si>
  <si>
    <t>D22-4-01-13203-1</t>
  </si>
  <si>
    <t>D23-4-01-13203-1</t>
  </si>
  <si>
    <t>D01-4-01-13401-1</t>
  </si>
  <si>
    <t>COMPENSACIONES ORDINARIAS G. Corriente</t>
  </si>
  <si>
    <t>D02-4-01-13401-1</t>
  </si>
  <si>
    <t>D04-4-01-13401-1</t>
  </si>
  <si>
    <t>D11-4-01-13401-1</t>
  </si>
  <si>
    <t>D12-4-01-13401-1</t>
  </si>
  <si>
    <t>D13-4-01-13401-1</t>
  </si>
  <si>
    <t>D14-4-01-13401-1</t>
  </si>
  <si>
    <t>D16-4-01-13401-1</t>
  </si>
  <si>
    <t>D17-4-01-13401-1</t>
  </si>
  <si>
    <t>D18-4-01-13401-1</t>
  </si>
  <si>
    <t>D21-4-01-13401-1</t>
  </si>
  <si>
    <t>D22-4-01-13401-1</t>
  </si>
  <si>
    <t>D23-4-01-13401-1</t>
  </si>
  <si>
    <t>D01-4-01-13402-1</t>
  </si>
  <si>
    <t>COMPENSACIONES EXTRAORDINARIAS G. Corriente</t>
  </si>
  <si>
    <t>D02-4-01-13402-1</t>
  </si>
  <si>
    <t>D04-4-01-13402-1</t>
  </si>
  <si>
    <t>D11-4-01-13402-1</t>
  </si>
  <si>
    <t>D12-4-01-13402-1</t>
  </si>
  <si>
    <t>D13-4-01-13402-1</t>
  </si>
  <si>
    <t>D14-4-01-13402-1</t>
  </si>
  <si>
    <t>D17-4-01-13402-1</t>
  </si>
  <si>
    <t>D18-4-01-13402-1</t>
  </si>
  <si>
    <t>D21-4-01-13402-1</t>
  </si>
  <si>
    <t>D22-4-01-13402-1</t>
  </si>
  <si>
    <t>D23-4-01-13402-1</t>
  </si>
  <si>
    <t>D04-4-01-14401-1</t>
  </si>
  <si>
    <t>SEGURO DE VIDA G. Corriente</t>
  </si>
  <si>
    <t>D04-4-01-15101-1</t>
  </si>
  <si>
    <t>CUOTAS PARA EL FONDO DE AHORRO Y FONDO DE TRABAJO G. Corriente</t>
  </si>
  <si>
    <t>D01-4-01-15404-1</t>
  </si>
  <si>
    <t>PRESTACIONES COMPLEMENTARIAS PERSONAL DE BASE G. Corriente</t>
  </si>
  <si>
    <t>D02-4-01-15404-1</t>
  </si>
  <si>
    <t>D03-4-01-15404-1</t>
  </si>
  <si>
    <t>D04-4-01-15404-1</t>
  </si>
  <si>
    <t>D11-4-01-15404-1</t>
  </si>
  <si>
    <t>D12-4-01-15404-1</t>
  </si>
  <si>
    <t>D13-4-01-15404-1</t>
  </si>
  <si>
    <t>D14-4-01-15404-1</t>
  </si>
  <si>
    <t>D16-4-01-15404-1</t>
  </si>
  <si>
    <t>D17-4-01-15404-1</t>
  </si>
  <si>
    <t>D21-4-01-15404-1</t>
  </si>
  <si>
    <t>D22-4-01-15404-1</t>
  </si>
  <si>
    <t>D01-4-01-15901-1</t>
  </si>
  <si>
    <t>OTRAS PRESTACIONES SOCIALES Y ECONOMICAS G. Corriente</t>
  </si>
  <si>
    <t>D02-4-01-15901-1</t>
  </si>
  <si>
    <t>D03-4-01-15901-1</t>
  </si>
  <si>
    <t>D04-4-01-15901-1</t>
  </si>
  <si>
    <t>D11-4-01-15901-1</t>
  </si>
  <si>
    <t>D12-4-01-15901-1</t>
  </si>
  <si>
    <t>D13-4-01-15901-1</t>
  </si>
  <si>
    <t>D14-4-01-15901-1</t>
  </si>
  <si>
    <t>D16-4-01-15901-1</t>
  </si>
  <si>
    <t>D17-4-01-15901-1</t>
  </si>
  <si>
    <t>D18-4-01-15901-1</t>
  </si>
  <si>
    <t>D21-4-01-15901-1</t>
  </si>
  <si>
    <t>D22-4-01-15901-1</t>
  </si>
  <si>
    <t>D04-4-01-16101-0</t>
  </si>
  <si>
    <t>PREVISIONES DE INCREMENTO AL PERSONAL DE BASE S/N</t>
  </si>
  <si>
    <t>D04-4-01-16102-0</t>
  </si>
  <si>
    <t>PREVISIONES DE INCREMENTO AL PERSONAL DE CONFIANZA S/N</t>
  </si>
  <si>
    <t>D04-4-01-16104-0</t>
  </si>
  <si>
    <t>PREVISIONES PARA CREACIÓN DE PLAZAS S/N</t>
  </si>
  <si>
    <t>D04-4-01-16105-0</t>
  </si>
  <si>
    <t>INDEMINIZACIONES,FINIQUITOS, LAUDOS S/N</t>
  </si>
  <si>
    <t>ESTÍMULOS POR ANTIGÜEDAD G. Corriente</t>
  </si>
  <si>
    <t>D14-4-01-17102-1</t>
  </si>
  <si>
    <t>D01-4-01-21102-1</t>
  </si>
  <si>
    <t>ARTÍCULOS Y MATERIAL DE OFICINA G. Corriente</t>
  </si>
  <si>
    <t>D02-4-01-21102-1</t>
  </si>
  <si>
    <t>D03-4-01-21102-1</t>
  </si>
  <si>
    <t>D04-4-01-21102-1</t>
  </si>
  <si>
    <t>D14-4-01-21102-1</t>
  </si>
  <si>
    <t>D18-4-01-21102-1</t>
  </si>
  <si>
    <t>D21-4-01-21102-1</t>
  </si>
  <si>
    <t>D22-4-01-21102-1</t>
  </si>
  <si>
    <t>D23-4-01-21102-1</t>
  </si>
  <si>
    <t>D03-4-01-21201-1</t>
  </si>
  <si>
    <t>MATERIALES PARA IMPRESIÓN Y REPRODUCCIÓN G. Corriente</t>
  </si>
  <si>
    <t>D04-4-01-21201-1</t>
  </si>
  <si>
    <t>D21-4-01-21201-1</t>
  </si>
  <si>
    <t>SUMINISTROS INFORMÁTICOS G. Corriente</t>
  </si>
  <si>
    <t>D02-4-01-21401-1</t>
  </si>
  <si>
    <t>D14-4-01-21401-1</t>
  </si>
  <si>
    <t>D21-4-01-21401-1</t>
  </si>
  <si>
    <t>D13-4-01-21601-1</t>
  </si>
  <si>
    <t>MATERIALES Y ARTÍCULOS DE LIMPIEZA G. Corriente</t>
  </si>
  <si>
    <t>D14-4-01-21601-1</t>
  </si>
  <si>
    <t>D17-4-01-21601-1</t>
  </si>
  <si>
    <t>D18-4-01-21601-1</t>
  </si>
  <si>
    <t>D04-4-01-22105-1</t>
  </si>
  <si>
    <t>PRODUCTOS DIVERSOS PARA ALIMENTACIÓN DE PERSONAS G. Corriente</t>
  </si>
  <si>
    <t>D17-4-01-24601-1</t>
  </si>
  <si>
    <t>ACCESORIOS Y MATERIAL ELÉCTRICO G. Corriente</t>
  </si>
  <si>
    <t>D14-4-01-25102-1</t>
  </si>
  <si>
    <t>SUBSTANCIAS Y PRODUCTOS QUÍMICOS BÁSICOS G. Corriente</t>
  </si>
  <si>
    <t>D18-4-01-25102-1</t>
  </si>
  <si>
    <t>D12-4-01-25301-1</t>
  </si>
  <si>
    <t>MEDICINAS Y PRODUCTOS FARMACÉUTICOS DE APLICACIÓN HUMANA G. Corriente</t>
  </si>
  <si>
    <t>D01-4-01-26101-1</t>
  </si>
  <si>
    <t>COMBUSTIBLES, LUBRICANTES Y ADITIVOS G. Corriente</t>
  </si>
  <si>
    <t>D04-4-01-26101-1</t>
  </si>
  <si>
    <t>D11-4-01-26101-1</t>
  </si>
  <si>
    <t>D12-4-01-26101-1</t>
  </si>
  <si>
    <t>D13-4-01-26101-1</t>
  </si>
  <si>
    <t>D14-4-01-26101-1</t>
  </si>
  <si>
    <t>D17-4-01-26101-1</t>
  </si>
  <si>
    <t>D18-4-01-26101-1</t>
  </si>
  <si>
    <t>D01-4-01-29104-1</t>
  </si>
  <si>
    <t>D04-4-01-29104-1</t>
  </si>
  <si>
    <t>HERRAMIENTAS MENORES DE CARÁCTER COMERCIAL G. Corriente</t>
  </si>
  <si>
    <t>D12-4-01-29104-1</t>
  </si>
  <si>
    <t>D13-4-01-29104-1</t>
  </si>
  <si>
    <t>D14-4-01-29104-1</t>
  </si>
  <si>
    <t>D16-4-01-29104-1</t>
  </si>
  <si>
    <t>D17-4-01-29104-1</t>
  </si>
  <si>
    <t>D18-4-01-29104-1</t>
  </si>
  <si>
    <t>D21-4-01-29104-1</t>
  </si>
  <si>
    <t>D13-4-01-31101-1</t>
  </si>
  <si>
    <t>ENERGÍA ELÉCTRICA G. Corriente</t>
  </si>
  <si>
    <t>D11-4-01-31201-1</t>
  </si>
  <si>
    <t>GAS G. Corriente</t>
  </si>
  <si>
    <t>D04-4-01-31401-1</t>
  </si>
  <si>
    <t>TELEFONÍA TRADICIONAL G. Corriente</t>
  </si>
  <si>
    <t>D14-4-01-31401-1</t>
  </si>
  <si>
    <t>SERVICIO POSTAL G. Corriente</t>
  </si>
  <si>
    <t>D02-4-01-31902-1</t>
  </si>
  <si>
    <t>CONTRATACIÓN DE OTROS SERVICIOS G. Corriente</t>
  </si>
  <si>
    <t>D04-4-01-34101-1</t>
  </si>
  <si>
    <t>COMISIONES BANCARIAS G. Corriente</t>
  </si>
  <si>
    <t>D04-4-01-34501-1</t>
  </si>
  <si>
    <t>SEGUROS DE BIENES PATRIMONIALES G. Corriente</t>
  </si>
  <si>
    <t>D04-4-01-35101-1</t>
  </si>
  <si>
    <t>MANTENIMIENTO Y CONSERVACIÓN DE INMUEBLES PARA LA PRESTACIÓN DE SERVICIOS ADMINISTRATIVOS G. Corriente</t>
  </si>
  <si>
    <t>D11-4-01-35103-1</t>
  </si>
  <si>
    <t>REHABILITACION Y MANTENIMIENTO DE LINEAS GENERALES DE AGUA POTABLE G. Corriente</t>
  </si>
  <si>
    <t>D12-4-01-35104-1</t>
  </si>
  <si>
    <t>REHABILITACION Y MANTENIMIENTO DE COLECTORES GENERALES DE DENAJE Y ALCANTARILLADO G. Corriente</t>
  </si>
  <si>
    <t>D13-4-01-35105-1</t>
  </si>
  <si>
    <t>REHABILITACION Y MANTENIMIENTO DE POZOS Y REBOMBEOS G. Corriente</t>
  </si>
  <si>
    <t>D11-4-01-35106-1</t>
  </si>
  <si>
    <t>REPOSICIONES DE CONCRETO PARA AGUA Y DRENAJE G. Corriente</t>
  </si>
  <si>
    <t>D18-4-01-35401-1</t>
  </si>
  <si>
    <t>INSTALACIÓN, REPARACIÓN Y MANTENIMIENTO DE EQUIPO E INSTRUMENTAL MÉDICO Y DE LABORATORIO G. Corriente</t>
  </si>
  <si>
    <t>D01-4-01-35501-1</t>
  </si>
  <si>
    <t>REPARACIÓN Y MANTENIMIENTO DE EQUIPO DE TRANSPORTE G. Corriente</t>
  </si>
  <si>
    <t>D11-4-01-35501-1</t>
  </si>
  <si>
    <t>D12-4-01-35501-1</t>
  </si>
  <si>
    <t>D13-4-01-35501-1</t>
  </si>
  <si>
    <t>D14-4-01-35501-1</t>
  </si>
  <si>
    <t>D16-4-01-35501-1</t>
  </si>
  <si>
    <t>D17-4-01-35501-1</t>
  </si>
  <si>
    <t>D21-4-01-35501-1</t>
  </si>
  <si>
    <t>D18-4-01-35802-1</t>
  </si>
  <si>
    <t>SERVICIOS DE MANEJO DE DESECHOS G. Corriente</t>
  </si>
  <si>
    <t>D04-4-01-36201-1</t>
  </si>
  <si>
    <t>DIFUSIÓN POR RADIO, TELEVISIÓN Y OTROS MEDIOS DE MENSAJES COMERCIALES PARA PROMOVER LA VENTA DE BIENES O SERVICIOS G. Corriente</t>
  </si>
  <si>
    <t>D03-4-01-37501-1</t>
  </si>
  <si>
    <t>VIÁTICOS EN EL PAÍS G. Corriente</t>
  </si>
  <si>
    <t>D04-4-01-37501-1</t>
  </si>
  <si>
    <t>D18-4-01-37501-1</t>
  </si>
  <si>
    <t>D21-4-01-37501-1</t>
  </si>
  <si>
    <t>D23-4-01-37501-1</t>
  </si>
  <si>
    <t>D04-4-01-39801-1</t>
  </si>
  <si>
    <t>IMPUESTO SOBRE NÓMINAS Y OTROS QUE SE DERIVEN DE UNA RELACIÓN LABORAL G. Corriente</t>
  </si>
  <si>
    <t>D01-4-01-39902-1</t>
  </si>
  <si>
    <t>OTROS SERVICIOS GENERALES G. Corriente</t>
  </si>
  <si>
    <t>D02-4-01-39902-1</t>
  </si>
  <si>
    <t>D03-4-01-39902-1</t>
  </si>
  <si>
    <t>D04-4-01-39902-1</t>
  </si>
  <si>
    <t>D11-4-01-39902-1</t>
  </si>
  <si>
    <t>D12-4-01-39902-1</t>
  </si>
  <si>
    <t>D13-4-01-39902-1</t>
  </si>
  <si>
    <t>D14-4-01-39902-1</t>
  </si>
  <si>
    <t>D16-4-01-39902-1</t>
  </si>
  <si>
    <t>D17-4-01-39902-1</t>
  </si>
  <si>
    <t>D18-4-01-39902-1</t>
  </si>
  <si>
    <t>D21-4-01-39902-1</t>
  </si>
  <si>
    <t>D22-4-01-39902-1</t>
  </si>
  <si>
    <t>D23-4-01-39902-1</t>
  </si>
  <si>
    <t>MOBILIARIO Y EQUIPO DE CÓMPUTO G. Capital</t>
  </si>
  <si>
    <t>D04-4-01-51504-2</t>
  </si>
  <si>
    <t>D21-4-01-51504-2</t>
  </si>
  <si>
    <t>D13-4-01-56206-2</t>
  </si>
  <si>
    <t>MAQUINARIA, EQUIPO Y HERRAMIENTAS PARA INDUSTRIA G. Capital</t>
  </si>
  <si>
    <t>D11-4-01-56704-2</t>
  </si>
  <si>
    <t>HERRAMIENTAS Y MÁQUINAS - HERRAMIENTA G. Capital</t>
  </si>
  <si>
    <t>D12-4-01-56704-2</t>
  </si>
  <si>
    <t>D21-4-01-59701-2</t>
  </si>
  <si>
    <t>LICENCIAS INFORMÁTICAS E INTELECTUALES G. Capital</t>
  </si>
  <si>
    <t>D04-4-01-99101-3</t>
  </si>
  <si>
    <t>ADEFAS Amortización Deuda</t>
  </si>
  <si>
    <t>D24-4-01-11301-1</t>
  </si>
  <si>
    <t>D24-4-01-12201-1</t>
  </si>
  <si>
    <t>D24-4-01-13201-1</t>
  </si>
  <si>
    <t>D24-4-01-13203-1</t>
  </si>
  <si>
    <t>D24-4-01-13401-1</t>
  </si>
  <si>
    <t>D24-4-01-13402-1</t>
  </si>
  <si>
    <t>D24-4-01-15404-1</t>
  </si>
  <si>
    <t>D24-4-01-15901-1</t>
  </si>
  <si>
    <t>D24-4-01-21102-1</t>
  </si>
  <si>
    <t>D24-4-01-22105-1</t>
  </si>
  <si>
    <t>D24-4-01-26101-1</t>
  </si>
  <si>
    <t>D24-4-01-29104-1</t>
  </si>
  <si>
    <t>D24-4-01-35501-1</t>
  </si>
  <si>
    <t>D24-4-01-39902-1</t>
  </si>
  <si>
    <t>D25-4-01-37501-1</t>
  </si>
  <si>
    <t>D26-4-01-12201-1</t>
  </si>
  <si>
    <t>D26-4-01-13201-1</t>
  </si>
  <si>
    <t>D26-4-01-13203-1</t>
  </si>
  <si>
    <t>D26-4-01-13401-1</t>
  </si>
  <si>
    <t>D26-4-01-13402-1</t>
  </si>
  <si>
    <t>D27-4-01-39902-1</t>
  </si>
  <si>
    <t>D27-4-01-21201-1</t>
  </si>
  <si>
    <t>D27-4-01-21102-1</t>
  </si>
  <si>
    <t>D27-4-01-13402-1</t>
  </si>
  <si>
    <t>D27-4-01-13401-1</t>
  </si>
  <si>
    <t>D27-4-01-13203-1</t>
  </si>
  <si>
    <t>D27-4-01-13201-1</t>
  </si>
  <si>
    <t>D27-4-01-12201-1</t>
  </si>
  <si>
    <t>D28-4-01-12201-1</t>
  </si>
  <si>
    <t>D28-4-01-13201-1</t>
  </si>
  <si>
    <t>D28-4-01-13203-1</t>
  </si>
  <si>
    <t>D28-4-01-13401-1</t>
  </si>
  <si>
    <t>D28-4-01-13402-1</t>
  </si>
  <si>
    <t>D28-4-01-15901-1</t>
  </si>
  <si>
    <t>D28-4-01-21102-1</t>
  </si>
  <si>
    <t>D28-4-01-39902-1</t>
  </si>
  <si>
    <t>D29-4-01-39902-1</t>
  </si>
  <si>
    <t>D29-4-01-21102-1</t>
  </si>
  <si>
    <t>D29-4-01-15901-1</t>
  </si>
  <si>
    <t>D29-4-01-15404-1</t>
  </si>
  <si>
    <t>D29-4-01-13402-1</t>
  </si>
  <si>
    <t>D29-4-01-13401-1</t>
  </si>
  <si>
    <t>D29-4-01-13203-1</t>
  </si>
  <si>
    <t>D29-4-01-13201-1</t>
  </si>
  <si>
    <t>D29-4-01-13101-1</t>
  </si>
  <si>
    <t>D29-4-01-11301-1</t>
  </si>
  <si>
    <t>D30-4-01-11301-1</t>
  </si>
  <si>
    <t>D30-4-01-13101-1</t>
  </si>
  <si>
    <t>D30-4-01-13201-1</t>
  </si>
  <si>
    <t>D30-4-01-13203-1</t>
  </si>
  <si>
    <t>D30-4-01-15404-1</t>
  </si>
  <si>
    <t>D30-4-01-15901-1</t>
  </si>
  <si>
    <t>D30-4-01-21102-1</t>
  </si>
  <si>
    <t>D30-4-01-21401-1</t>
  </si>
  <si>
    <t>D30-4-01-39902-1</t>
  </si>
  <si>
    <r>
      <t>COMISIÓN DE AGUA POTABLE Y ALCANTARILLADO DEL MUNICIPIO DE IGUALA</t>
    </r>
    <r>
      <rPr>
        <b/>
        <sz val="11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>Presupuesto de Egresos 2020</t>
    </r>
  </si>
  <si>
    <t>Sep</t>
  </si>
  <si>
    <t>D16-4-01-26101-1</t>
  </si>
  <si>
    <t>D21-4-01-26101-1</t>
  </si>
  <si>
    <t>D11-4-01-29104-1</t>
  </si>
  <si>
    <t>D30-4-01-13402-1</t>
  </si>
  <si>
    <t>D23-4-01-15901-1</t>
  </si>
  <si>
    <t>D23-4-01-15404-1</t>
  </si>
  <si>
    <t>D22-4-01-21401-1</t>
  </si>
  <si>
    <t>D23-4-01-21401-1</t>
  </si>
  <si>
    <t>D24-4-01-21401-1</t>
  </si>
  <si>
    <t>D27-4-01-21401-1</t>
  </si>
  <si>
    <t>D28-4-01-21401-1</t>
  </si>
  <si>
    <t>D29-4-01-21401-1</t>
  </si>
  <si>
    <t>D02-4-01-22105-1</t>
  </si>
  <si>
    <t>D29-4-01-22105-1</t>
  </si>
  <si>
    <t>D23-4-01-26101-1</t>
  </si>
  <si>
    <t>D26-4-01-26101-1</t>
  </si>
  <si>
    <t>D27-4-01-26101-1</t>
  </si>
  <si>
    <t>D22-4-01-29104-1</t>
  </si>
  <si>
    <t>D27-4-01-29104-1</t>
  </si>
  <si>
    <t>D29-4-01-29104-1</t>
  </si>
  <si>
    <t>D18-4-01-31101-1</t>
  </si>
  <si>
    <t>D23-4-01-31801-1</t>
  </si>
  <si>
    <t>D04-4-01-62201-2</t>
  </si>
  <si>
    <t>EDIFICACIÓN NO HABITACIONAL G. Capital</t>
  </si>
  <si>
    <t>D18-4-01-35501-1</t>
  </si>
  <si>
    <t>D04-4-01-35501-1</t>
  </si>
  <si>
    <t>D28-4-01-37501-1</t>
  </si>
  <si>
    <t>D03-4-01-37201-1</t>
  </si>
  <si>
    <t>D04-4-01-37201-1</t>
  </si>
  <si>
    <t>D18-4-01-37201-1</t>
  </si>
  <si>
    <t>D28-4-01-37201-1</t>
  </si>
  <si>
    <t>D25-4-01-37201-1</t>
  </si>
  <si>
    <t>D23-4-01-37201-1</t>
  </si>
  <si>
    <t>D21-4-01-37201-1</t>
  </si>
  <si>
    <t>PASAJES TERRESTRES G. Corriente</t>
  </si>
  <si>
    <t>D25-4-01-39902-1</t>
  </si>
  <si>
    <t>D02-4-01-29104-1</t>
  </si>
  <si>
    <t>D14-4-01-31101-1</t>
  </si>
  <si>
    <t>D14-4-01-35702-1</t>
  </si>
  <si>
    <t>MANTENIMIENTO Y CONSERVACIÓN DE PLANTAS E INSTALACIONES PRODUCTIVAS G. Corriente</t>
  </si>
  <si>
    <t>D03-4-01-12201-1</t>
  </si>
  <si>
    <t>D03-4-01-13401-1</t>
  </si>
  <si>
    <t>D03-4-01-13402-1</t>
  </si>
  <si>
    <t>D01-4-01-17102-1</t>
  </si>
  <si>
    <t>D21-4-01-17102-1</t>
  </si>
  <si>
    <t>D16-4-01-13402-1</t>
  </si>
  <si>
    <t>D13-4-01-56704-2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</si>
</sst>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2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sz val="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7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DD7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25" fillId="33" borderId="0" xfId="0" applyFont="1" applyFill="1"/>
    <xf numFmtId="0" fontId="25" fillId="33" borderId="0" xfId="0" applyFont="1" applyFill="1" applyAlignment="1">
      <alignment horizontal="center"/>
    </xf>
    <xf numFmtId="7" fontId="22" fillId="0" borderId="0" xfId="0" applyNumberFormat="1" applyFont="1" applyAlignment="1">
      <alignment horizontal="center" vertical="center" wrapText="1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/>
    <xf numFmtId="164" fontId="22" fillId="0" borderId="0" xfId="0" applyNumberFormat="1" applyFont="1" applyAlignment="1">
      <alignment horizontal="center" vertical="center"/>
    </xf>
    <xf numFmtId="0" fontId="22" fillId="0" borderId="0" xfId="0" applyFont="1" applyFill="1" applyAlignment="1">
      <alignment horizontal="left" vertical="top" wrapText="1"/>
    </xf>
    <xf numFmtId="7" fontId="23" fillId="0" borderId="0" xfId="0" applyNumberFormat="1" applyFont="1" applyAlignment="1">
      <alignment horizontal="center"/>
    </xf>
    <xf numFmtId="7" fontId="23" fillId="0" borderId="0" xfId="0" applyNumberFormat="1" applyFont="1" applyBorder="1" applyAlignment="1">
      <alignment horizontal="center" vertical="top" wrapText="1"/>
    </xf>
    <xf numFmtId="7" fontId="22" fillId="0" borderId="10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left" vertical="top" wrapText="1"/>
    </xf>
    <xf numFmtId="164" fontId="19" fillId="0" borderId="0" xfId="0" applyNumberFormat="1" applyFont="1" applyAlignment="1">
      <alignment horizontal="center" vertical="center"/>
    </xf>
    <xf numFmtId="7" fontId="22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531813</xdr:colOff>
      <xdr:row>0</xdr:row>
      <xdr:rowOff>79375</xdr:rowOff>
    </xdr:from>
    <xdr:to>
      <xdr:col>0</xdr:col>
      <xdr:colOff>1579563</xdr:colOff>
      <xdr:row>3</xdr:row>
      <xdr:rowOff>71437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813" y="79375"/>
          <a:ext cx="1047750" cy="460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190501</xdr:colOff>
      <xdr:row>0</xdr:row>
      <xdr:rowOff>0</xdr:rowOff>
    </xdr:from>
    <xdr:to>
      <xdr:col>12</xdr:col>
      <xdr:colOff>642938</xdr:colOff>
      <xdr:row>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6" b="6897"/>
        <a:stretch/>
      </xdr:blipFill>
      <xdr:spPr bwMode="auto">
        <a:xfrm>
          <a:off x="8731251" y="0"/>
          <a:ext cx="1103312" cy="5476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28"/>
  <sheetViews>
    <sheetView tabSelected="1" zoomScale="120" zoomScaleNormal="120" workbookViewId="0">
      <selection activeCell="J11" sqref="J11"/>
    </sheetView>
  </sheetViews>
  <sheetFormatPr baseColWidth="10" defaultColWidth="11.42578125" defaultRowHeight="15" customHeight="1" x14ac:dyDescent="0.25"/>
  <cols>
    <col min="1" max="1" width="29" customWidth="1"/>
    <col min="2" max="2" width="11.140625" style="17" customWidth="1"/>
    <col min="3" max="3" width="9.7109375" style="2" customWidth="1"/>
    <col min="4" max="14" width="9.7109375" customWidth="1"/>
  </cols>
  <sheetData>
    <row r="1" spans="1:42" ht="8.25" customHeight="1" x14ac:dyDescent="0.25">
      <c r="A1" s="22" t="s">
        <v>328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42" ht="13.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42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42" ht="9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42" ht="9.75" customHeight="1" x14ac:dyDescent="0.25">
      <c r="A5" s="4"/>
      <c r="B5" s="3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42" ht="15" customHeight="1" x14ac:dyDescent="0.25">
      <c r="A6" s="6" t="s">
        <v>11</v>
      </c>
      <c r="B6" s="7" t="s">
        <v>12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329</v>
      </c>
      <c r="L6" s="7" t="s">
        <v>8</v>
      </c>
      <c r="M6" s="7" t="s">
        <v>9</v>
      </c>
      <c r="N6" s="7" t="s">
        <v>10</v>
      </c>
    </row>
    <row r="7" spans="1:42" ht="15" customHeight="1" x14ac:dyDescent="0.25">
      <c r="A7" s="4"/>
      <c r="B7" s="3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42" ht="21" customHeight="1" x14ac:dyDescent="0.25">
      <c r="A8" s="18" t="s">
        <v>13</v>
      </c>
      <c r="B8" s="8">
        <f>SUM(C8:N8)</f>
        <v>2960581.85</v>
      </c>
      <c r="C8" s="12">
        <v>2960581.85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ht="21" customHeight="1" x14ac:dyDescent="0.25">
      <c r="A9" s="1" t="s">
        <v>14</v>
      </c>
      <c r="B9" s="8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ht="21" customHeight="1" x14ac:dyDescent="0.25">
      <c r="A10" s="18" t="s">
        <v>15</v>
      </c>
      <c r="B10" s="8">
        <f t="shared" ref="B10:B72" si="0">SUM(C10:N10)</f>
        <v>145670.60999999999</v>
      </c>
      <c r="C10" s="12">
        <v>145670.60999999999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1" customHeight="1" x14ac:dyDescent="0.25">
      <c r="A11" s="1" t="s">
        <v>14</v>
      </c>
      <c r="B11" s="8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 ht="21" customHeight="1" x14ac:dyDescent="0.25">
      <c r="A12" s="18" t="s">
        <v>16</v>
      </c>
      <c r="B12" s="8">
        <f t="shared" si="0"/>
        <v>208811.67</v>
      </c>
      <c r="C12" s="12">
        <v>208811.67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 ht="21" customHeight="1" x14ac:dyDescent="0.25">
      <c r="A13" s="1" t="s">
        <v>14</v>
      </c>
      <c r="B13" s="8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 ht="21" customHeight="1" x14ac:dyDescent="0.25">
      <c r="A14" s="18" t="s">
        <v>17</v>
      </c>
      <c r="B14" s="8">
        <f t="shared" si="0"/>
        <v>1478903.59</v>
      </c>
      <c r="C14" s="12">
        <v>1478903.59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pans="1:42" ht="21" customHeight="1" x14ac:dyDescent="0.25">
      <c r="A15" s="1" t="s">
        <v>14</v>
      </c>
      <c r="B15" s="8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pans="1:42" ht="21" customHeight="1" x14ac:dyDescent="0.25">
      <c r="A16" s="18" t="s">
        <v>18</v>
      </c>
      <c r="B16" s="8">
        <f t="shared" si="0"/>
        <v>296890.59000000003</v>
      </c>
      <c r="C16" s="12">
        <v>296890.59000000003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ht="21" customHeight="1" x14ac:dyDescent="0.25">
      <c r="A17" s="1" t="s">
        <v>14</v>
      </c>
      <c r="B17" s="8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21" customHeight="1" x14ac:dyDescent="0.25">
      <c r="A18" s="18" t="s">
        <v>19</v>
      </c>
      <c r="B18" s="8">
        <f t="shared" si="0"/>
        <v>2520795.33</v>
      </c>
      <c r="C18" s="12">
        <v>2520795.33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 ht="21" customHeight="1" x14ac:dyDescent="0.25">
      <c r="A19" s="1" t="s">
        <v>14</v>
      </c>
      <c r="B19" s="8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ht="21" customHeight="1" x14ac:dyDescent="0.25">
      <c r="A20" s="18" t="s">
        <v>20</v>
      </c>
      <c r="B20" s="8">
        <f t="shared" si="0"/>
        <v>1037729.73</v>
      </c>
      <c r="C20" s="12">
        <v>1037729.73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 ht="21" customHeight="1" x14ac:dyDescent="0.25">
      <c r="A21" s="1" t="s">
        <v>14</v>
      </c>
      <c r="B21" s="8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 ht="21" customHeight="1" x14ac:dyDescent="0.25">
      <c r="A22" s="18" t="s">
        <v>21</v>
      </c>
      <c r="B22" s="8">
        <f t="shared" si="0"/>
        <v>296890.59000000003</v>
      </c>
      <c r="C22" s="12">
        <v>296890.59000000003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 ht="21" customHeight="1" x14ac:dyDescent="0.25">
      <c r="A23" s="1" t="s">
        <v>14</v>
      </c>
      <c r="B23" s="8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 ht="21" customHeight="1" x14ac:dyDescent="0.25">
      <c r="A24" s="18" t="s">
        <v>22</v>
      </c>
      <c r="B24" s="8">
        <f t="shared" si="0"/>
        <v>736677.11</v>
      </c>
      <c r="C24" s="12">
        <v>736677.11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ht="21" customHeight="1" x14ac:dyDescent="0.25">
      <c r="A25" s="1" t="s">
        <v>14</v>
      </c>
      <c r="B25" s="8"/>
      <c r="C25" s="10"/>
      <c r="D25" s="11"/>
      <c r="E25" s="11"/>
      <c r="F25" s="11"/>
      <c r="G25" s="12"/>
      <c r="H25" s="11"/>
      <c r="I25" s="11"/>
      <c r="J25" s="11"/>
      <c r="K25" s="11"/>
      <c r="L25" s="11"/>
      <c r="M25" s="11"/>
      <c r="N25" s="11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ht="21" customHeight="1" x14ac:dyDescent="0.25">
      <c r="A26" s="18" t="s">
        <v>23</v>
      </c>
      <c r="B26" s="8">
        <f t="shared" si="0"/>
        <v>593781.17000000004</v>
      </c>
      <c r="C26" s="12">
        <v>593781.17000000004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ht="21" customHeight="1" x14ac:dyDescent="0.25">
      <c r="A27" s="1" t="s">
        <v>14</v>
      </c>
      <c r="B27" s="8"/>
      <c r="C27" s="1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ht="21" customHeight="1" x14ac:dyDescent="0.25">
      <c r="A28" s="18" t="s">
        <v>24</v>
      </c>
      <c r="B28" s="8">
        <f t="shared" si="0"/>
        <v>291341.24</v>
      </c>
      <c r="C28" s="12">
        <v>291341.24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ht="21" customHeight="1" x14ac:dyDescent="0.25">
      <c r="A29" s="1" t="s">
        <v>14</v>
      </c>
      <c r="B29" s="8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ht="21" customHeight="1" x14ac:dyDescent="0.25">
      <c r="A30" s="18" t="s">
        <v>273</v>
      </c>
      <c r="B30" s="8">
        <f t="shared" si="0"/>
        <v>148445.29999999999</v>
      </c>
      <c r="C30" s="12">
        <v>148445.29999999999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ht="21" customHeight="1" x14ac:dyDescent="0.25">
      <c r="A31" s="1" t="s">
        <v>14</v>
      </c>
      <c r="B31" s="8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ht="21" customHeight="1" x14ac:dyDescent="0.25">
      <c r="A32" s="18" t="s">
        <v>318</v>
      </c>
      <c r="B32" s="8">
        <f t="shared" si="0"/>
        <v>148445.29999999999</v>
      </c>
      <c r="C32" s="12">
        <v>148445.29999999999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ht="21" customHeight="1" x14ac:dyDescent="0.25">
      <c r="A33" s="1" t="s">
        <v>14</v>
      </c>
      <c r="B33" s="8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ht="21" customHeight="1" x14ac:dyDescent="0.25">
      <c r="A34" s="18" t="s">
        <v>319</v>
      </c>
      <c r="B34" s="8">
        <f t="shared" si="0"/>
        <v>294115.90999999997</v>
      </c>
      <c r="C34" s="12">
        <v>294115.90999999997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ht="21" customHeight="1" x14ac:dyDescent="0.25">
      <c r="A35" s="1" t="s">
        <v>14</v>
      </c>
      <c r="B35" s="8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ht="21" customHeight="1" x14ac:dyDescent="0.25">
      <c r="A36" s="18" t="s">
        <v>25</v>
      </c>
      <c r="B36" s="8">
        <f t="shared" si="0"/>
        <v>457922.86</v>
      </c>
      <c r="C36" s="12">
        <v>457922.86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ht="21" customHeight="1" x14ac:dyDescent="0.25">
      <c r="A37" s="1" t="s">
        <v>26</v>
      </c>
      <c r="B37" s="8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21" customHeight="1" x14ac:dyDescent="0.25">
      <c r="A38" s="18" t="s">
        <v>27</v>
      </c>
      <c r="B38" s="8">
        <f t="shared" si="0"/>
        <v>174597.46</v>
      </c>
      <c r="C38" s="12">
        <v>174597.46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ht="21" customHeight="1" x14ac:dyDescent="0.25">
      <c r="A39" s="1" t="s">
        <v>26</v>
      </c>
      <c r="B39" s="8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pans="1:42" ht="21" customHeight="1" x14ac:dyDescent="0.25">
      <c r="A40" s="18" t="s">
        <v>370</v>
      </c>
      <c r="B40" s="8">
        <f t="shared" si="0"/>
        <v>77073.259999999995</v>
      </c>
      <c r="C40" s="12">
        <v>77073.259999999995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ht="21" customHeight="1" x14ac:dyDescent="0.25">
      <c r="A41" s="1" t="s">
        <v>26</v>
      </c>
      <c r="B41" s="8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pans="1:42" ht="21" customHeight="1" x14ac:dyDescent="0.25">
      <c r="A42" s="18" t="s">
        <v>28</v>
      </c>
      <c r="B42" s="8">
        <f t="shared" si="0"/>
        <v>902206.75</v>
      </c>
      <c r="C42" s="12">
        <v>902206.75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pans="1:42" ht="21" customHeight="1" x14ac:dyDescent="0.25">
      <c r="A43" s="1" t="s">
        <v>26</v>
      </c>
      <c r="B43" s="8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pans="1:42" ht="21" customHeight="1" x14ac:dyDescent="0.25">
      <c r="A44" s="18" t="s">
        <v>29</v>
      </c>
      <c r="B44" s="8">
        <f t="shared" si="0"/>
        <v>321340.18</v>
      </c>
      <c r="C44" s="12">
        <v>321340.18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pans="1:42" ht="21" customHeight="1" x14ac:dyDescent="0.25">
      <c r="A45" s="1" t="s">
        <v>26</v>
      </c>
      <c r="B45" s="8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1:42" ht="21" customHeight="1" x14ac:dyDescent="0.25">
      <c r="A46" s="18" t="s">
        <v>30</v>
      </c>
      <c r="B46" s="8">
        <f t="shared" si="0"/>
        <v>107209.89</v>
      </c>
      <c r="C46" s="12">
        <v>107209.89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1:42" ht="21" customHeight="1" x14ac:dyDescent="0.25">
      <c r="A47" s="1" t="s">
        <v>26</v>
      </c>
      <c r="B47" s="8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</row>
    <row r="48" spans="1:42" ht="21" customHeight="1" x14ac:dyDescent="0.25">
      <c r="A48" s="18" t="s">
        <v>31</v>
      </c>
      <c r="B48" s="8">
        <f t="shared" si="0"/>
        <v>1325480.44</v>
      </c>
      <c r="C48" s="12">
        <v>1325480.44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</row>
    <row r="49" spans="1:42" ht="21" customHeight="1" x14ac:dyDescent="0.25">
      <c r="A49" s="1" t="s">
        <v>26</v>
      </c>
      <c r="B49" s="8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</row>
    <row r="50" spans="1:42" ht="21" customHeight="1" x14ac:dyDescent="0.25">
      <c r="A50" s="18" t="s">
        <v>32</v>
      </c>
      <c r="B50" s="8">
        <f t="shared" si="0"/>
        <v>850337.82</v>
      </c>
      <c r="C50" s="12">
        <v>850337.82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1:42" ht="21" customHeight="1" x14ac:dyDescent="0.25">
      <c r="A51" s="1" t="s">
        <v>26</v>
      </c>
      <c r="B51" s="8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1:42" ht="21" customHeight="1" x14ac:dyDescent="0.25">
      <c r="A52" s="18" t="s">
        <v>33</v>
      </c>
      <c r="B52" s="8">
        <f t="shared" si="0"/>
        <v>226270.36</v>
      </c>
      <c r="C52" s="12">
        <v>226270.36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</row>
    <row r="53" spans="1:42" ht="21" customHeight="1" x14ac:dyDescent="0.25">
      <c r="A53" s="1" t="s">
        <v>26</v>
      </c>
      <c r="B53" s="8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1:42" ht="21" customHeight="1" x14ac:dyDescent="0.25">
      <c r="A54" s="18" t="s">
        <v>34</v>
      </c>
      <c r="B54" s="8">
        <f t="shared" si="0"/>
        <v>1740788.81</v>
      </c>
      <c r="C54" s="12">
        <v>1740788.81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1:42" ht="21" customHeight="1" x14ac:dyDescent="0.25">
      <c r="A55" s="1" t="s">
        <v>26</v>
      </c>
      <c r="B55" s="8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ht="21" customHeight="1" x14ac:dyDescent="0.25">
      <c r="A56" s="18" t="s">
        <v>35</v>
      </c>
      <c r="B56" s="8">
        <f t="shared" si="0"/>
        <v>232917.06</v>
      </c>
      <c r="C56" s="12">
        <v>232917.06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ht="21" customHeight="1" x14ac:dyDescent="0.25">
      <c r="A57" s="1" t="s">
        <v>26</v>
      </c>
      <c r="B57" s="8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ht="21" customHeight="1" x14ac:dyDescent="0.25">
      <c r="A58" s="18" t="s">
        <v>36</v>
      </c>
      <c r="B58" s="8">
        <f t="shared" si="0"/>
        <v>82368.100000000006</v>
      </c>
      <c r="C58" s="12">
        <v>82368.100000000006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ht="21" customHeight="1" x14ac:dyDescent="0.25">
      <c r="A59" s="1" t="s">
        <v>26</v>
      </c>
      <c r="B59" s="8"/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ht="21" customHeight="1" x14ac:dyDescent="0.25">
      <c r="A60" s="18" t="s">
        <v>37</v>
      </c>
      <c r="B60" s="8">
        <f t="shared" si="0"/>
        <v>392532.01</v>
      </c>
      <c r="C60" s="12">
        <v>392532.01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ht="21" customHeight="1" x14ac:dyDescent="0.25">
      <c r="A61" s="1" t="s">
        <v>26</v>
      </c>
      <c r="B61" s="8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ht="21" customHeight="1" x14ac:dyDescent="0.25">
      <c r="A62" s="18" t="s">
        <v>274</v>
      </c>
      <c r="B62" s="8">
        <f t="shared" si="0"/>
        <v>313797.01</v>
      </c>
      <c r="C62" s="12">
        <v>313797.01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ht="21" customHeight="1" x14ac:dyDescent="0.25">
      <c r="A63" s="1" t="s">
        <v>26</v>
      </c>
      <c r="B63" s="8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ht="21" customHeight="1" x14ac:dyDescent="0.25">
      <c r="A64" s="18" t="s">
        <v>288</v>
      </c>
      <c r="B64" s="8">
        <f t="shared" si="0"/>
        <v>112093.2</v>
      </c>
      <c r="C64" s="12">
        <v>112093.2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21" customHeight="1" x14ac:dyDescent="0.25">
      <c r="A65" s="1" t="s">
        <v>26</v>
      </c>
      <c r="B65" s="8"/>
      <c r="C65" s="10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1" customHeight="1" x14ac:dyDescent="0.25">
      <c r="A66" s="18" t="s">
        <v>300</v>
      </c>
      <c r="B66" s="8">
        <f t="shared" si="0"/>
        <v>112093.2</v>
      </c>
      <c r="C66" s="12">
        <v>112093.2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</row>
    <row r="67" spans="1:42" ht="21" customHeight="1" x14ac:dyDescent="0.25">
      <c r="A67" s="1" t="s">
        <v>26</v>
      </c>
      <c r="B67" s="8"/>
      <c r="C67" s="10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1:42" ht="21" customHeight="1" x14ac:dyDescent="0.25">
      <c r="A68" s="18" t="s">
        <v>301</v>
      </c>
      <c r="B68" s="8">
        <f t="shared" si="0"/>
        <v>199275.56</v>
      </c>
      <c r="C68" s="12">
        <v>199275.56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1:42" ht="21" customHeight="1" x14ac:dyDescent="0.25">
      <c r="A69" s="1" t="s">
        <v>26</v>
      </c>
      <c r="B69" s="8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</row>
    <row r="70" spans="1:42" ht="21" customHeight="1" x14ac:dyDescent="0.25">
      <c r="A70" s="18" t="s">
        <v>38</v>
      </c>
      <c r="B70" s="8">
        <f t="shared" si="0"/>
        <v>21768</v>
      </c>
      <c r="C70" s="12">
        <v>21768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1:42" ht="21" customHeight="1" x14ac:dyDescent="0.25">
      <c r="A71" s="1" t="s">
        <v>39</v>
      </c>
      <c r="B71" s="8"/>
      <c r="C71" s="10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1:42" ht="21" customHeight="1" x14ac:dyDescent="0.25">
      <c r="A72" s="18" t="s">
        <v>40</v>
      </c>
      <c r="B72" s="8">
        <f t="shared" si="0"/>
        <v>3264</v>
      </c>
      <c r="C72" s="12">
        <v>3264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</row>
    <row r="73" spans="1:42" ht="21" customHeight="1" x14ac:dyDescent="0.25">
      <c r="A73" s="1" t="s">
        <v>39</v>
      </c>
      <c r="B73" s="8"/>
      <c r="C73" s="10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ht="21" customHeight="1" x14ac:dyDescent="0.25">
      <c r="A74" s="18" t="s">
        <v>41</v>
      </c>
      <c r="B74" s="8">
        <f t="shared" ref="B74:B136" si="1">SUM(C74:N74)</f>
        <v>2602</v>
      </c>
      <c r="C74" s="12">
        <v>2602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1:42" ht="21" customHeight="1" x14ac:dyDescent="0.25">
      <c r="A75" s="1" t="s">
        <v>39</v>
      </c>
      <c r="B75" s="8"/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</row>
    <row r="76" spans="1:42" ht="21" customHeight="1" x14ac:dyDescent="0.25">
      <c r="A76" s="18" t="s">
        <v>42</v>
      </c>
      <c r="B76" s="8">
        <f t="shared" si="1"/>
        <v>17400</v>
      </c>
      <c r="C76" s="12">
        <v>17400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1:42" ht="21" customHeight="1" x14ac:dyDescent="0.25">
      <c r="A77" s="1" t="s">
        <v>39</v>
      </c>
      <c r="B77" s="8"/>
      <c r="C77" s="10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1:42" ht="21" customHeight="1" x14ac:dyDescent="0.25">
      <c r="A78" s="18" t="s">
        <v>43</v>
      </c>
      <c r="B78" s="8">
        <f t="shared" si="1"/>
        <v>17400</v>
      </c>
      <c r="C78" s="12">
        <v>17400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79" spans="1:42" ht="21" customHeight="1" x14ac:dyDescent="0.25">
      <c r="A79" s="1" t="s">
        <v>39</v>
      </c>
      <c r="B79" s="8"/>
      <c r="C79" s="10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21" customHeight="1" x14ac:dyDescent="0.25">
      <c r="A80" s="18" t="s">
        <v>44</v>
      </c>
      <c r="B80" s="8">
        <f t="shared" si="1"/>
        <v>15122</v>
      </c>
      <c r="C80" s="12">
        <v>15122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ht="21" customHeight="1" x14ac:dyDescent="0.25">
      <c r="A81" s="1" t="s">
        <v>39</v>
      </c>
      <c r="B81" s="8"/>
      <c r="C81" s="10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ht="21" customHeight="1" x14ac:dyDescent="0.25">
      <c r="A82" s="18" t="s">
        <v>45</v>
      </c>
      <c r="B82" s="8">
        <f t="shared" si="1"/>
        <v>14211</v>
      </c>
      <c r="C82" s="12">
        <v>14211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ht="21" customHeight="1" x14ac:dyDescent="0.25">
      <c r="A83" s="1" t="s">
        <v>39</v>
      </c>
      <c r="B83" s="8"/>
      <c r="C83" s="10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ht="21" customHeight="1" x14ac:dyDescent="0.25">
      <c r="A84" s="18" t="s">
        <v>46</v>
      </c>
      <c r="B84" s="8">
        <f t="shared" si="1"/>
        <v>2349</v>
      </c>
      <c r="C84" s="12">
        <v>2349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ht="21" customHeight="1" x14ac:dyDescent="0.25">
      <c r="A85" s="1" t="s">
        <v>39</v>
      </c>
      <c r="B85" s="8"/>
      <c r="C85" s="10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ht="21" customHeight="1" x14ac:dyDescent="0.25">
      <c r="A86" s="18" t="s">
        <v>47</v>
      </c>
      <c r="B86" s="8">
        <f t="shared" si="1"/>
        <v>8224</v>
      </c>
      <c r="C86" s="12">
        <v>8224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ht="21" customHeight="1" x14ac:dyDescent="0.25">
      <c r="A87" s="1" t="s">
        <v>39</v>
      </c>
      <c r="B87" s="8"/>
      <c r="C87" s="10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ht="21" customHeight="1" x14ac:dyDescent="0.25">
      <c r="A88" s="18" t="s">
        <v>48</v>
      </c>
      <c r="B88" s="8">
        <f t="shared" si="1"/>
        <v>2688</v>
      </c>
      <c r="C88" s="12">
        <v>2688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21" customHeight="1" x14ac:dyDescent="0.25">
      <c r="A89" s="1" t="s">
        <v>39</v>
      </c>
      <c r="B89" s="8"/>
      <c r="C89" s="10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ht="21" customHeight="1" x14ac:dyDescent="0.25">
      <c r="A90" s="18" t="s">
        <v>49</v>
      </c>
      <c r="B90" s="8">
        <f t="shared" si="1"/>
        <v>6528</v>
      </c>
      <c r="C90" s="12">
        <v>6528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ht="21" customHeight="1" x14ac:dyDescent="0.25">
      <c r="A91" s="1" t="s">
        <v>39</v>
      </c>
      <c r="B91" s="8"/>
      <c r="C91" s="10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t="21" customHeight="1" x14ac:dyDescent="0.25">
      <c r="A92" s="18" t="s">
        <v>317</v>
      </c>
      <c r="B92" s="8">
        <f t="shared" si="1"/>
        <v>1136</v>
      </c>
      <c r="C92" s="12">
        <v>1136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ht="21" customHeight="1" x14ac:dyDescent="0.25">
      <c r="A93" s="1" t="s">
        <v>39</v>
      </c>
      <c r="B93" s="8"/>
      <c r="C93" s="10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ht="21" customHeight="1" x14ac:dyDescent="0.25">
      <c r="A94" s="18" t="s">
        <v>320</v>
      </c>
      <c r="B94" s="8">
        <f t="shared" si="1"/>
        <v>3264</v>
      </c>
      <c r="C94" s="12">
        <v>3264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1" customHeight="1" x14ac:dyDescent="0.25">
      <c r="A95" s="1" t="s">
        <v>39</v>
      </c>
      <c r="B95" s="8"/>
      <c r="C95" s="10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ht="21" customHeight="1" x14ac:dyDescent="0.25">
      <c r="A96" s="18" t="s">
        <v>50</v>
      </c>
      <c r="B96" s="8">
        <f t="shared" si="1"/>
        <v>53534.06</v>
      </c>
      <c r="C96" s="12">
        <v>53534.06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2" ht="21" customHeight="1" x14ac:dyDescent="0.25">
      <c r="A97" s="1" t="s">
        <v>51</v>
      </c>
      <c r="B97" s="8"/>
      <c r="C97" s="10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21" customHeight="1" x14ac:dyDescent="0.25">
      <c r="A98" s="18" t="s">
        <v>52</v>
      </c>
      <c r="B98" s="8">
        <f t="shared" si="1"/>
        <v>4905.01</v>
      </c>
      <c r="C98" s="12">
        <v>4905.01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</row>
    <row r="99" spans="1:42" ht="21" customHeight="1" x14ac:dyDescent="0.25">
      <c r="A99" s="1" t="s">
        <v>51</v>
      </c>
      <c r="B99" s="8"/>
      <c r="C99" s="10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ht="21" customHeight="1" x14ac:dyDescent="0.25">
      <c r="A100" s="18" t="s">
        <v>53</v>
      </c>
      <c r="B100" s="8">
        <f t="shared" si="1"/>
        <v>4444.51</v>
      </c>
      <c r="C100" s="12">
        <v>4444.51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ht="21" customHeight="1" x14ac:dyDescent="0.25">
      <c r="A101" s="1" t="s">
        <v>51</v>
      </c>
      <c r="B101" s="8"/>
      <c r="C101" s="10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21" customHeight="1" x14ac:dyDescent="0.25">
      <c r="A102" s="18" t="s">
        <v>54</v>
      </c>
      <c r="B102" s="8">
        <f t="shared" si="1"/>
        <v>28606.99</v>
      </c>
      <c r="C102" s="12">
        <v>28606.99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21" customHeight="1" x14ac:dyDescent="0.25">
      <c r="A103" s="1" t="s">
        <v>51</v>
      </c>
      <c r="B103" s="8"/>
      <c r="C103" s="10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</row>
    <row r="104" spans="1:42" ht="21" customHeight="1" x14ac:dyDescent="0.25">
      <c r="A104" s="18" t="s">
        <v>55</v>
      </c>
      <c r="B104" s="8">
        <f t="shared" si="1"/>
        <v>28461.99</v>
      </c>
      <c r="C104" s="12">
        <v>28461.99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</row>
    <row r="105" spans="1:42" ht="21" customHeight="1" x14ac:dyDescent="0.25">
      <c r="A105" s="1" t="s">
        <v>51</v>
      </c>
      <c r="B105" s="8"/>
      <c r="C105" s="10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</row>
    <row r="106" spans="1:42" ht="21" customHeight="1" x14ac:dyDescent="0.25">
      <c r="A106" s="18" t="s">
        <v>56</v>
      </c>
      <c r="B106" s="8">
        <f t="shared" si="1"/>
        <v>7179.91</v>
      </c>
      <c r="C106" s="12">
        <v>7179.91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</row>
    <row r="107" spans="1:42" ht="21" customHeight="1" x14ac:dyDescent="0.25">
      <c r="A107" s="1" t="s">
        <v>51</v>
      </c>
      <c r="B107" s="8"/>
      <c r="C107" s="10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</row>
    <row r="108" spans="1:42" ht="21" customHeight="1" x14ac:dyDescent="0.25">
      <c r="A108" s="18" t="s">
        <v>57</v>
      </c>
      <c r="B108" s="8">
        <f t="shared" si="1"/>
        <v>72409.11</v>
      </c>
      <c r="C108" s="12">
        <v>72409.11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ht="21" customHeight="1" x14ac:dyDescent="0.25">
      <c r="A109" s="1" t="s">
        <v>51</v>
      </c>
      <c r="B109" s="8"/>
      <c r="C109" s="10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ht="21" customHeight="1" x14ac:dyDescent="0.25">
      <c r="A110" s="18" t="s">
        <v>58</v>
      </c>
      <c r="B110" s="8">
        <f t="shared" si="1"/>
        <v>37037.14</v>
      </c>
      <c r="C110" s="12">
        <v>37037.14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ht="21" customHeight="1" x14ac:dyDescent="0.25">
      <c r="A111" s="1" t="s">
        <v>51</v>
      </c>
      <c r="B111" s="8"/>
      <c r="C111" s="10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ht="21" customHeight="1" x14ac:dyDescent="0.25">
      <c r="A112" s="18" t="s">
        <v>59</v>
      </c>
      <c r="B112" s="8">
        <f t="shared" si="1"/>
        <v>9698.18</v>
      </c>
      <c r="C112" s="12">
        <v>9698.18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ht="21" customHeight="1" x14ac:dyDescent="0.25">
      <c r="A113" s="1" t="s">
        <v>51</v>
      </c>
      <c r="B113" s="8"/>
      <c r="C113" s="10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ht="21" customHeight="1" x14ac:dyDescent="0.25">
      <c r="A114" s="18" t="s">
        <v>60</v>
      </c>
      <c r="B114" s="8">
        <f t="shared" si="1"/>
        <v>10000</v>
      </c>
      <c r="C114" s="12">
        <v>10000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ht="21" customHeight="1" x14ac:dyDescent="0.25">
      <c r="A115" s="1" t="s">
        <v>51</v>
      </c>
      <c r="B115" s="8"/>
      <c r="C115" s="10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ht="21" customHeight="1" x14ac:dyDescent="0.25">
      <c r="A116" s="18" t="s">
        <v>61</v>
      </c>
      <c r="B116" s="8">
        <f t="shared" si="1"/>
        <v>43837.3</v>
      </c>
      <c r="C116" s="12">
        <v>43837.3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ht="21" customHeight="1" x14ac:dyDescent="0.25">
      <c r="A117" s="1" t="s">
        <v>51</v>
      </c>
      <c r="B117" s="8"/>
      <c r="C117" s="10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ht="21" customHeight="1" x14ac:dyDescent="0.25">
      <c r="A118" s="18" t="s">
        <v>62</v>
      </c>
      <c r="B118" s="8">
        <f t="shared" si="1"/>
        <v>13860.83</v>
      </c>
      <c r="C118" s="12">
        <v>13860.83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ht="21" customHeight="1" x14ac:dyDescent="0.25">
      <c r="A119" s="1" t="s">
        <v>51</v>
      </c>
      <c r="B119" s="8"/>
      <c r="C119" s="10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 ht="21" customHeight="1" x14ac:dyDescent="0.25">
      <c r="A120" s="18" t="s">
        <v>63</v>
      </c>
      <c r="B120" s="8">
        <f t="shared" si="1"/>
        <v>6078.09</v>
      </c>
      <c r="C120" s="12">
        <v>6078.09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 ht="21" customHeight="1" x14ac:dyDescent="0.25">
      <c r="A121" s="1" t="s">
        <v>51</v>
      </c>
      <c r="B121" s="8"/>
      <c r="C121" s="10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 ht="21" customHeight="1" x14ac:dyDescent="0.25">
      <c r="A122" s="18" t="s">
        <v>64</v>
      </c>
      <c r="B122" s="8">
        <f t="shared" si="1"/>
        <v>9864.69</v>
      </c>
      <c r="C122" s="12">
        <v>9864.69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 ht="21" customHeight="1" x14ac:dyDescent="0.25">
      <c r="A123" s="1" t="s">
        <v>51</v>
      </c>
      <c r="B123" s="8"/>
      <c r="C123" s="10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</row>
    <row r="124" spans="1:42" ht="21" customHeight="1" x14ac:dyDescent="0.25">
      <c r="A124" s="18" t="s">
        <v>275</v>
      </c>
      <c r="B124" s="8">
        <f t="shared" si="1"/>
        <v>10071.76</v>
      </c>
      <c r="C124" s="12">
        <v>10071.76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</row>
    <row r="125" spans="1:42" ht="21" customHeight="1" x14ac:dyDescent="0.25">
      <c r="A125" s="1" t="s">
        <v>51</v>
      </c>
      <c r="B125" s="8"/>
      <c r="C125" s="10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</row>
    <row r="126" spans="1:42" ht="21" customHeight="1" x14ac:dyDescent="0.25">
      <c r="A126" s="18" t="s">
        <v>289</v>
      </c>
      <c r="B126" s="8">
        <f t="shared" si="1"/>
        <v>2812.5</v>
      </c>
      <c r="C126" s="12">
        <v>2812.5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 ht="21" customHeight="1" x14ac:dyDescent="0.25">
      <c r="A127" s="1" t="s">
        <v>51</v>
      </c>
      <c r="B127" s="8"/>
      <c r="C127" s="10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 ht="21" customHeight="1" x14ac:dyDescent="0.25">
      <c r="A128" s="18" t="s">
        <v>299</v>
      </c>
      <c r="B128" s="8">
        <f t="shared" si="1"/>
        <v>2812.5</v>
      </c>
      <c r="C128" s="12">
        <v>2812.5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</row>
    <row r="129" spans="1:42" ht="21" customHeight="1" x14ac:dyDescent="0.25">
      <c r="A129" s="1" t="s">
        <v>51</v>
      </c>
      <c r="B129" s="8"/>
      <c r="C129" s="10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</row>
    <row r="130" spans="1:42" ht="21" customHeight="1" x14ac:dyDescent="0.25">
      <c r="A130" s="18" t="s">
        <v>302</v>
      </c>
      <c r="B130" s="8">
        <f t="shared" si="1"/>
        <v>4999.96</v>
      </c>
      <c r="C130" s="12">
        <v>4999.96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</row>
    <row r="131" spans="1:42" ht="21" customHeight="1" x14ac:dyDescent="0.25">
      <c r="A131" s="1" t="s">
        <v>51</v>
      </c>
      <c r="B131" s="8"/>
      <c r="C131" s="10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</row>
    <row r="132" spans="1:42" ht="21" customHeight="1" x14ac:dyDescent="0.25">
      <c r="A132" s="18" t="s">
        <v>316</v>
      </c>
      <c r="B132" s="8">
        <f t="shared" si="1"/>
        <v>2000</v>
      </c>
      <c r="C132" s="12">
        <v>2000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</row>
    <row r="133" spans="1:42" ht="21" customHeight="1" x14ac:dyDescent="0.25">
      <c r="A133" s="1" t="s">
        <v>51</v>
      </c>
      <c r="B133" s="8"/>
      <c r="C133" s="10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</row>
    <row r="134" spans="1:42" ht="21" customHeight="1" x14ac:dyDescent="0.25">
      <c r="A134" s="18" t="s">
        <v>321</v>
      </c>
      <c r="B134" s="8">
        <f t="shared" si="1"/>
        <v>4000</v>
      </c>
      <c r="C134" s="12">
        <v>4000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</row>
    <row r="135" spans="1:42" ht="21" customHeight="1" x14ac:dyDescent="0.25">
      <c r="A135" s="1" t="s">
        <v>51</v>
      </c>
      <c r="B135" s="8"/>
      <c r="C135" s="10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</row>
    <row r="136" spans="1:42" ht="21" customHeight="1" x14ac:dyDescent="0.25">
      <c r="A136" s="18" t="s">
        <v>65</v>
      </c>
      <c r="B136" s="8">
        <f t="shared" si="1"/>
        <v>858446.65</v>
      </c>
      <c r="C136" s="12">
        <v>858446.65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</row>
    <row r="137" spans="1:42" ht="21" customHeight="1" x14ac:dyDescent="0.25">
      <c r="A137" s="1" t="s">
        <v>66</v>
      </c>
      <c r="B137" s="8"/>
      <c r="C137" s="10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</row>
    <row r="138" spans="1:42" ht="21" customHeight="1" x14ac:dyDescent="0.25">
      <c r="A138" s="18" t="s">
        <v>67</v>
      </c>
      <c r="B138" s="8">
        <f t="shared" ref="B138:B200" si="2">SUM(C138:N138)</f>
        <v>35060.129999999997</v>
      </c>
      <c r="C138" s="12">
        <v>35060.129999999997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</row>
    <row r="139" spans="1:42" ht="21" customHeight="1" x14ac:dyDescent="0.25">
      <c r="A139" s="1" t="s">
        <v>66</v>
      </c>
      <c r="B139" s="8"/>
      <c r="C139" s="10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</row>
    <row r="140" spans="1:42" ht="21" customHeight="1" x14ac:dyDescent="0.25">
      <c r="A140" s="18" t="s">
        <v>68</v>
      </c>
      <c r="B140" s="8">
        <f t="shared" si="2"/>
        <v>51795.45</v>
      </c>
      <c r="C140" s="12">
        <v>51795.45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</row>
    <row r="141" spans="1:42" ht="21" customHeight="1" x14ac:dyDescent="0.25">
      <c r="A141" s="1" t="s">
        <v>66</v>
      </c>
      <c r="B141" s="8"/>
      <c r="C141" s="10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</row>
    <row r="142" spans="1:42" ht="21" customHeight="1" x14ac:dyDescent="0.25">
      <c r="A142" s="18" t="s">
        <v>69</v>
      </c>
      <c r="B142" s="8">
        <f t="shared" si="2"/>
        <v>201074.13</v>
      </c>
      <c r="C142" s="12">
        <v>201074.13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</row>
    <row r="143" spans="1:42" ht="21" customHeight="1" x14ac:dyDescent="0.25">
      <c r="A143" s="1" t="s">
        <v>66</v>
      </c>
      <c r="B143" s="8"/>
      <c r="C143" s="10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</row>
    <row r="144" spans="1:42" ht="21" customHeight="1" x14ac:dyDescent="0.25">
      <c r="A144" s="18" t="s">
        <v>70</v>
      </c>
      <c r="B144" s="8">
        <f t="shared" si="2"/>
        <v>440462.61</v>
      </c>
      <c r="C144" s="12">
        <v>440462.61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</row>
    <row r="145" spans="1:42" ht="21" customHeight="1" x14ac:dyDescent="0.25">
      <c r="A145" s="1" t="s">
        <v>66</v>
      </c>
      <c r="B145" s="8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</row>
    <row r="146" spans="1:42" ht="21" customHeight="1" x14ac:dyDescent="0.25">
      <c r="A146" s="18" t="s">
        <v>71</v>
      </c>
      <c r="B146" s="8">
        <f t="shared" si="2"/>
        <v>95491.62</v>
      </c>
      <c r="C146" s="12">
        <v>95491.62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</row>
    <row r="147" spans="1:42" ht="21" customHeight="1" x14ac:dyDescent="0.25">
      <c r="A147" s="1" t="s">
        <v>66</v>
      </c>
      <c r="B147" s="8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</row>
    <row r="148" spans="1:42" ht="21" customHeight="1" x14ac:dyDescent="0.25">
      <c r="A148" s="18" t="s">
        <v>72</v>
      </c>
      <c r="B148" s="8">
        <f t="shared" si="2"/>
        <v>865525.44</v>
      </c>
      <c r="C148" s="12">
        <v>865525.44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</row>
    <row r="149" spans="1:42" ht="21" customHeight="1" x14ac:dyDescent="0.25">
      <c r="A149" s="1" t="s">
        <v>66</v>
      </c>
      <c r="B149" s="8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</row>
    <row r="150" spans="1:42" ht="21" customHeight="1" x14ac:dyDescent="0.25">
      <c r="A150" s="18" t="s">
        <v>73</v>
      </c>
      <c r="B150" s="8">
        <f t="shared" si="2"/>
        <v>409577.7</v>
      </c>
      <c r="C150" s="12">
        <v>409577.7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</row>
    <row r="151" spans="1:42" ht="21" customHeight="1" x14ac:dyDescent="0.25">
      <c r="A151" s="1" t="s">
        <v>66</v>
      </c>
      <c r="B151" s="8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 ht="21" customHeight="1" x14ac:dyDescent="0.25">
      <c r="A152" s="18" t="s">
        <v>74</v>
      </c>
      <c r="B152" s="8">
        <f t="shared" si="2"/>
        <v>116015.76</v>
      </c>
      <c r="C152" s="12">
        <v>116015.76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</row>
    <row r="153" spans="1:42" ht="21" customHeight="1" x14ac:dyDescent="0.25">
      <c r="A153" s="1" t="s">
        <v>66</v>
      </c>
      <c r="B153" s="8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</row>
    <row r="154" spans="1:42" ht="21" customHeight="1" x14ac:dyDescent="0.25">
      <c r="A154" s="18" t="s">
        <v>75</v>
      </c>
      <c r="B154" s="8">
        <f t="shared" si="2"/>
        <v>192203.55</v>
      </c>
      <c r="C154" s="12">
        <v>192203.55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</row>
    <row r="155" spans="1:42" ht="21" customHeight="1" x14ac:dyDescent="0.25">
      <c r="A155" s="1" t="s">
        <v>66</v>
      </c>
      <c r="B155" s="8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</row>
    <row r="156" spans="1:42" ht="21" customHeight="1" x14ac:dyDescent="0.25">
      <c r="A156" s="18" t="s">
        <v>76</v>
      </c>
      <c r="B156" s="8">
        <f t="shared" si="2"/>
        <v>250708.5</v>
      </c>
      <c r="C156" s="12">
        <v>250708.5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</row>
    <row r="157" spans="1:42" ht="21" customHeight="1" x14ac:dyDescent="0.25">
      <c r="A157" s="1" t="s">
        <v>66</v>
      </c>
      <c r="B157" s="8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</row>
    <row r="158" spans="1:42" ht="21" customHeight="1" x14ac:dyDescent="0.25">
      <c r="A158" s="18" t="s">
        <v>77</v>
      </c>
      <c r="B158" s="8">
        <f t="shared" si="2"/>
        <v>229342.07</v>
      </c>
      <c r="C158" s="12">
        <v>229342.07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</row>
    <row r="159" spans="1:42" ht="21" customHeight="1" x14ac:dyDescent="0.25">
      <c r="A159" s="1" t="s">
        <v>66</v>
      </c>
      <c r="B159" s="8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</row>
    <row r="160" spans="1:42" ht="21" customHeight="1" x14ac:dyDescent="0.25">
      <c r="A160" s="18" t="s">
        <v>78</v>
      </c>
      <c r="B160" s="8">
        <f t="shared" si="2"/>
        <v>91153.44</v>
      </c>
      <c r="C160" s="12">
        <v>91153.44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</row>
    <row r="161" spans="1:42" ht="21" customHeight="1" x14ac:dyDescent="0.25">
      <c r="A161" s="1" t="s">
        <v>66</v>
      </c>
      <c r="B161" s="8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</row>
    <row r="162" spans="1:42" ht="21" customHeight="1" x14ac:dyDescent="0.25">
      <c r="A162" s="18" t="s">
        <v>79</v>
      </c>
      <c r="B162" s="8">
        <f t="shared" si="2"/>
        <v>63048.59</v>
      </c>
      <c r="C162" s="12">
        <v>63048.59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</row>
    <row r="163" spans="1:42" ht="21" customHeight="1" x14ac:dyDescent="0.25">
      <c r="A163" s="1" t="s">
        <v>66</v>
      </c>
      <c r="B163" s="8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</row>
    <row r="164" spans="1:42" ht="21" customHeight="1" x14ac:dyDescent="0.25">
      <c r="A164" s="18" t="s">
        <v>276</v>
      </c>
      <c r="B164" s="8">
        <f t="shared" si="2"/>
        <v>105484.16</v>
      </c>
      <c r="C164" s="12">
        <v>105484.16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</row>
    <row r="165" spans="1:42" ht="21" customHeight="1" x14ac:dyDescent="0.25">
      <c r="A165" s="1" t="s">
        <v>66</v>
      </c>
      <c r="B165" s="8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</row>
    <row r="166" spans="1:42" ht="21" customHeight="1" x14ac:dyDescent="0.25">
      <c r="A166" s="18" t="s">
        <v>290</v>
      </c>
      <c r="B166" s="8">
        <f t="shared" si="2"/>
        <v>15750</v>
      </c>
      <c r="C166" s="12">
        <v>15750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</row>
    <row r="167" spans="1:42" ht="21" customHeight="1" x14ac:dyDescent="0.25">
      <c r="A167" s="1" t="s">
        <v>66</v>
      </c>
      <c r="B167" s="8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</row>
    <row r="168" spans="1:42" ht="21" customHeight="1" x14ac:dyDescent="0.25">
      <c r="A168" s="18" t="s">
        <v>298</v>
      </c>
      <c r="B168" s="8">
        <f t="shared" si="2"/>
        <v>26492.95</v>
      </c>
      <c r="C168" s="12">
        <v>26492.95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</row>
    <row r="169" spans="1:42" ht="21" customHeight="1" x14ac:dyDescent="0.25">
      <c r="A169" s="1" t="s">
        <v>66</v>
      </c>
      <c r="B169" s="8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</row>
    <row r="170" spans="1:42" ht="21" customHeight="1" x14ac:dyDescent="0.25">
      <c r="A170" s="18" t="s">
        <v>303</v>
      </c>
      <c r="B170" s="8">
        <f t="shared" si="2"/>
        <v>53765.02</v>
      </c>
      <c r="C170" s="12">
        <v>53765.02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</row>
    <row r="171" spans="1:42" ht="21" customHeight="1" x14ac:dyDescent="0.25">
      <c r="A171" s="1" t="s">
        <v>66</v>
      </c>
      <c r="B171" s="8"/>
      <c r="C171" s="10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</row>
    <row r="172" spans="1:42" ht="21" customHeight="1" x14ac:dyDescent="0.25">
      <c r="A172" s="18" t="s">
        <v>315</v>
      </c>
      <c r="B172" s="8">
        <f t="shared" si="2"/>
        <v>54129.18</v>
      </c>
      <c r="C172" s="12">
        <v>54129.18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</row>
    <row r="173" spans="1:42" ht="21" customHeight="1" x14ac:dyDescent="0.25">
      <c r="A173" s="1" t="s">
        <v>66</v>
      </c>
      <c r="B173" s="8"/>
      <c r="C173" s="10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</row>
    <row r="174" spans="1:42" ht="21" customHeight="1" x14ac:dyDescent="0.25">
      <c r="A174" s="18" t="s">
        <v>322</v>
      </c>
      <c r="B174" s="8">
        <f t="shared" si="2"/>
        <v>76881.42</v>
      </c>
      <c r="C174" s="12">
        <v>76881.42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:42" ht="21" customHeight="1" x14ac:dyDescent="0.25">
      <c r="A175" s="1" t="s">
        <v>66</v>
      </c>
      <c r="B175" s="8"/>
      <c r="C175" s="10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  <row r="176" spans="1:42" ht="21" customHeight="1" x14ac:dyDescent="0.25">
      <c r="A176" s="18" t="s">
        <v>80</v>
      </c>
      <c r="B176" s="8">
        <f t="shared" si="2"/>
        <v>229419.6</v>
      </c>
      <c r="C176" s="12">
        <v>229419.6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</row>
    <row r="177" spans="1:42" ht="21" customHeight="1" x14ac:dyDescent="0.25">
      <c r="A177" s="1" t="s">
        <v>81</v>
      </c>
      <c r="B177" s="8"/>
      <c r="C177" s="10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</row>
    <row r="178" spans="1:42" ht="21" customHeight="1" x14ac:dyDescent="0.25">
      <c r="A178" s="18" t="s">
        <v>82</v>
      </c>
      <c r="B178" s="8">
        <f t="shared" si="2"/>
        <v>78936</v>
      </c>
      <c r="C178" s="12">
        <v>78936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</row>
    <row r="179" spans="1:42" ht="21" customHeight="1" x14ac:dyDescent="0.25">
      <c r="A179" s="1" t="s">
        <v>81</v>
      </c>
      <c r="B179" s="8"/>
      <c r="C179" s="10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</row>
    <row r="180" spans="1:42" ht="21" customHeight="1" x14ac:dyDescent="0.25">
      <c r="A180" s="18" t="s">
        <v>371</v>
      </c>
      <c r="B180" s="8">
        <f t="shared" si="2"/>
        <v>21269</v>
      </c>
      <c r="C180" s="12">
        <v>21269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</row>
    <row r="181" spans="1:42" ht="21" customHeight="1" x14ac:dyDescent="0.25">
      <c r="A181" s="1" t="s">
        <v>81</v>
      </c>
      <c r="B181" s="8"/>
      <c r="C181" s="10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</row>
    <row r="182" spans="1:42" ht="21" customHeight="1" x14ac:dyDescent="0.25">
      <c r="A182" s="18" t="s">
        <v>83</v>
      </c>
      <c r="B182" s="8">
        <f t="shared" si="2"/>
        <v>757968.49</v>
      </c>
      <c r="C182" s="12">
        <v>757968.49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</row>
    <row r="183" spans="1:42" ht="21" customHeight="1" x14ac:dyDescent="0.25">
      <c r="A183" s="1" t="s">
        <v>81</v>
      </c>
      <c r="B183" s="8"/>
      <c r="C183" s="10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</row>
    <row r="184" spans="1:42" ht="21" customHeight="1" x14ac:dyDescent="0.25">
      <c r="A184" s="18" t="s">
        <v>84</v>
      </c>
      <c r="B184" s="8">
        <f t="shared" si="2"/>
        <v>46581.91</v>
      </c>
      <c r="C184" s="12">
        <v>46581.91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</row>
    <row r="185" spans="1:42" ht="21" customHeight="1" x14ac:dyDescent="0.25">
      <c r="A185" s="1" t="s">
        <v>81</v>
      </c>
      <c r="B185" s="8"/>
      <c r="C185" s="10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</row>
    <row r="186" spans="1:42" ht="21" customHeight="1" x14ac:dyDescent="0.25">
      <c r="A186" s="18" t="s">
        <v>85</v>
      </c>
      <c r="B186" s="8">
        <f t="shared" si="2"/>
        <v>139487.20000000001</v>
      </c>
      <c r="C186" s="12">
        <v>139487.20000000001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</row>
    <row r="187" spans="1:42" ht="21" customHeight="1" x14ac:dyDescent="0.25">
      <c r="A187" s="1" t="s">
        <v>81</v>
      </c>
      <c r="B187" s="8"/>
      <c r="C187" s="10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</row>
    <row r="188" spans="1:42" ht="21" customHeight="1" x14ac:dyDescent="0.25">
      <c r="A188" s="18" t="s">
        <v>86</v>
      </c>
      <c r="B188" s="8">
        <f t="shared" si="2"/>
        <v>279558.09000000003</v>
      </c>
      <c r="C188" s="12">
        <v>279558.09000000003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</row>
    <row r="189" spans="1:42" ht="21" customHeight="1" x14ac:dyDescent="0.25">
      <c r="A189" s="1" t="s">
        <v>81</v>
      </c>
      <c r="B189" s="8"/>
      <c r="C189" s="10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</row>
    <row r="190" spans="1:42" ht="21" customHeight="1" x14ac:dyDescent="0.25">
      <c r="A190" s="18" t="s">
        <v>87</v>
      </c>
      <c r="B190" s="8">
        <f t="shared" si="2"/>
        <v>104488.13</v>
      </c>
      <c r="C190" s="12">
        <v>104488.13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</row>
    <row r="191" spans="1:42" ht="21" customHeight="1" x14ac:dyDescent="0.25">
      <c r="A191" s="1" t="s">
        <v>81</v>
      </c>
      <c r="B191" s="8"/>
      <c r="C191" s="10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</row>
    <row r="192" spans="1:42" ht="21" customHeight="1" x14ac:dyDescent="0.25">
      <c r="A192" s="18" t="s">
        <v>88</v>
      </c>
      <c r="B192" s="8">
        <f t="shared" si="2"/>
        <v>18114</v>
      </c>
      <c r="C192" s="12">
        <v>18114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</row>
    <row r="193" spans="1:42" ht="21" customHeight="1" x14ac:dyDescent="0.25">
      <c r="A193" s="1" t="s">
        <v>81</v>
      </c>
      <c r="B193" s="8"/>
      <c r="C193" s="10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1:42" ht="21" customHeight="1" x14ac:dyDescent="0.25">
      <c r="A194" s="18" t="s">
        <v>89</v>
      </c>
      <c r="B194" s="8">
        <f t="shared" si="2"/>
        <v>57691.44</v>
      </c>
      <c r="C194" s="12">
        <v>57691.44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1:42" ht="21" customHeight="1" x14ac:dyDescent="0.25">
      <c r="A195" s="1" t="s">
        <v>81</v>
      </c>
      <c r="B195" s="8"/>
      <c r="C195" s="10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1:42" ht="21" customHeight="1" x14ac:dyDescent="0.25">
      <c r="A196" s="18" t="s">
        <v>90</v>
      </c>
      <c r="B196" s="8">
        <f t="shared" si="2"/>
        <v>128391.73</v>
      </c>
      <c r="C196" s="12">
        <v>128391.73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1:42" ht="21" customHeight="1" x14ac:dyDescent="0.25">
      <c r="A197" s="1" t="s">
        <v>81</v>
      </c>
      <c r="B197" s="8"/>
      <c r="C197" s="10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1:42" ht="21" customHeight="1" x14ac:dyDescent="0.25">
      <c r="A198" s="18" t="s">
        <v>91</v>
      </c>
      <c r="B198" s="8">
        <f t="shared" si="2"/>
        <v>563384.21</v>
      </c>
      <c r="C198" s="12">
        <v>563384.21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1:42" ht="21" customHeight="1" x14ac:dyDescent="0.25">
      <c r="A199" s="1" t="s">
        <v>81</v>
      </c>
      <c r="B199" s="8"/>
      <c r="C199" s="10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1:42" ht="21" customHeight="1" x14ac:dyDescent="0.25">
      <c r="A200" s="18" t="s">
        <v>92</v>
      </c>
      <c r="B200" s="8">
        <f t="shared" si="2"/>
        <v>47868</v>
      </c>
      <c r="C200" s="12">
        <v>47868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  <row r="201" spans="1:42" ht="21" customHeight="1" x14ac:dyDescent="0.25">
      <c r="A201" s="1" t="s">
        <v>81</v>
      </c>
      <c r="B201" s="8"/>
      <c r="C201" s="10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</row>
    <row r="202" spans="1:42" ht="21" customHeight="1" x14ac:dyDescent="0.25">
      <c r="A202" s="18" t="s">
        <v>93</v>
      </c>
      <c r="B202" s="8">
        <f t="shared" ref="B202:B264" si="3">SUM(C202:N202)</f>
        <v>124706.94</v>
      </c>
      <c r="C202" s="12">
        <v>124706.94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</row>
    <row r="203" spans="1:42" ht="21" customHeight="1" x14ac:dyDescent="0.25">
      <c r="A203" s="1" t="s">
        <v>81</v>
      </c>
      <c r="B203" s="8"/>
      <c r="C203" s="10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</row>
    <row r="204" spans="1:42" ht="21" customHeight="1" x14ac:dyDescent="0.25">
      <c r="A204" s="18" t="s">
        <v>277</v>
      </c>
      <c r="B204" s="8">
        <f t="shared" si="3"/>
        <v>274195.20000000001</v>
      </c>
      <c r="C204" s="12">
        <v>274195.20000000001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</row>
    <row r="205" spans="1:42" ht="21" customHeight="1" x14ac:dyDescent="0.25">
      <c r="A205" s="1" t="s">
        <v>81</v>
      </c>
      <c r="B205" s="8"/>
      <c r="C205" s="10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</row>
    <row r="206" spans="1:42" ht="21" customHeight="1" x14ac:dyDescent="0.25">
      <c r="A206" s="18" t="s">
        <v>291</v>
      </c>
      <c r="B206" s="8">
        <f t="shared" si="3"/>
        <v>29265.21</v>
      </c>
      <c r="C206" s="12">
        <v>29265.21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</row>
    <row r="207" spans="1:42" ht="21" customHeight="1" x14ac:dyDescent="0.25">
      <c r="A207" s="1" t="s">
        <v>81</v>
      </c>
      <c r="B207" s="8"/>
      <c r="C207" s="10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</row>
    <row r="208" spans="1:42" ht="21" customHeight="1" x14ac:dyDescent="0.25">
      <c r="A208" s="18" t="s">
        <v>297</v>
      </c>
      <c r="B208" s="8">
        <f t="shared" si="3"/>
        <v>146776.56</v>
      </c>
      <c r="C208" s="12">
        <v>146776.56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</row>
    <row r="209" spans="1:42" ht="21" customHeight="1" x14ac:dyDescent="0.25">
      <c r="A209" s="1" t="s">
        <v>81</v>
      </c>
      <c r="B209" s="8"/>
      <c r="C209" s="10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</row>
    <row r="210" spans="1:42" ht="21" customHeight="1" x14ac:dyDescent="0.25">
      <c r="A210" s="18" t="s">
        <v>304</v>
      </c>
      <c r="B210" s="8">
        <f t="shared" si="3"/>
        <v>216153.38</v>
      </c>
      <c r="C210" s="12">
        <v>216153.38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</row>
    <row r="211" spans="1:42" ht="21" customHeight="1" x14ac:dyDescent="0.25">
      <c r="A211" s="1" t="s">
        <v>81</v>
      </c>
      <c r="B211" s="8"/>
      <c r="C211" s="10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</row>
    <row r="212" spans="1:42" ht="21" customHeight="1" x14ac:dyDescent="0.25">
      <c r="A212" s="18" t="s">
        <v>314</v>
      </c>
      <c r="B212" s="8">
        <f t="shared" si="3"/>
        <v>188658.2</v>
      </c>
      <c r="C212" s="12">
        <v>188658.2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</row>
    <row r="213" spans="1:42" ht="21" customHeight="1" x14ac:dyDescent="0.25">
      <c r="A213" s="1" t="s">
        <v>81</v>
      </c>
      <c r="B213" s="8"/>
      <c r="C213" s="10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</row>
    <row r="214" spans="1:42" ht="21" customHeight="1" x14ac:dyDescent="0.25">
      <c r="A214" s="18" t="s">
        <v>94</v>
      </c>
      <c r="B214" s="8">
        <f t="shared" si="3"/>
        <v>132752.42000000001</v>
      </c>
      <c r="C214" s="12">
        <v>132752.42000000001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</row>
    <row r="215" spans="1:42" ht="21" customHeight="1" x14ac:dyDescent="0.25">
      <c r="A215" s="1" t="s">
        <v>95</v>
      </c>
      <c r="B215" s="8"/>
      <c r="C215" s="10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</row>
    <row r="216" spans="1:42" ht="21" customHeight="1" x14ac:dyDescent="0.25">
      <c r="A216" s="18" t="s">
        <v>96</v>
      </c>
      <c r="B216" s="8">
        <f t="shared" si="3"/>
        <v>80912.710000000006</v>
      </c>
      <c r="C216" s="12">
        <v>80912.710000000006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</row>
    <row r="217" spans="1:42" ht="21" customHeight="1" x14ac:dyDescent="0.25">
      <c r="A217" s="1" t="s">
        <v>95</v>
      </c>
      <c r="B217" s="8"/>
      <c r="C217" s="10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</row>
    <row r="218" spans="1:42" ht="21" customHeight="1" x14ac:dyDescent="0.25">
      <c r="A218" s="18" t="s">
        <v>372</v>
      </c>
      <c r="B218" s="8">
        <f t="shared" si="3"/>
        <v>10469.64</v>
      </c>
      <c r="C218" s="12">
        <v>10469.64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</row>
    <row r="219" spans="1:42" ht="21" customHeight="1" x14ac:dyDescent="0.25">
      <c r="A219" s="1" t="s">
        <v>95</v>
      </c>
      <c r="B219" s="8"/>
      <c r="C219" s="10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</row>
    <row r="220" spans="1:42" ht="21" customHeight="1" x14ac:dyDescent="0.25">
      <c r="A220" s="18" t="s">
        <v>97</v>
      </c>
      <c r="B220" s="8">
        <f t="shared" si="3"/>
        <v>258022.19</v>
      </c>
      <c r="C220" s="12">
        <v>258022.19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</row>
    <row r="221" spans="1:42" ht="21" customHeight="1" x14ac:dyDescent="0.25">
      <c r="A221" s="1" t="s">
        <v>95</v>
      </c>
      <c r="B221" s="8"/>
      <c r="C221" s="10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</row>
    <row r="222" spans="1:42" ht="21" customHeight="1" x14ac:dyDescent="0.25">
      <c r="A222" s="18" t="s">
        <v>98</v>
      </c>
      <c r="B222" s="8">
        <f t="shared" si="3"/>
        <v>63610.34</v>
      </c>
      <c r="C222" s="12">
        <v>63610.34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</row>
    <row r="223" spans="1:42" ht="21" customHeight="1" x14ac:dyDescent="0.25">
      <c r="A223" s="1" t="s">
        <v>95</v>
      </c>
      <c r="B223" s="8"/>
      <c r="C223" s="10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</row>
    <row r="224" spans="1:42" ht="21" customHeight="1" x14ac:dyDescent="0.25">
      <c r="A224" s="18" t="s">
        <v>99</v>
      </c>
      <c r="B224" s="8">
        <f t="shared" si="3"/>
        <v>59374.79</v>
      </c>
      <c r="C224" s="12">
        <v>59374.79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</row>
    <row r="225" spans="1:42" ht="21" customHeight="1" x14ac:dyDescent="0.25">
      <c r="A225" s="1" t="s">
        <v>95</v>
      </c>
      <c r="B225" s="8"/>
      <c r="C225" s="10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</row>
    <row r="226" spans="1:42" ht="21" customHeight="1" x14ac:dyDescent="0.25">
      <c r="A226" s="18" t="s">
        <v>100</v>
      </c>
      <c r="B226" s="8">
        <f t="shared" si="3"/>
        <v>152847.96</v>
      </c>
      <c r="C226" s="12">
        <v>152847.96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</row>
    <row r="227" spans="1:42" ht="21" customHeight="1" x14ac:dyDescent="0.25">
      <c r="A227" s="1" t="s">
        <v>95</v>
      </c>
      <c r="B227" s="8"/>
      <c r="C227" s="10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</row>
    <row r="228" spans="1:42" ht="21" customHeight="1" x14ac:dyDescent="0.25">
      <c r="A228" s="18" t="s">
        <v>101</v>
      </c>
      <c r="B228" s="8">
        <f t="shared" si="3"/>
        <v>62953.87</v>
      </c>
      <c r="C228" s="12">
        <v>62953.87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</row>
    <row r="229" spans="1:42" ht="21" customHeight="1" x14ac:dyDescent="0.25">
      <c r="A229" s="1" t="s">
        <v>95</v>
      </c>
      <c r="B229" s="8"/>
      <c r="C229" s="10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</row>
    <row r="230" spans="1:42" ht="21" customHeight="1" x14ac:dyDescent="0.25">
      <c r="A230" s="21" t="s">
        <v>375</v>
      </c>
      <c r="B230" s="8">
        <f t="shared" si="3"/>
        <v>16638.93</v>
      </c>
      <c r="C230" s="12">
        <v>16638.93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</row>
    <row r="231" spans="1:42" ht="21" customHeight="1" x14ac:dyDescent="0.25">
      <c r="A231" s="1" t="s">
        <v>95</v>
      </c>
      <c r="B231" s="8"/>
      <c r="C231" s="10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</row>
    <row r="232" spans="1:42" ht="21" customHeight="1" x14ac:dyDescent="0.25">
      <c r="A232" s="18" t="s">
        <v>102</v>
      </c>
      <c r="B232" s="8">
        <f t="shared" si="3"/>
        <v>36811.339999999997</v>
      </c>
      <c r="C232" s="12">
        <v>36811.339999999997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</row>
    <row r="233" spans="1:42" ht="21" customHeight="1" x14ac:dyDescent="0.25">
      <c r="A233" s="1" t="s">
        <v>95</v>
      </c>
      <c r="B233" s="8"/>
      <c r="C233" s="10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</row>
    <row r="234" spans="1:42" ht="21" customHeight="1" x14ac:dyDescent="0.25">
      <c r="A234" s="18" t="s">
        <v>103</v>
      </c>
      <c r="B234" s="8">
        <f t="shared" si="3"/>
        <v>62937.51</v>
      </c>
      <c r="C234" s="12">
        <v>62937.51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</row>
    <row r="235" spans="1:42" ht="21" customHeight="1" x14ac:dyDescent="0.25">
      <c r="A235" s="1" t="s">
        <v>95</v>
      </c>
      <c r="B235" s="8"/>
      <c r="C235" s="10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</row>
    <row r="236" spans="1:42" ht="21" customHeight="1" x14ac:dyDescent="0.25">
      <c r="A236" s="18" t="s">
        <v>104</v>
      </c>
      <c r="B236" s="8">
        <f t="shared" si="3"/>
        <v>335988.25</v>
      </c>
      <c r="C236" s="12">
        <v>335988.25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</row>
    <row r="237" spans="1:42" ht="21" customHeight="1" x14ac:dyDescent="0.25">
      <c r="A237" s="1" t="s">
        <v>95</v>
      </c>
      <c r="B237" s="8"/>
      <c r="C237" s="10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</row>
    <row r="238" spans="1:42" ht="21" customHeight="1" x14ac:dyDescent="0.25">
      <c r="A238" s="18" t="s">
        <v>105</v>
      </c>
      <c r="B238" s="8">
        <f t="shared" si="3"/>
        <v>15426.53</v>
      </c>
      <c r="C238" s="12">
        <v>15426.53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</row>
    <row r="239" spans="1:42" ht="21" customHeight="1" x14ac:dyDescent="0.25">
      <c r="A239" s="1" t="s">
        <v>95</v>
      </c>
      <c r="B239" s="8"/>
      <c r="C239" s="10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</row>
    <row r="240" spans="1:42" ht="21" customHeight="1" x14ac:dyDescent="0.25">
      <c r="A240" s="18" t="s">
        <v>106</v>
      </c>
      <c r="B240" s="8">
        <f t="shared" si="3"/>
        <v>53354.2</v>
      </c>
      <c r="C240" s="12">
        <v>53354.2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</row>
    <row r="241" spans="1:42" ht="21" customHeight="1" x14ac:dyDescent="0.25">
      <c r="A241" s="1" t="s">
        <v>95</v>
      </c>
      <c r="B241" s="8"/>
      <c r="C241" s="10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</row>
    <row r="242" spans="1:42" ht="21" customHeight="1" x14ac:dyDescent="0.25">
      <c r="A242" s="18" t="s">
        <v>278</v>
      </c>
      <c r="B242" s="8">
        <f t="shared" si="3"/>
        <v>75838.02</v>
      </c>
      <c r="C242" s="12">
        <v>75838.02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</row>
    <row r="243" spans="1:42" ht="21" customHeight="1" x14ac:dyDescent="0.25">
      <c r="A243" s="1" t="s">
        <v>95</v>
      </c>
      <c r="B243" s="8"/>
      <c r="C243" s="10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</row>
    <row r="244" spans="1:42" ht="21" customHeight="1" x14ac:dyDescent="0.25">
      <c r="A244" s="18" t="s">
        <v>292</v>
      </c>
      <c r="B244" s="8">
        <f t="shared" si="3"/>
        <v>24332.36</v>
      </c>
      <c r="C244" s="12">
        <v>24332.36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</row>
    <row r="245" spans="1:42" ht="21" customHeight="1" x14ac:dyDescent="0.25">
      <c r="A245" s="1" t="s">
        <v>95</v>
      </c>
      <c r="B245" s="8"/>
      <c r="C245" s="10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</row>
    <row r="246" spans="1:42" ht="21" customHeight="1" x14ac:dyDescent="0.25">
      <c r="A246" s="18" t="s">
        <v>296</v>
      </c>
      <c r="B246" s="8">
        <f t="shared" si="3"/>
        <v>60118.49</v>
      </c>
      <c r="C246" s="12">
        <v>60118.49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</row>
    <row r="247" spans="1:42" ht="21" customHeight="1" x14ac:dyDescent="0.25">
      <c r="A247" s="1" t="s">
        <v>95</v>
      </c>
      <c r="B247" s="8"/>
      <c r="C247" s="10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</row>
    <row r="248" spans="1:42" ht="21" customHeight="1" x14ac:dyDescent="0.25">
      <c r="A248" s="18" t="s">
        <v>305</v>
      </c>
      <c r="B248" s="8">
        <f t="shared" si="3"/>
        <v>148636.72</v>
      </c>
      <c r="C248" s="12">
        <v>148636.72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</row>
    <row r="249" spans="1:42" ht="21" customHeight="1" x14ac:dyDescent="0.25">
      <c r="A249" s="1" t="s">
        <v>95</v>
      </c>
      <c r="B249" s="8"/>
      <c r="C249" s="10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</row>
    <row r="250" spans="1:42" ht="21" customHeight="1" x14ac:dyDescent="0.25">
      <c r="A250" s="18" t="s">
        <v>313</v>
      </c>
      <c r="B250" s="8">
        <f t="shared" si="3"/>
        <v>89484.76</v>
      </c>
      <c r="C250" s="12">
        <v>89484.76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</row>
    <row r="251" spans="1:42" ht="21" customHeight="1" x14ac:dyDescent="0.25">
      <c r="A251" s="1" t="s">
        <v>95</v>
      </c>
      <c r="B251" s="8"/>
      <c r="C251" s="10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</row>
    <row r="252" spans="1:42" ht="21" customHeight="1" x14ac:dyDescent="0.25">
      <c r="A252" s="18" t="s">
        <v>333</v>
      </c>
      <c r="B252" s="8">
        <f t="shared" si="3"/>
        <v>9731.5400000000009</v>
      </c>
      <c r="C252" s="12">
        <v>9731.5400000000009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</row>
    <row r="253" spans="1:42" ht="21" customHeight="1" x14ac:dyDescent="0.25">
      <c r="A253" s="1" t="s">
        <v>95</v>
      </c>
      <c r="B253" s="8"/>
      <c r="C253" s="10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</row>
    <row r="254" spans="1:42" ht="21" customHeight="1" x14ac:dyDescent="0.25">
      <c r="A254" s="18" t="s">
        <v>107</v>
      </c>
      <c r="B254" s="8">
        <f t="shared" si="3"/>
        <v>300000</v>
      </c>
      <c r="C254" s="12">
        <v>300000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</row>
    <row r="255" spans="1:42" ht="21" customHeight="1" x14ac:dyDescent="0.25">
      <c r="A255" s="1" t="s">
        <v>108</v>
      </c>
      <c r="B255" s="8"/>
      <c r="C255" s="10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</row>
    <row r="256" spans="1:42" ht="21" customHeight="1" x14ac:dyDescent="0.25">
      <c r="A256" s="18" t="s">
        <v>109</v>
      </c>
      <c r="B256" s="8">
        <f t="shared" si="3"/>
        <v>2040000</v>
      </c>
      <c r="C256" s="12">
        <v>170000</v>
      </c>
      <c r="D256" s="12">
        <v>170000</v>
      </c>
      <c r="E256" s="12">
        <v>170000</v>
      </c>
      <c r="F256" s="12">
        <v>170000</v>
      </c>
      <c r="G256" s="12">
        <v>170000</v>
      </c>
      <c r="H256" s="12">
        <v>170000</v>
      </c>
      <c r="I256" s="12">
        <v>170000</v>
      </c>
      <c r="J256" s="12">
        <v>170000</v>
      </c>
      <c r="K256" s="12">
        <v>170000</v>
      </c>
      <c r="L256" s="12">
        <v>170000</v>
      </c>
      <c r="M256" s="12">
        <v>170000</v>
      </c>
      <c r="N256" s="12">
        <v>170000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</row>
    <row r="257" spans="1:42" ht="21" customHeight="1" x14ac:dyDescent="0.25">
      <c r="A257" s="1" t="s">
        <v>110</v>
      </c>
      <c r="B257" s="8"/>
      <c r="C257" s="10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</row>
    <row r="258" spans="1:42" ht="21" customHeight="1" x14ac:dyDescent="0.25">
      <c r="A258" s="18" t="s">
        <v>111</v>
      </c>
      <c r="B258" s="8">
        <f t="shared" si="3"/>
        <v>319200</v>
      </c>
      <c r="C258" s="12">
        <v>319200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</row>
    <row r="259" spans="1:42" ht="21" customHeight="1" x14ac:dyDescent="0.25">
      <c r="A259" s="1" t="s">
        <v>112</v>
      </c>
      <c r="B259" s="8"/>
      <c r="C259" s="10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</row>
    <row r="260" spans="1:42" ht="21" customHeight="1" x14ac:dyDescent="0.25">
      <c r="A260" s="18" t="s">
        <v>113</v>
      </c>
      <c r="B260" s="8">
        <f t="shared" si="3"/>
        <v>5200</v>
      </c>
      <c r="C260" s="12">
        <v>5200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</row>
    <row r="261" spans="1:42" ht="21" customHeight="1" x14ac:dyDescent="0.25">
      <c r="A261" s="1" t="s">
        <v>112</v>
      </c>
      <c r="B261" s="8"/>
      <c r="C261" s="10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</row>
    <row r="262" spans="1:42" ht="21" customHeight="1" x14ac:dyDescent="0.25">
      <c r="A262" s="18" t="s">
        <v>114</v>
      </c>
      <c r="B262" s="8">
        <f t="shared" si="3"/>
        <v>19600</v>
      </c>
      <c r="C262" s="12">
        <v>19600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</row>
    <row r="263" spans="1:42" ht="21" customHeight="1" x14ac:dyDescent="0.25">
      <c r="A263" s="1" t="s">
        <v>112</v>
      </c>
      <c r="B263" s="8"/>
      <c r="C263" s="10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</row>
    <row r="264" spans="1:42" ht="21" customHeight="1" x14ac:dyDescent="0.25">
      <c r="A264" s="18" t="s">
        <v>115</v>
      </c>
      <c r="B264" s="8">
        <f t="shared" si="3"/>
        <v>19600</v>
      </c>
      <c r="C264" s="12">
        <v>19600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</row>
    <row r="265" spans="1:42" ht="21" customHeight="1" x14ac:dyDescent="0.25">
      <c r="A265" s="1" t="s">
        <v>112</v>
      </c>
      <c r="B265" s="8"/>
      <c r="C265" s="10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</row>
    <row r="266" spans="1:42" ht="21" customHeight="1" x14ac:dyDescent="0.25">
      <c r="A266" s="18" t="s">
        <v>116</v>
      </c>
      <c r="B266" s="8">
        <f t="shared" ref="B266:B328" si="4">SUM(C266:N266)</f>
        <v>164140</v>
      </c>
      <c r="C266" s="12">
        <v>164140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</row>
    <row r="267" spans="1:42" ht="21" customHeight="1" x14ac:dyDescent="0.25">
      <c r="A267" s="1" t="s">
        <v>112</v>
      </c>
      <c r="B267" s="8"/>
      <c r="C267" s="10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</row>
    <row r="268" spans="1:42" ht="21" customHeight="1" x14ac:dyDescent="0.25">
      <c r="A268" s="18" t="s">
        <v>117</v>
      </c>
      <c r="B268" s="8">
        <f t="shared" si="4"/>
        <v>38980</v>
      </c>
      <c r="C268" s="12">
        <v>38980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</row>
    <row r="269" spans="1:42" ht="21" customHeight="1" x14ac:dyDescent="0.25">
      <c r="A269" s="1" t="s">
        <v>112</v>
      </c>
      <c r="B269" s="8"/>
      <c r="C269" s="10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</row>
    <row r="270" spans="1:42" ht="21" customHeight="1" x14ac:dyDescent="0.25">
      <c r="A270" s="18" t="s">
        <v>118</v>
      </c>
      <c r="B270" s="8">
        <f t="shared" si="4"/>
        <v>297460</v>
      </c>
      <c r="C270" s="12">
        <v>297460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</row>
    <row r="271" spans="1:42" ht="21" customHeight="1" x14ac:dyDescent="0.25">
      <c r="A271" s="1" t="s">
        <v>112</v>
      </c>
      <c r="B271" s="8"/>
      <c r="C271" s="10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</row>
    <row r="272" spans="1:42" ht="21" customHeight="1" x14ac:dyDescent="0.25">
      <c r="A272" s="18" t="s">
        <v>119</v>
      </c>
      <c r="B272" s="8">
        <f t="shared" si="4"/>
        <v>137340</v>
      </c>
      <c r="C272" s="12">
        <v>137340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</row>
    <row r="273" spans="1:42" ht="21" customHeight="1" x14ac:dyDescent="0.25">
      <c r="A273" s="1" t="s">
        <v>112</v>
      </c>
      <c r="B273" s="8"/>
      <c r="C273" s="10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</row>
    <row r="274" spans="1:42" ht="21" customHeight="1" x14ac:dyDescent="0.25">
      <c r="A274" s="18" t="s">
        <v>120</v>
      </c>
      <c r="B274" s="8">
        <f t="shared" si="4"/>
        <v>38760</v>
      </c>
      <c r="C274" s="12">
        <v>38760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</row>
    <row r="275" spans="1:42" ht="21" customHeight="1" x14ac:dyDescent="0.25">
      <c r="A275" s="1" t="s">
        <v>112</v>
      </c>
      <c r="B275" s="8"/>
      <c r="C275" s="10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</row>
    <row r="276" spans="1:42" ht="21" customHeight="1" x14ac:dyDescent="0.25">
      <c r="A276" s="18" t="s">
        <v>121</v>
      </c>
      <c r="B276" s="8">
        <f t="shared" si="4"/>
        <v>72000</v>
      </c>
      <c r="C276" s="12">
        <v>72000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</row>
    <row r="277" spans="1:42" ht="21" customHeight="1" x14ac:dyDescent="0.25">
      <c r="A277" s="1" t="s">
        <v>112</v>
      </c>
      <c r="B277" s="8"/>
      <c r="C277" s="10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</row>
    <row r="278" spans="1:42" ht="21" customHeight="1" x14ac:dyDescent="0.25">
      <c r="A278" s="18" t="s">
        <v>122</v>
      </c>
      <c r="B278" s="8">
        <f t="shared" si="4"/>
        <v>67360</v>
      </c>
      <c r="C278" s="12">
        <v>67360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</row>
    <row r="279" spans="1:42" ht="21" customHeight="1" x14ac:dyDescent="0.25">
      <c r="A279" s="1" t="s">
        <v>112</v>
      </c>
      <c r="B279" s="8"/>
      <c r="C279" s="10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</row>
    <row r="280" spans="1:42" ht="21" customHeight="1" x14ac:dyDescent="0.25">
      <c r="A280" s="18" t="s">
        <v>123</v>
      </c>
      <c r="B280" s="8">
        <f t="shared" si="4"/>
        <v>34000</v>
      </c>
      <c r="C280" s="12">
        <v>34000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</row>
    <row r="281" spans="1:42" ht="21" customHeight="1" x14ac:dyDescent="0.25">
      <c r="A281" s="1" t="s">
        <v>112</v>
      </c>
      <c r="B281" s="8"/>
      <c r="C281" s="10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</row>
    <row r="282" spans="1:42" ht="21" customHeight="1" x14ac:dyDescent="0.25">
      <c r="A282" s="18" t="s">
        <v>335</v>
      </c>
      <c r="B282" s="8">
        <f t="shared" si="4"/>
        <v>4980</v>
      </c>
      <c r="C282" s="12">
        <v>4980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</row>
    <row r="283" spans="1:42" ht="21" customHeight="1" x14ac:dyDescent="0.25">
      <c r="A283" s="1" t="s">
        <v>112</v>
      </c>
      <c r="B283" s="8"/>
      <c r="C283" s="10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</row>
    <row r="284" spans="1:42" ht="21" customHeight="1" x14ac:dyDescent="0.25">
      <c r="A284" s="18" t="s">
        <v>279</v>
      </c>
      <c r="B284" s="8">
        <f t="shared" si="4"/>
        <v>14400</v>
      </c>
      <c r="C284" s="12">
        <v>14400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</row>
    <row r="285" spans="1:42" ht="21" customHeight="1" x14ac:dyDescent="0.25">
      <c r="A285" s="1" t="s">
        <v>112</v>
      </c>
      <c r="B285" s="8"/>
      <c r="C285" s="10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</row>
    <row r="286" spans="1:42" ht="21" customHeight="1" x14ac:dyDescent="0.25">
      <c r="A286" s="18" t="s">
        <v>312</v>
      </c>
      <c r="B286" s="8">
        <f t="shared" si="4"/>
        <v>14400</v>
      </c>
      <c r="C286" s="12">
        <v>14400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</row>
    <row r="287" spans="1:42" ht="21" customHeight="1" x14ac:dyDescent="0.25">
      <c r="A287" s="1" t="s">
        <v>112</v>
      </c>
      <c r="B287" s="8"/>
      <c r="C287" s="10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</row>
    <row r="288" spans="1:42" ht="21" customHeight="1" x14ac:dyDescent="0.25">
      <c r="A288" s="18" t="s">
        <v>323</v>
      </c>
      <c r="B288" s="8">
        <f t="shared" si="4"/>
        <v>28800</v>
      </c>
      <c r="C288" s="12">
        <v>28800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</row>
    <row r="289" spans="1:42" ht="21" customHeight="1" x14ac:dyDescent="0.25">
      <c r="A289" s="1" t="s">
        <v>112</v>
      </c>
      <c r="B289" s="8"/>
      <c r="C289" s="10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</row>
    <row r="290" spans="1:42" ht="21" customHeight="1" x14ac:dyDescent="0.25">
      <c r="A290" s="18" t="s">
        <v>124</v>
      </c>
      <c r="B290" s="8">
        <f t="shared" si="4"/>
        <v>87336.38</v>
      </c>
      <c r="C290" s="12">
        <f>47250+40086.38</f>
        <v>87336.38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</row>
    <row r="291" spans="1:42" ht="21" customHeight="1" x14ac:dyDescent="0.25">
      <c r="A291" s="1" t="s">
        <v>125</v>
      </c>
      <c r="B291" s="8"/>
      <c r="C291" s="10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</row>
    <row r="292" spans="1:42" ht="21" customHeight="1" x14ac:dyDescent="0.25">
      <c r="A292" s="18" t="s">
        <v>126</v>
      </c>
      <c r="B292" s="8">
        <f t="shared" si="4"/>
        <v>63100.11</v>
      </c>
      <c r="C292" s="12">
        <f>1200+61900.11</f>
        <v>63100.11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</row>
    <row r="293" spans="1:42" ht="21" customHeight="1" x14ac:dyDescent="0.25">
      <c r="A293" s="1" t="s">
        <v>125</v>
      </c>
      <c r="B293" s="8"/>
      <c r="C293" s="10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</row>
    <row r="294" spans="1:42" ht="21" customHeight="1" x14ac:dyDescent="0.25">
      <c r="A294" s="18" t="s">
        <v>127</v>
      </c>
      <c r="B294" s="8">
        <f t="shared" si="4"/>
        <v>17378.04</v>
      </c>
      <c r="C294" s="12">
        <f>11250+6128.04</f>
        <v>17378.04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</row>
    <row r="295" spans="1:42" ht="21" customHeight="1" x14ac:dyDescent="0.25">
      <c r="A295" s="1" t="s">
        <v>125</v>
      </c>
      <c r="B295" s="8"/>
      <c r="C295" s="10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</row>
    <row r="296" spans="1:42" ht="21" customHeight="1" x14ac:dyDescent="0.25">
      <c r="A296" s="18" t="s">
        <v>128</v>
      </c>
      <c r="B296" s="8">
        <f t="shared" si="4"/>
        <v>25857.06</v>
      </c>
      <c r="C296" s="12">
        <f>5250+20607.06</f>
        <v>25857.06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</row>
    <row r="297" spans="1:42" ht="21" customHeight="1" x14ac:dyDescent="0.25">
      <c r="A297" s="1" t="s">
        <v>125</v>
      </c>
      <c r="B297" s="8"/>
      <c r="C297" s="10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</row>
    <row r="298" spans="1:42" ht="21" customHeight="1" x14ac:dyDescent="0.25">
      <c r="A298" s="18" t="s">
        <v>129</v>
      </c>
      <c r="B298" s="8">
        <f t="shared" si="4"/>
        <v>45832.59</v>
      </c>
      <c r="C298" s="12">
        <f>12139+33693.59</f>
        <v>45832.59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</row>
    <row r="299" spans="1:42" ht="21" customHeight="1" x14ac:dyDescent="0.25">
      <c r="A299" s="1" t="s">
        <v>125</v>
      </c>
      <c r="B299" s="8"/>
      <c r="C299" s="10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</row>
    <row r="300" spans="1:42" ht="21" customHeight="1" x14ac:dyDescent="0.25">
      <c r="A300" s="18" t="s">
        <v>130</v>
      </c>
      <c r="B300" s="8">
        <f t="shared" si="4"/>
        <v>20378.28</v>
      </c>
      <c r="C300" s="12">
        <f>3960+16418.28</f>
        <v>20378.28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</row>
    <row r="301" spans="1:42" ht="21" customHeight="1" x14ac:dyDescent="0.25">
      <c r="A301" s="1" t="s">
        <v>125</v>
      </c>
      <c r="B301" s="8"/>
      <c r="C301" s="10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</row>
    <row r="302" spans="1:42" ht="21" customHeight="1" x14ac:dyDescent="0.25">
      <c r="A302" s="18" t="s">
        <v>131</v>
      </c>
      <c r="B302" s="8">
        <f t="shared" si="4"/>
        <v>143857.70000000001</v>
      </c>
      <c r="C302" s="12">
        <f>19200+124657.7</f>
        <v>143857.70000000001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</row>
    <row r="303" spans="1:42" ht="21" customHeight="1" x14ac:dyDescent="0.25">
      <c r="A303" s="1" t="s">
        <v>125</v>
      </c>
      <c r="B303" s="8"/>
      <c r="C303" s="10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</row>
    <row r="304" spans="1:42" ht="21" customHeight="1" x14ac:dyDescent="0.25">
      <c r="A304" s="18" t="s">
        <v>132</v>
      </c>
      <c r="B304" s="8">
        <f t="shared" si="4"/>
        <v>48817.919999999998</v>
      </c>
      <c r="C304" s="12">
        <f>7200+41617.92</f>
        <v>48817.919999999998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</row>
    <row r="305" spans="1:42" ht="21" customHeight="1" x14ac:dyDescent="0.25">
      <c r="A305" s="1" t="s">
        <v>125</v>
      </c>
      <c r="B305" s="8"/>
      <c r="C305" s="10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</row>
    <row r="306" spans="1:42" ht="21" customHeight="1" x14ac:dyDescent="0.25">
      <c r="A306" s="18" t="s">
        <v>133</v>
      </c>
      <c r="B306" s="8">
        <f t="shared" si="4"/>
        <v>10081.799999999999</v>
      </c>
      <c r="C306" s="12">
        <f>6000+4081.8</f>
        <v>10081.799999999999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</row>
    <row r="307" spans="1:42" ht="21" customHeight="1" x14ac:dyDescent="0.25">
      <c r="A307" s="1" t="s">
        <v>125</v>
      </c>
      <c r="B307" s="8"/>
      <c r="C307" s="10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</row>
    <row r="308" spans="1:42" ht="21" customHeight="1" x14ac:dyDescent="0.25">
      <c r="A308" s="18" t="s">
        <v>134</v>
      </c>
      <c r="B308" s="8">
        <f t="shared" si="4"/>
        <v>44618.85</v>
      </c>
      <c r="C308" s="12">
        <f>18000+26618.85</f>
        <v>44618.85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</row>
    <row r="309" spans="1:42" ht="21" customHeight="1" x14ac:dyDescent="0.25">
      <c r="A309" s="1" t="s">
        <v>125</v>
      </c>
      <c r="B309" s="8"/>
      <c r="C309" s="10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</row>
    <row r="310" spans="1:42" ht="21" customHeight="1" x14ac:dyDescent="0.25">
      <c r="A310" s="18" t="s">
        <v>135</v>
      </c>
      <c r="B310" s="8">
        <f t="shared" si="4"/>
        <v>14800</v>
      </c>
      <c r="C310" s="12">
        <v>14800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</row>
    <row r="311" spans="1:42" ht="21" customHeight="1" x14ac:dyDescent="0.25">
      <c r="A311" s="1" t="s">
        <v>125</v>
      </c>
      <c r="B311" s="8"/>
      <c r="C311" s="10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</row>
    <row r="312" spans="1:42" ht="21" customHeight="1" x14ac:dyDescent="0.25">
      <c r="A312" s="18" t="s">
        <v>136</v>
      </c>
      <c r="B312" s="8">
        <f t="shared" si="4"/>
        <v>208228.06</v>
      </c>
      <c r="C312" s="12">
        <f>12600+195628.06</f>
        <v>208228.06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</row>
    <row r="313" spans="1:42" ht="21" customHeight="1" x14ac:dyDescent="0.25">
      <c r="A313" s="1" t="s">
        <v>125</v>
      </c>
      <c r="B313" s="8"/>
      <c r="C313" s="10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</row>
    <row r="314" spans="1:42" ht="21" customHeight="1" x14ac:dyDescent="0.25">
      <c r="A314" s="18" t="s">
        <v>137</v>
      </c>
      <c r="B314" s="8">
        <f t="shared" si="4"/>
        <v>12599.310000000001</v>
      </c>
      <c r="C314" s="12">
        <f>6000+6599.31</f>
        <v>12599.310000000001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</row>
    <row r="315" spans="1:42" ht="21" customHeight="1" x14ac:dyDescent="0.25">
      <c r="A315" s="1" t="s">
        <v>125</v>
      </c>
      <c r="B315" s="8"/>
      <c r="C315" s="10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</row>
    <row r="316" spans="1:42" ht="21" customHeight="1" x14ac:dyDescent="0.25">
      <c r="A316" s="18" t="s">
        <v>334</v>
      </c>
      <c r="B316" s="8">
        <f t="shared" si="4"/>
        <v>7583.9</v>
      </c>
      <c r="C316" s="12">
        <v>7583.9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</row>
    <row r="317" spans="1:42" ht="21" customHeight="1" x14ac:dyDescent="0.25">
      <c r="A317" s="1" t="s">
        <v>125</v>
      </c>
      <c r="B317" s="8"/>
      <c r="C317" s="10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</row>
    <row r="318" spans="1:42" ht="21" customHeight="1" x14ac:dyDescent="0.25">
      <c r="A318" s="18" t="s">
        <v>280</v>
      </c>
      <c r="B318" s="8">
        <f t="shared" si="4"/>
        <v>13915.77</v>
      </c>
      <c r="C318" s="12">
        <f>6000+7915.77</f>
        <v>13915.77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</row>
    <row r="319" spans="1:42" ht="21" customHeight="1" x14ac:dyDescent="0.25">
      <c r="A319" s="1" t="s">
        <v>125</v>
      </c>
      <c r="B319" s="8"/>
      <c r="C319" s="10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</row>
    <row r="320" spans="1:42" ht="21" customHeight="1" x14ac:dyDescent="0.25">
      <c r="A320" s="18" t="s">
        <v>306</v>
      </c>
      <c r="B320" s="8">
        <f t="shared" si="4"/>
        <v>80900</v>
      </c>
      <c r="C320" s="12">
        <v>80900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</row>
    <row r="321" spans="1:42" ht="21" customHeight="1" x14ac:dyDescent="0.25">
      <c r="A321" s="1" t="s">
        <v>125</v>
      </c>
      <c r="B321" s="8"/>
      <c r="C321" s="10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</row>
    <row r="322" spans="1:42" ht="21" customHeight="1" x14ac:dyDescent="0.25">
      <c r="A322" s="18" t="s">
        <v>311</v>
      </c>
      <c r="B322" s="8">
        <f t="shared" si="4"/>
        <v>59115.77</v>
      </c>
      <c r="C322" s="12">
        <f>6000+53115.77</f>
        <v>59115.77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</row>
    <row r="323" spans="1:42" ht="21" customHeight="1" x14ac:dyDescent="0.25">
      <c r="A323" s="1" t="s">
        <v>125</v>
      </c>
      <c r="B323" s="8"/>
      <c r="C323" s="10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</row>
    <row r="324" spans="1:42" ht="21" customHeight="1" x14ac:dyDescent="0.25">
      <c r="A324" s="18" t="s">
        <v>324</v>
      </c>
      <c r="B324" s="8">
        <f t="shared" si="4"/>
        <v>12806.7</v>
      </c>
      <c r="C324" s="12">
        <f>6000+6806.7</f>
        <v>12806.7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</row>
    <row r="325" spans="1:42" ht="21" customHeight="1" x14ac:dyDescent="0.25">
      <c r="A325" s="1" t="s">
        <v>125</v>
      </c>
      <c r="B325" s="8"/>
      <c r="C325" s="10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</row>
    <row r="326" spans="1:42" ht="21" customHeight="1" x14ac:dyDescent="0.25">
      <c r="A326" s="18" t="s">
        <v>138</v>
      </c>
      <c r="B326" s="8">
        <f t="shared" si="4"/>
        <v>357126.12</v>
      </c>
      <c r="C326" s="19">
        <f>12000+345126.12</f>
        <v>357126.12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</row>
    <row r="327" spans="1:42" ht="21" customHeight="1" x14ac:dyDescent="0.25">
      <c r="A327" s="1" t="s">
        <v>139</v>
      </c>
      <c r="B327" s="8"/>
      <c r="C327" s="10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</row>
    <row r="328" spans="1:42" ht="21" customHeight="1" x14ac:dyDescent="0.25">
      <c r="A328" s="18" t="s">
        <v>140</v>
      </c>
      <c r="B328" s="8">
        <f t="shared" si="4"/>
        <v>247926.93</v>
      </c>
      <c r="C328" s="12">
        <f>12000+235926.93</f>
        <v>247926.93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</row>
    <row r="329" spans="1:42" ht="21" customHeight="1" x14ac:dyDescent="0.25">
      <c r="A329" s="1" t="s">
        <v>141</v>
      </c>
      <c r="B329" s="8"/>
      <c r="C329" s="10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</row>
    <row r="330" spans="1:42" ht="21" customHeight="1" x14ac:dyDescent="0.25">
      <c r="A330" s="18" t="s">
        <v>142</v>
      </c>
      <c r="B330" s="8">
        <f t="shared" ref="B330:B392" si="5">SUM(C330:N330)</f>
        <v>12000</v>
      </c>
      <c r="C330" s="12">
        <v>1000</v>
      </c>
      <c r="D330" s="12">
        <v>1000</v>
      </c>
      <c r="E330" s="12">
        <v>1000</v>
      </c>
      <c r="F330" s="12">
        <v>1000</v>
      </c>
      <c r="G330" s="12">
        <v>1000</v>
      </c>
      <c r="H330" s="12">
        <v>1000</v>
      </c>
      <c r="I330" s="12">
        <v>1000</v>
      </c>
      <c r="J330" s="12">
        <v>1000</v>
      </c>
      <c r="K330" s="12">
        <v>1000</v>
      </c>
      <c r="L330" s="12">
        <v>1000</v>
      </c>
      <c r="M330" s="12">
        <v>1000</v>
      </c>
      <c r="N330" s="12">
        <v>1000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</row>
    <row r="331" spans="1:42" ht="21" customHeight="1" x14ac:dyDescent="0.25">
      <c r="A331" s="1" t="s">
        <v>143</v>
      </c>
      <c r="B331" s="8"/>
      <c r="C331" s="10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</row>
    <row r="332" spans="1:42" ht="21" customHeight="1" x14ac:dyDescent="0.25">
      <c r="A332" s="18" t="s">
        <v>144</v>
      </c>
      <c r="B332" s="8">
        <f t="shared" si="5"/>
        <v>600000</v>
      </c>
      <c r="C332" s="12">
        <v>600000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</row>
    <row r="333" spans="1:42" ht="21" customHeight="1" x14ac:dyDescent="0.25">
      <c r="A333" s="1" t="s">
        <v>145</v>
      </c>
      <c r="B333" s="8"/>
      <c r="C333" s="10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</row>
    <row r="334" spans="1:42" ht="21" customHeight="1" x14ac:dyDescent="0.25">
      <c r="A334" s="18" t="s">
        <v>373</v>
      </c>
      <c r="B334" s="8">
        <f t="shared" si="5"/>
        <v>10000</v>
      </c>
      <c r="C334" s="12">
        <v>10000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</row>
    <row r="335" spans="1:42" ht="21" customHeight="1" x14ac:dyDescent="0.25">
      <c r="A335" s="1" t="s">
        <v>146</v>
      </c>
      <c r="B335" s="8"/>
      <c r="C335" s="10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</row>
    <row r="336" spans="1:42" ht="21" customHeight="1" x14ac:dyDescent="0.25">
      <c r="A336" s="18" t="s">
        <v>147</v>
      </c>
      <c r="B336" s="8">
        <f t="shared" si="5"/>
        <v>10000</v>
      </c>
      <c r="C336" s="12">
        <v>10000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</row>
    <row r="337" spans="1:42" ht="21" customHeight="1" x14ac:dyDescent="0.25">
      <c r="A337" s="1" t="s">
        <v>146</v>
      </c>
      <c r="B337" s="8"/>
      <c r="C337" s="10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</row>
    <row r="338" spans="1:42" ht="21" customHeight="1" x14ac:dyDescent="0.25">
      <c r="A338" s="18" t="s">
        <v>374</v>
      </c>
      <c r="B338" s="8">
        <f t="shared" si="5"/>
        <v>10000</v>
      </c>
      <c r="C338" s="12">
        <v>10000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</row>
    <row r="339" spans="1:42" ht="21" customHeight="1" x14ac:dyDescent="0.25">
      <c r="A339" s="1" t="s">
        <v>146</v>
      </c>
      <c r="B339" s="8"/>
      <c r="C339" s="10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</row>
    <row r="340" spans="1:42" ht="21" customHeight="1" x14ac:dyDescent="0.25">
      <c r="A340" s="18" t="s">
        <v>148</v>
      </c>
      <c r="B340" s="8">
        <f t="shared" si="5"/>
        <v>12000</v>
      </c>
      <c r="C340" s="12">
        <v>1000</v>
      </c>
      <c r="D340" s="12">
        <v>1000</v>
      </c>
      <c r="E340" s="12">
        <v>1000</v>
      </c>
      <c r="F340" s="12">
        <v>1000</v>
      </c>
      <c r="G340" s="12">
        <v>1000</v>
      </c>
      <c r="H340" s="12">
        <v>1000</v>
      </c>
      <c r="I340" s="12">
        <v>1000</v>
      </c>
      <c r="J340" s="12">
        <v>1000</v>
      </c>
      <c r="K340" s="12">
        <v>1000</v>
      </c>
      <c r="L340" s="12">
        <v>1000</v>
      </c>
      <c r="M340" s="12">
        <v>1000</v>
      </c>
      <c r="N340" s="12">
        <v>1000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</row>
    <row r="341" spans="1:42" ht="21" customHeight="1" x14ac:dyDescent="0.25">
      <c r="A341" s="1" t="s">
        <v>149</v>
      </c>
      <c r="B341" s="8"/>
      <c r="C341" s="10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</row>
    <row r="342" spans="1:42" ht="21" customHeight="1" x14ac:dyDescent="0.25">
      <c r="A342" s="13" t="s">
        <v>150</v>
      </c>
      <c r="B342" s="8">
        <f t="shared" si="5"/>
        <v>78000</v>
      </c>
      <c r="C342" s="12">
        <v>6500</v>
      </c>
      <c r="D342" s="12">
        <v>6500</v>
      </c>
      <c r="E342" s="12">
        <v>6500</v>
      </c>
      <c r="F342" s="12">
        <v>6500</v>
      </c>
      <c r="G342" s="12">
        <v>6500</v>
      </c>
      <c r="H342" s="12">
        <v>6500</v>
      </c>
      <c r="I342" s="12">
        <v>6500</v>
      </c>
      <c r="J342" s="12">
        <v>6500</v>
      </c>
      <c r="K342" s="12">
        <v>6500</v>
      </c>
      <c r="L342" s="12">
        <v>6500</v>
      </c>
      <c r="M342" s="12">
        <v>6500</v>
      </c>
      <c r="N342" s="12">
        <v>6500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</row>
    <row r="343" spans="1:42" ht="21" customHeight="1" x14ac:dyDescent="0.25">
      <c r="A343" s="1" t="s">
        <v>149</v>
      </c>
      <c r="B343" s="8"/>
      <c r="C343" s="10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</row>
    <row r="344" spans="1:42" ht="21" customHeight="1" x14ac:dyDescent="0.25">
      <c r="A344" s="18" t="s">
        <v>151</v>
      </c>
      <c r="B344" s="8">
        <f t="shared" si="5"/>
        <v>2400</v>
      </c>
      <c r="C344" s="12">
        <v>200</v>
      </c>
      <c r="D344" s="12">
        <v>200</v>
      </c>
      <c r="E344" s="12">
        <v>200</v>
      </c>
      <c r="F344" s="12">
        <v>200</v>
      </c>
      <c r="G344" s="12">
        <v>200</v>
      </c>
      <c r="H344" s="12">
        <v>200</v>
      </c>
      <c r="I344" s="12">
        <v>200</v>
      </c>
      <c r="J344" s="12">
        <v>200</v>
      </c>
      <c r="K344" s="12">
        <v>200</v>
      </c>
      <c r="L344" s="12">
        <v>200</v>
      </c>
      <c r="M344" s="12">
        <v>200</v>
      </c>
      <c r="N344" s="12">
        <v>200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</row>
    <row r="345" spans="1:42" ht="21" customHeight="1" x14ac:dyDescent="0.25">
      <c r="A345" s="1" t="s">
        <v>149</v>
      </c>
      <c r="B345" s="8"/>
      <c r="C345" s="10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</row>
    <row r="346" spans="1:42" ht="21" customHeight="1" x14ac:dyDescent="0.25">
      <c r="A346" s="18" t="s">
        <v>152</v>
      </c>
      <c r="B346" s="8">
        <f t="shared" si="5"/>
        <v>12000</v>
      </c>
      <c r="C346" s="12">
        <v>1000</v>
      </c>
      <c r="D346" s="12">
        <v>1000</v>
      </c>
      <c r="E346" s="12">
        <v>1000</v>
      </c>
      <c r="F346" s="12">
        <v>1000</v>
      </c>
      <c r="G346" s="12">
        <v>1000</v>
      </c>
      <c r="H346" s="12">
        <v>1000</v>
      </c>
      <c r="I346" s="12">
        <v>1000</v>
      </c>
      <c r="J346" s="12">
        <v>1000</v>
      </c>
      <c r="K346" s="12">
        <v>1000</v>
      </c>
      <c r="L346" s="12">
        <v>1000</v>
      </c>
      <c r="M346" s="12">
        <v>1000</v>
      </c>
      <c r="N346" s="12">
        <v>1000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</row>
    <row r="347" spans="1:42" ht="21" customHeight="1" x14ac:dyDescent="0.25">
      <c r="A347" s="1" t="s">
        <v>149</v>
      </c>
      <c r="B347" s="8"/>
      <c r="C347" s="10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</row>
    <row r="348" spans="1:42" ht="21" customHeight="1" x14ac:dyDescent="0.25">
      <c r="A348" s="18" t="s">
        <v>153</v>
      </c>
      <c r="B348" s="8">
        <f t="shared" si="5"/>
        <v>2400</v>
      </c>
      <c r="C348" s="12">
        <v>200</v>
      </c>
      <c r="D348" s="12">
        <v>200</v>
      </c>
      <c r="E348" s="12">
        <v>200</v>
      </c>
      <c r="F348" s="12">
        <v>200</v>
      </c>
      <c r="G348" s="12">
        <v>200</v>
      </c>
      <c r="H348" s="12">
        <v>200</v>
      </c>
      <c r="I348" s="12">
        <v>200</v>
      </c>
      <c r="J348" s="12">
        <v>200</v>
      </c>
      <c r="K348" s="12">
        <v>200</v>
      </c>
      <c r="L348" s="12">
        <v>200</v>
      </c>
      <c r="M348" s="12">
        <v>200</v>
      </c>
      <c r="N348" s="12">
        <v>200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</row>
    <row r="349" spans="1:42" ht="21" customHeight="1" x14ac:dyDescent="0.25">
      <c r="A349" s="1" t="s">
        <v>149</v>
      </c>
      <c r="B349" s="8"/>
      <c r="C349" s="10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</row>
    <row r="350" spans="1:42" ht="21" customHeight="1" x14ac:dyDescent="0.25">
      <c r="A350" s="18" t="s">
        <v>154</v>
      </c>
      <c r="B350" s="8">
        <f t="shared" si="5"/>
        <v>2400</v>
      </c>
      <c r="C350" s="12">
        <v>200</v>
      </c>
      <c r="D350" s="12">
        <v>200</v>
      </c>
      <c r="E350" s="12">
        <v>200</v>
      </c>
      <c r="F350" s="12">
        <v>200</v>
      </c>
      <c r="G350" s="12">
        <v>200</v>
      </c>
      <c r="H350" s="12">
        <v>200</v>
      </c>
      <c r="I350" s="12">
        <v>200</v>
      </c>
      <c r="J350" s="12">
        <v>200</v>
      </c>
      <c r="K350" s="12">
        <v>200</v>
      </c>
      <c r="L350" s="12">
        <v>200</v>
      </c>
      <c r="M350" s="12">
        <v>200</v>
      </c>
      <c r="N350" s="12">
        <v>200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</row>
    <row r="351" spans="1:42" ht="21" customHeight="1" x14ac:dyDescent="0.25">
      <c r="A351" s="1" t="s">
        <v>149</v>
      </c>
      <c r="B351" s="8"/>
      <c r="C351" s="10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</row>
    <row r="352" spans="1:42" ht="21" customHeight="1" x14ac:dyDescent="0.25">
      <c r="A352" s="18" t="s">
        <v>155</v>
      </c>
      <c r="B352" s="8">
        <f t="shared" si="5"/>
        <v>60000</v>
      </c>
      <c r="C352" s="12">
        <v>5000</v>
      </c>
      <c r="D352" s="12">
        <v>5000</v>
      </c>
      <c r="E352" s="12">
        <v>5000</v>
      </c>
      <c r="F352" s="12">
        <v>5000</v>
      </c>
      <c r="G352" s="12">
        <v>5000</v>
      </c>
      <c r="H352" s="12">
        <v>5000</v>
      </c>
      <c r="I352" s="12">
        <v>5000</v>
      </c>
      <c r="J352" s="12">
        <v>5000</v>
      </c>
      <c r="K352" s="12">
        <v>5000</v>
      </c>
      <c r="L352" s="12">
        <v>5000</v>
      </c>
      <c r="M352" s="12">
        <v>5000</v>
      </c>
      <c r="N352" s="12">
        <v>5000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</row>
    <row r="353" spans="1:42" ht="21" customHeight="1" x14ac:dyDescent="0.25">
      <c r="A353" s="1" t="s">
        <v>149</v>
      </c>
      <c r="B353" s="8"/>
      <c r="C353" s="10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</row>
    <row r="354" spans="1:42" ht="21" customHeight="1" x14ac:dyDescent="0.25">
      <c r="A354" s="18" t="s">
        <v>156</v>
      </c>
      <c r="B354" s="8">
        <f t="shared" si="5"/>
        <v>2400</v>
      </c>
      <c r="C354" s="12">
        <v>200</v>
      </c>
      <c r="D354" s="12">
        <v>200</v>
      </c>
      <c r="E354" s="12">
        <v>200</v>
      </c>
      <c r="F354" s="12">
        <v>200</v>
      </c>
      <c r="G354" s="12">
        <v>200</v>
      </c>
      <c r="H354" s="12">
        <v>200</v>
      </c>
      <c r="I354" s="12">
        <v>200</v>
      </c>
      <c r="J354" s="12">
        <v>200</v>
      </c>
      <c r="K354" s="12">
        <v>200</v>
      </c>
      <c r="L354" s="12">
        <v>200</v>
      </c>
      <c r="M354" s="12">
        <v>200</v>
      </c>
      <c r="N354" s="12">
        <v>200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</row>
    <row r="355" spans="1:42" ht="21" customHeight="1" x14ac:dyDescent="0.25">
      <c r="A355" s="1" t="s">
        <v>149</v>
      </c>
      <c r="B355" s="8"/>
      <c r="C355" s="10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</row>
    <row r="356" spans="1:42" ht="21" customHeight="1" x14ac:dyDescent="0.25">
      <c r="A356" s="18" t="s">
        <v>157</v>
      </c>
      <c r="B356" s="8">
        <f t="shared" si="5"/>
        <v>2400</v>
      </c>
      <c r="C356" s="12">
        <v>200</v>
      </c>
      <c r="D356" s="12">
        <v>200</v>
      </c>
      <c r="E356" s="12">
        <v>200</v>
      </c>
      <c r="F356" s="12">
        <v>200</v>
      </c>
      <c r="G356" s="12">
        <v>200</v>
      </c>
      <c r="H356" s="12">
        <v>200</v>
      </c>
      <c r="I356" s="12">
        <v>200</v>
      </c>
      <c r="J356" s="12">
        <v>200</v>
      </c>
      <c r="K356" s="12">
        <v>200</v>
      </c>
      <c r="L356" s="12">
        <v>200</v>
      </c>
      <c r="M356" s="12">
        <v>200</v>
      </c>
      <c r="N356" s="12">
        <v>200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</row>
    <row r="357" spans="1:42" ht="21" customHeight="1" x14ac:dyDescent="0.25">
      <c r="A357" s="1" t="s">
        <v>149</v>
      </c>
      <c r="B357" s="8"/>
      <c r="C357" s="10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</row>
    <row r="358" spans="1:42" ht="21" customHeight="1" x14ac:dyDescent="0.25">
      <c r="A358" s="18" t="s">
        <v>281</v>
      </c>
      <c r="B358" s="8">
        <f t="shared" si="5"/>
        <v>2400</v>
      </c>
      <c r="C358" s="12">
        <v>200</v>
      </c>
      <c r="D358" s="12">
        <v>200</v>
      </c>
      <c r="E358" s="12">
        <v>200</v>
      </c>
      <c r="F358" s="12">
        <v>200</v>
      </c>
      <c r="G358" s="12">
        <v>200</v>
      </c>
      <c r="H358" s="12">
        <v>200</v>
      </c>
      <c r="I358" s="12">
        <v>200</v>
      </c>
      <c r="J358" s="12">
        <v>200</v>
      </c>
      <c r="K358" s="12">
        <v>200</v>
      </c>
      <c r="L358" s="12">
        <v>200</v>
      </c>
      <c r="M358" s="12">
        <v>200</v>
      </c>
      <c r="N358" s="12">
        <v>200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</row>
    <row r="359" spans="1:42" ht="21" customHeight="1" x14ac:dyDescent="0.25">
      <c r="A359" s="1" t="s">
        <v>149</v>
      </c>
      <c r="B359" s="8"/>
      <c r="C359" s="10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</row>
    <row r="360" spans="1:42" ht="21" customHeight="1" x14ac:dyDescent="0.25">
      <c r="A360" s="18" t="s">
        <v>295</v>
      </c>
      <c r="B360" s="8">
        <f t="shared" si="5"/>
        <v>2400</v>
      </c>
      <c r="C360" s="12">
        <v>200</v>
      </c>
      <c r="D360" s="12">
        <v>200</v>
      </c>
      <c r="E360" s="12">
        <v>200</v>
      </c>
      <c r="F360" s="12">
        <v>200</v>
      </c>
      <c r="G360" s="12">
        <v>200</v>
      </c>
      <c r="H360" s="12">
        <v>200</v>
      </c>
      <c r="I360" s="12">
        <v>200</v>
      </c>
      <c r="J360" s="12">
        <v>200</v>
      </c>
      <c r="K360" s="12">
        <v>200</v>
      </c>
      <c r="L360" s="12">
        <v>200</v>
      </c>
      <c r="M360" s="12">
        <v>200</v>
      </c>
      <c r="N360" s="12">
        <v>200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</row>
    <row r="361" spans="1:42" ht="21" customHeight="1" x14ac:dyDescent="0.25">
      <c r="A361" s="1" t="s">
        <v>149</v>
      </c>
      <c r="B361" s="8"/>
      <c r="C361" s="10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</row>
    <row r="362" spans="1:42" ht="21" customHeight="1" x14ac:dyDescent="0.25">
      <c r="A362" s="18" t="s">
        <v>307</v>
      </c>
      <c r="B362" s="8">
        <f t="shared" si="5"/>
        <v>6000</v>
      </c>
      <c r="C362" s="12">
        <v>500</v>
      </c>
      <c r="D362" s="12">
        <v>500</v>
      </c>
      <c r="E362" s="12">
        <v>500</v>
      </c>
      <c r="F362" s="12">
        <v>500</v>
      </c>
      <c r="G362" s="12">
        <v>500</v>
      </c>
      <c r="H362" s="12">
        <v>500</v>
      </c>
      <c r="I362" s="12">
        <v>500</v>
      </c>
      <c r="J362" s="12">
        <v>500</v>
      </c>
      <c r="K362" s="12">
        <v>500</v>
      </c>
      <c r="L362" s="12">
        <v>500</v>
      </c>
      <c r="M362" s="12">
        <v>500</v>
      </c>
      <c r="N362" s="12">
        <v>500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</row>
    <row r="363" spans="1:42" ht="21" customHeight="1" x14ac:dyDescent="0.25">
      <c r="A363" s="1" t="s">
        <v>149</v>
      </c>
      <c r="B363" s="8"/>
      <c r="C363" s="10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</row>
    <row r="364" spans="1:42" ht="21" customHeight="1" x14ac:dyDescent="0.25">
      <c r="A364" s="18" t="s">
        <v>310</v>
      </c>
      <c r="B364" s="8">
        <f t="shared" si="5"/>
        <v>12000</v>
      </c>
      <c r="C364" s="12">
        <v>1000</v>
      </c>
      <c r="D364" s="12">
        <v>1000</v>
      </c>
      <c r="E364" s="12">
        <v>1000</v>
      </c>
      <c r="F364" s="12">
        <v>1000</v>
      </c>
      <c r="G364" s="12">
        <v>1000</v>
      </c>
      <c r="H364" s="12">
        <v>1000</v>
      </c>
      <c r="I364" s="12">
        <v>1000</v>
      </c>
      <c r="J364" s="12">
        <v>1000</v>
      </c>
      <c r="K364" s="12">
        <v>1000</v>
      </c>
      <c r="L364" s="12">
        <v>1000</v>
      </c>
      <c r="M364" s="12">
        <v>1000</v>
      </c>
      <c r="N364" s="12">
        <v>1000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</row>
    <row r="365" spans="1:42" ht="21" customHeight="1" x14ac:dyDescent="0.25">
      <c r="A365" s="1" t="s">
        <v>149</v>
      </c>
      <c r="B365" s="8"/>
      <c r="C365" s="10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</row>
    <row r="366" spans="1:42" ht="21" customHeight="1" x14ac:dyDescent="0.25">
      <c r="A366" s="18" t="s">
        <v>325</v>
      </c>
      <c r="B366" s="8">
        <f t="shared" si="5"/>
        <v>6000</v>
      </c>
      <c r="C366" s="12">
        <v>500</v>
      </c>
      <c r="D366" s="12">
        <v>500</v>
      </c>
      <c r="E366" s="12">
        <v>500</v>
      </c>
      <c r="F366" s="12">
        <v>500</v>
      </c>
      <c r="G366" s="12">
        <v>500</v>
      </c>
      <c r="H366" s="12">
        <v>500</v>
      </c>
      <c r="I366" s="12">
        <v>500</v>
      </c>
      <c r="J366" s="12">
        <v>500</v>
      </c>
      <c r="K366" s="12">
        <v>500</v>
      </c>
      <c r="L366" s="12">
        <v>500</v>
      </c>
      <c r="M366" s="12">
        <v>500</v>
      </c>
      <c r="N366" s="12">
        <v>500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</row>
    <row r="367" spans="1:42" ht="21" customHeight="1" x14ac:dyDescent="0.25">
      <c r="A367" s="1" t="s">
        <v>149</v>
      </c>
      <c r="B367" s="8"/>
      <c r="C367" s="10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</row>
    <row r="368" spans="1:42" ht="21" customHeight="1" x14ac:dyDescent="0.25">
      <c r="A368" s="18" t="s">
        <v>158</v>
      </c>
      <c r="B368" s="8">
        <f t="shared" si="5"/>
        <v>2400</v>
      </c>
      <c r="C368" s="12">
        <v>200</v>
      </c>
      <c r="D368" s="12">
        <v>200</v>
      </c>
      <c r="E368" s="12">
        <v>200</v>
      </c>
      <c r="F368" s="12">
        <v>200</v>
      </c>
      <c r="G368" s="12">
        <v>200</v>
      </c>
      <c r="H368" s="12">
        <v>200</v>
      </c>
      <c r="I368" s="12">
        <v>200</v>
      </c>
      <c r="J368" s="12">
        <v>200</v>
      </c>
      <c r="K368" s="12">
        <v>200</v>
      </c>
      <c r="L368" s="12">
        <v>200</v>
      </c>
      <c r="M368" s="12">
        <v>200</v>
      </c>
      <c r="N368" s="12">
        <v>200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</row>
    <row r="369" spans="1:42" ht="21" customHeight="1" x14ac:dyDescent="0.25">
      <c r="A369" s="1" t="s">
        <v>159</v>
      </c>
      <c r="B369" s="8"/>
      <c r="C369" s="10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</row>
    <row r="370" spans="1:42" ht="21" customHeight="1" x14ac:dyDescent="0.25">
      <c r="A370" s="18" t="s">
        <v>160</v>
      </c>
      <c r="B370" s="8">
        <f t="shared" si="5"/>
        <v>24000</v>
      </c>
      <c r="C370" s="12">
        <v>2000</v>
      </c>
      <c r="D370" s="12">
        <v>2000</v>
      </c>
      <c r="E370" s="12">
        <v>2000</v>
      </c>
      <c r="F370" s="12">
        <v>2000</v>
      </c>
      <c r="G370" s="12">
        <v>2000</v>
      </c>
      <c r="H370" s="12">
        <v>2000</v>
      </c>
      <c r="I370" s="12">
        <v>2000</v>
      </c>
      <c r="J370" s="12">
        <v>2000</v>
      </c>
      <c r="K370" s="12">
        <v>2000</v>
      </c>
      <c r="L370" s="12">
        <v>2000</v>
      </c>
      <c r="M370" s="12">
        <v>2000</v>
      </c>
      <c r="N370" s="12">
        <v>2000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</row>
    <row r="371" spans="1:42" ht="21" customHeight="1" x14ac:dyDescent="0.25">
      <c r="A371" s="1" t="s">
        <v>159</v>
      </c>
      <c r="B371" s="8"/>
      <c r="C371" s="10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</row>
    <row r="372" spans="1:42" ht="21" customHeight="1" x14ac:dyDescent="0.25">
      <c r="A372" s="18" t="s">
        <v>161</v>
      </c>
      <c r="B372" s="8">
        <f t="shared" si="5"/>
        <v>24000</v>
      </c>
      <c r="C372" s="12">
        <v>2000</v>
      </c>
      <c r="D372" s="12">
        <v>2000</v>
      </c>
      <c r="E372" s="12">
        <v>2000</v>
      </c>
      <c r="F372" s="12">
        <v>2000</v>
      </c>
      <c r="G372" s="12">
        <v>2000</v>
      </c>
      <c r="H372" s="12">
        <v>2000</v>
      </c>
      <c r="I372" s="12">
        <v>2000</v>
      </c>
      <c r="J372" s="12">
        <v>2000</v>
      </c>
      <c r="K372" s="12">
        <v>2000</v>
      </c>
      <c r="L372" s="12">
        <v>2000</v>
      </c>
      <c r="M372" s="12">
        <v>2000</v>
      </c>
      <c r="N372" s="12">
        <v>2000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</row>
    <row r="373" spans="1:42" ht="21" customHeight="1" x14ac:dyDescent="0.25">
      <c r="A373" s="1" t="s">
        <v>159</v>
      </c>
      <c r="B373" s="8"/>
      <c r="C373" s="10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</row>
    <row r="374" spans="1:42" ht="21" customHeight="1" x14ac:dyDescent="0.25">
      <c r="A374" s="18" t="s">
        <v>294</v>
      </c>
      <c r="B374" s="8">
        <f t="shared" si="5"/>
        <v>12000</v>
      </c>
      <c r="C374" s="12">
        <v>1000</v>
      </c>
      <c r="D374" s="12">
        <v>1000</v>
      </c>
      <c r="E374" s="12">
        <v>1000</v>
      </c>
      <c r="F374" s="12">
        <v>1000</v>
      </c>
      <c r="G374" s="12">
        <v>1000</v>
      </c>
      <c r="H374" s="12">
        <v>1000</v>
      </c>
      <c r="I374" s="12">
        <v>1000</v>
      </c>
      <c r="J374" s="12">
        <v>1000</v>
      </c>
      <c r="K374" s="12">
        <v>1000</v>
      </c>
      <c r="L374" s="12">
        <v>1000</v>
      </c>
      <c r="M374" s="12">
        <v>1000</v>
      </c>
      <c r="N374" s="12">
        <v>1000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</row>
    <row r="375" spans="1:42" ht="21" customHeight="1" x14ac:dyDescent="0.25">
      <c r="A375" s="1" t="s">
        <v>159</v>
      </c>
      <c r="B375" s="8"/>
      <c r="C375" s="10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</row>
    <row r="376" spans="1:42" ht="21" customHeight="1" x14ac:dyDescent="0.25">
      <c r="A376" s="18" t="s">
        <v>163</v>
      </c>
      <c r="B376" s="8">
        <f t="shared" si="5"/>
        <v>156000</v>
      </c>
      <c r="C376" s="12">
        <v>13000</v>
      </c>
      <c r="D376" s="12">
        <v>13000</v>
      </c>
      <c r="E376" s="12">
        <v>13000</v>
      </c>
      <c r="F376" s="12">
        <v>13000</v>
      </c>
      <c r="G376" s="12">
        <v>13000</v>
      </c>
      <c r="H376" s="12">
        <v>13000</v>
      </c>
      <c r="I376" s="12">
        <v>13000</v>
      </c>
      <c r="J376" s="12">
        <v>13000</v>
      </c>
      <c r="K376" s="12">
        <v>13000</v>
      </c>
      <c r="L376" s="12">
        <v>13000</v>
      </c>
      <c r="M376" s="12">
        <v>13000</v>
      </c>
      <c r="N376" s="12">
        <v>13000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</row>
    <row r="377" spans="1:42" ht="21" customHeight="1" x14ac:dyDescent="0.25">
      <c r="A377" s="1" t="s">
        <v>162</v>
      </c>
      <c r="B377" s="8"/>
      <c r="C377" s="10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</row>
    <row r="378" spans="1:42" ht="21" customHeight="1" x14ac:dyDescent="0.25">
      <c r="A378" s="18" t="s">
        <v>164</v>
      </c>
      <c r="B378" s="8">
        <f t="shared" si="5"/>
        <v>3600</v>
      </c>
      <c r="C378" s="12">
        <v>300</v>
      </c>
      <c r="D378" s="12">
        <v>300</v>
      </c>
      <c r="E378" s="12">
        <v>300</v>
      </c>
      <c r="F378" s="12">
        <v>300</v>
      </c>
      <c r="G378" s="12">
        <v>300</v>
      </c>
      <c r="H378" s="12">
        <v>300</v>
      </c>
      <c r="I378" s="12">
        <v>300</v>
      </c>
      <c r="J378" s="12">
        <v>300</v>
      </c>
      <c r="K378" s="12">
        <v>300</v>
      </c>
      <c r="L378" s="12">
        <v>300</v>
      </c>
      <c r="M378" s="12">
        <v>300</v>
      </c>
      <c r="N378" s="12">
        <v>300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</row>
    <row r="379" spans="1:42" ht="21" customHeight="1" x14ac:dyDescent="0.25">
      <c r="A379" s="1" t="s">
        <v>162</v>
      </c>
      <c r="B379" s="8"/>
      <c r="C379" s="10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</row>
    <row r="380" spans="1:42" ht="21" customHeight="1" x14ac:dyDescent="0.25">
      <c r="A380" s="18" t="s">
        <v>165</v>
      </c>
      <c r="B380" s="8">
        <f t="shared" si="5"/>
        <v>24000</v>
      </c>
      <c r="C380" s="12">
        <v>2000</v>
      </c>
      <c r="D380" s="12">
        <v>2000</v>
      </c>
      <c r="E380" s="12">
        <v>2000</v>
      </c>
      <c r="F380" s="12">
        <v>2000</v>
      </c>
      <c r="G380" s="12">
        <v>2000</v>
      </c>
      <c r="H380" s="12">
        <v>2000</v>
      </c>
      <c r="I380" s="12">
        <v>2000</v>
      </c>
      <c r="J380" s="12">
        <v>2000</v>
      </c>
      <c r="K380" s="12">
        <v>2000</v>
      </c>
      <c r="L380" s="12">
        <v>2000</v>
      </c>
      <c r="M380" s="12">
        <v>2000</v>
      </c>
      <c r="N380" s="12">
        <v>2000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</row>
    <row r="381" spans="1:42" ht="21" customHeight="1" x14ac:dyDescent="0.25">
      <c r="A381" s="1" t="s">
        <v>162</v>
      </c>
      <c r="B381" s="8"/>
      <c r="C381" s="10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</row>
    <row r="382" spans="1:42" ht="21" customHeight="1" x14ac:dyDescent="0.25">
      <c r="A382" s="18" t="s">
        <v>336</v>
      </c>
      <c r="B382" s="8">
        <f t="shared" si="5"/>
        <v>3600</v>
      </c>
      <c r="C382" s="12">
        <v>300</v>
      </c>
      <c r="D382" s="12">
        <v>300</v>
      </c>
      <c r="E382" s="12">
        <v>300</v>
      </c>
      <c r="F382" s="12">
        <v>300</v>
      </c>
      <c r="G382" s="12">
        <v>300</v>
      </c>
      <c r="H382" s="12">
        <v>300</v>
      </c>
      <c r="I382" s="12">
        <v>300</v>
      </c>
      <c r="J382" s="12">
        <v>300</v>
      </c>
      <c r="K382" s="12">
        <v>300</v>
      </c>
      <c r="L382" s="12">
        <v>300</v>
      </c>
      <c r="M382" s="12">
        <v>300</v>
      </c>
      <c r="N382" s="12">
        <v>300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</row>
    <row r="383" spans="1:42" ht="21" customHeight="1" x14ac:dyDescent="0.25">
      <c r="A383" s="1" t="s">
        <v>162</v>
      </c>
      <c r="B383" s="8"/>
      <c r="C383" s="10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</row>
    <row r="384" spans="1:42" ht="21" customHeight="1" x14ac:dyDescent="0.25">
      <c r="A384" s="18" t="s">
        <v>337</v>
      </c>
      <c r="B384" s="8">
        <f t="shared" si="5"/>
        <v>3600</v>
      </c>
      <c r="C384" s="12">
        <v>300</v>
      </c>
      <c r="D384" s="12">
        <v>300</v>
      </c>
      <c r="E384" s="12">
        <v>300</v>
      </c>
      <c r="F384" s="12">
        <v>300</v>
      </c>
      <c r="G384" s="12">
        <v>300</v>
      </c>
      <c r="H384" s="12">
        <v>300</v>
      </c>
      <c r="I384" s="12">
        <v>300</v>
      </c>
      <c r="J384" s="12">
        <v>300</v>
      </c>
      <c r="K384" s="12">
        <v>300</v>
      </c>
      <c r="L384" s="12">
        <v>300</v>
      </c>
      <c r="M384" s="12">
        <v>300</v>
      </c>
      <c r="N384" s="12">
        <v>300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</row>
    <row r="385" spans="1:42" ht="21" customHeight="1" x14ac:dyDescent="0.25">
      <c r="A385" s="1" t="s">
        <v>162</v>
      </c>
      <c r="B385" s="8"/>
      <c r="C385" s="10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</row>
    <row r="386" spans="1:42" ht="21" customHeight="1" x14ac:dyDescent="0.25">
      <c r="A386" s="18" t="s">
        <v>338</v>
      </c>
      <c r="B386" s="8">
        <f t="shared" si="5"/>
        <v>3600</v>
      </c>
      <c r="C386" s="12">
        <v>300</v>
      </c>
      <c r="D386" s="12">
        <v>300</v>
      </c>
      <c r="E386" s="12">
        <v>300</v>
      </c>
      <c r="F386" s="12">
        <v>300</v>
      </c>
      <c r="G386" s="12">
        <v>300</v>
      </c>
      <c r="H386" s="12">
        <v>300</v>
      </c>
      <c r="I386" s="12">
        <v>300</v>
      </c>
      <c r="J386" s="12">
        <v>300</v>
      </c>
      <c r="K386" s="12">
        <v>300</v>
      </c>
      <c r="L386" s="12">
        <v>300</v>
      </c>
      <c r="M386" s="12">
        <v>300</v>
      </c>
      <c r="N386" s="12">
        <v>300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</row>
    <row r="387" spans="1:42" ht="21" customHeight="1" x14ac:dyDescent="0.25">
      <c r="A387" s="1" t="s">
        <v>162</v>
      </c>
      <c r="B387" s="8"/>
      <c r="C387" s="10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</row>
    <row r="388" spans="1:42" ht="21" customHeight="1" x14ac:dyDescent="0.25">
      <c r="A388" s="18" t="s">
        <v>339</v>
      </c>
      <c r="B388" s="8">
        <f t="shared" si="5"/>
        <v>3600</v>
      </c>
      <c r="C388" s="12">
        <v>300</v>
      </c>
      <c r="D388" s="12">
        <v>300</v>
      </c>
      <c r="E388" s="12">
        <v>300</v>
      </c>
      <c r="F388" s="12">
        <v>300</v>
      </c>
      <c r="G388" s="12">
        <v>300</v>
      </c>
      <c r="H388" s="12">
        <v>300</v>
      </c>
      <c r="I388" s="12">
        <v>300</v>
      </c>
      <c r="J388" s="12">
        <v>300</v>
      </c>
      <c r="K388" s="12">
        <v>300</v>
      </c>
      <c r="L388" s="12">
        <v>300</v>
      </c>
      <c r="M388" s="12">
        <v>300</v>
      </c>
      <c r="N388" s="12">
        <v>300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</row>
    <row r="389" spans="1:42" ht="21" customHeight="1" x14ac:dyDescent="0.25">
      <c r="A389" s="1" t="s">
        <v>162</v>
      </c>
      <c r="B389" s="8"/>
      <c r="C389" s="10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</row>
    <row r="390" spans="1:42" ht="21" customHeight="1" x14ac:dyDescent="0.25">
      <c r="A390" s="18" t="s">
        <v>340</v>
      </c>
      <c r="B390" s="8">
        <f t="shared" si="5"/>
        <v>3600</v>
      </c>
      <c r="C390" s="12">
        <v>300</v>
      </c>
      <c r="D390" s="12">
        <v>300</v>
      </c>
      <c r="E390" s="12">
        <v>300</v>
      </c>
      <c r="F390" s="12">
        <v>300</v>
      </c>
      <c r="G390" s="12">
        <v>300</v>
      </c>
      <c r="H390" s="12">
        <v>300</v>
      </c>
      <c r="I390" s="12">
        <v>300</v>
      </c>
      <c r="J390" s="12">
        <v>300</v>
      </c>
      <c r="K390" s="12">
        <v>300</v>
      </c>
      <c r="L390" s="12">
        <v>300</v>
      </c>
      <c r="M390" s="12">
        <v>300</v>
      </c>
      <c r="N390" s="12">
        <v>300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</row>
    <row r="391" spans="1:42" ht="21" customHeight="1" x14ac:dyDescent="0.25">
      <c r="A391" s="1" t="s">
        <v>162</v>
      </c>
      <c r="B391" s="8"/>
      <c r="C391" s="10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</row>
    <row r="392" spans="1:42" ht="21" customHeight="1" x14ac:dyDescent="0.25">
      <c r="A392" s="18" t="s">
        <v>341</v>
      </c>
      <c r="B392" s="8">
        <f t="shared" si="5"/>
        <v>6000</v>
      </c>
      <c r="C392" s="12">
        <v>500</v>
      </c>
      <c r="D392" s="12">
        <v>500</v>
      </c>
      <c r="E392" s="12">
        <v>500</v>
      </c>
      <c r="F392" s="12">
        <v>500</v>
      </c>
      <c r="G392" s="12">
        <v>500</v>
      </c>
      <c r="H392" s="12">
        <v>500</v>
      </c>
      <c r="I392" s="12">
        <v>500</v>
      </c>
      <c r="J392" s="12">
        <v>500</v>
      </c>
      <c r="K392" s="12">
        <v>500</v>
      </c>
      <c r="L392" s="12">
        <v>500</v>
      </c>
      <c r="M392" s="12">
        <v>500</v>
      </c>
      <c r="N392" s="12">
        <v>500</v>
      </c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</row>
    <row r="393" spans="1:42" ht="21" customHeight="1" x14ac:dyDescent="0.25">
      <c r="A393" s="1" t="s">
        <v>162</v>
      </c>
      <c r="B393" s="8"/>
      <c r="C393" s="10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</row>
    <row r="394" spans="1:42" ht="21" customHeight="1" x14ac:dyDescent="0.25">
      <c r="A394" s="18" t="s">
        <v>326</v>
      </c>
      <c r="B394" s="8">
        <f t="shared" ref="B394:B484" si="6">SUM(C394:N394)</f>
        <v>3600</v>
      </c>
      <c r="C394" s="12">
        <v>300</v>
      </c>
      <c r="D394" s="12">
        <v>300</v>
      </c>
      <c r="E394" s="12">
        <v>300</v>
      </c>
      <c r="F394" s="12">
        <v>300</v>
      </c>
      <c r="G394" s="12">
        <v>300</v>
      </c>
      <c r="H394" s="12">
        <v>300</v>
      </c>
      <c r="I394" s="12">
        <v>300</v>
      </c>
      <c r="J394" s="12">
        <v>300</v>
      </c>
      <c r="K394" s="12">
        <v>300</v>
      </c>
      <c r="L394" s="12">
        <v>300</v>
      </c>
      <c r="M394" s="12">
        <v>300</v>
      </c>
      <c r="N394" s="12">
        <v>300</v>
      </c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</row>
    <row r="395" spans="1:42" ht="21" customHeight="1" x14ac:dyDescent="0.25">
      <c r="A395" s="1" t="s">
        <v>162</v>
      </c>
      <c r="B395" s="8"/>
      <c r="C395" s="10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</row>
    <row r="396" spans="1:42" ht="21" customHeight="1" x14ac:dyDescent="0.25">
      <c r="A396" s="18" t="s">
        <v>166</v>
      </c>
      <c r="B396" s="8">
        <f t="shared" si="6"/>
        <v>3600</v>
      </c>
      <c r="C396" s="12">
        <v>300</v>
      </c>
      <c r="D396" s="12">
        <v>300</v>
      </c>
      <c r="E396" s="12">
        <v>300</v>
      </c>
      <c r="F396" s="12">
        <v>300</v>
      </c>
      <c r="G396" s="12">
        <v>300</v>
      </c>
      <c r="H396" s="12">
        <v>300</v>
      </c>
      <c r="I396" s="12">
        <v>300</v>
      </c>
      <c r="J396" s="12">
        <v>300</v>
      </c>
      <c r="K396" s="12">
        <v>300</v>
      </c>
      <c r="L396" s="12">
        <v>300</v>
      </c>
      <c r="M396" s="12">
        <v>300</v>
      </c>
      <c r="N396" s="12">
        <v>300</v>
      </c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</row>
    <row r="397" spans="1:42" ht="21" customHeight="1" x14ac:dyDescent="0.25">
      <c r="A397" s="1" t="s">
        <v>167</v>
      </c>
      <c r="B397" s="8"/>
      <c r="C397" s="10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</row>
    <row r="398" spans="1:42" ht="21" customHeight="1" x14ac:dyDescent="0.25">
      <c r="A398" s="18" t="s">
        <v>168</v>
      </c>
      <c r="B398" s="8">
        <f t="shared" si="6"/>
        <v>3600</v>
      </c>
      <c r="C398" s="12">
        <v>300</v>
      </c>
      <c r="D398" s="12">
        <v>300</v>
      </c>
      <c r="E398" s="12">
        <v>300</v>
      </c>
      <c r="F398" s="12">
        <v>300</v>
      </c>
      <c r="G398" s="12">
        <v>300</v>
      </c>
      <c r="H398" s="12">
        <v>300</v>
      </c>
      <c r="I398" s="12">
        <v>300</v>
      </c>
      <c r="J398" s="12">
        <v>300</v>
      </c>
      <c r="K398" s="12">
        <v>300</v>
      </c>
      <c r="L398" s="12">
        <v>300</v>
      </c>
      <c r="M398" s="12">
        <v>300</v>
      </c>
      <c r="N398" s="12">
        <v>300</v>
      </c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</row>
    <row r="399" spans="1:42" ht="21" customHeight="1" x14ac:dyDescent="0.25">
      <c r="A399" s="1" t="s">
        <v>167</v>
      </c>
      <c r="B399" s="8"/>
      <c r="C399" s="10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</row>
    <row r="400" spans="1:42" ht="21" customHeight="1" x14ac:dyDescent="0.25">
      <c r="A400" s="18" t="s">
        <v>169</v>
      </c>
      <c r="B400" s="8">
        <f t="shared" si="6"/>
        <v>24000</v>
      </c>
      <c r="C400" s="12">
        <v>2000</v>
      </c>
      <c r="D400" s="12">
        <v>2000</v>
      </c>
      <c r="E400" s="12">
        <v>2000</v>
      </c>
      <c r="F400" s="12">
        <v>2000</v>
      </c>
      <c r="G400" s="12">
        <v>2000</v>
      </c>
      <c r="H400" s="12">
        <v>2000</v>
      </c>
      <c r="I400" s="12">
        <v>2000</v>
      </c>
      <c r="J400" s="12">
        <v>2000</v>
      </c>
      <c r="K400" s="12">
        <v>2000</v>
      </c>
      <c r="L400" s="12">
        <v>2000</v>
      </c>
      <c r="M400" s="12">
        <v>2000</v>
      </c>
      <c r="N400" s="12">
        <v>2000</v>
      </c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</row>
    <row r="401" spans="1:42" ht="21" customHeight="1" x14ac:dyDescent="0.25">
      <c r="A401" s="1" t="s">
        <v>167</v>
      </c>
      <c r="B401" s="8"/>
      <c r="C401" s="10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</row>
    <row r="402" spans="1:42" ht="21" customHeight="1" x14ac:dyDescent="0.25">
      <c r="A402" s="18" t="s">
        <v>170</v>
      </c>
      <c r="B402" s="8">
        <f t="shared" si="6"/>
        <v>3600</v>
      </c>
      <c r="C402" s="12">
        <v>300</v>
      </c>
      <c r="D402" s="12">
        <v>300</v>
      </c>
      <c r="E402" s="12">
        <v>300</v>
      </c>
      <c r="F402" s="12">
        <v>300</v>
      </c>
      <c r="G402" s="12">
        <v>300</v>
      </c>
      <c r="H402" s="12">
        <v>300</v>
      </c>
      <c r="I402" s="12">
        <v>300</v>
      </c>
      <c r="J402" s="12">
        <v>300</v>
      </c>
      <c r="K402" s="12">
        <v>300</v>
      </c>
      <c r="L402" s="12">
        <v>300</v>
      </c>
      <c r="M402" s="12">
        <v>300</v>
      </c>
      <c r="N402" s="12">
        <v>300</v>
      </c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</row>
    <row r="403" spans="1:42" ht="21" customHeight="1" x14ac:dyDescent="0.25">
      <c r="A403" s="1" t="s">
        <v>167</v>
      </c>
      <c r="B403" s="8"/>
      <c r="C403" s="10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</row>
    <row r="404" spans="1:42" ht="21" customHeight="1" x14ac:dyDescent="0.25">
      <c r="A404" s="18" t="s">
        <v>342</v>
      </c>
      <c r="B404" s="8">
        <f t="shared" si="6"/>
        <v>6000</v>
      </c>
      <c r="C404" s="12">
        <v>500</v>
      </c>
      <c r="D404" s="12">
        <v>500</v>
      </c>
      <c r="E404" s="12">
        <v>500</v>
      </c>
      <c r="F404" s="12">
        <v>500</v>
      </c>
      <c r="G404" s="12">
        <v>500</v>
      </c>
      <c r="H404" s="12">
        <v>500</v>
      </c>
      <c r="I404" s="12">
        <v>500</v>
      </c>
      <c r="J404" s="12">
        <v>500</v>
      </c>
      <c r="K404" s="12">
        <v>500</v>
      </c>
      <c r="L404" s="12">
        <v>500</v>
      </c>
      <c r="M404" s="12">
        <v>500</v>
      </c>
      <c r="N404" s="12">
        <v>500</v>
      </c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</row>
    <row r="405" spans="1:42" ht="21" customHeight="1" x14ac:dyDescent="0.25">
      <c r="A405" s="1" t="s">
        <v>172</v>
      </c>
      <c r="B405" s="8"/>
      <c r="C405" s="10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</row>
    <row r="406" spans="1:42" ht="21" customHeight="1" x14ac:dyDescent="0.25">
      <c r="A406" s="18" t="s">
        <v>171</v>
      </c>
      <c r="B406" s="8">
        <f t="shared" si="6"/>
        <v>84000</v>
      </c>
      <c r="C406" s="12">
        <v>7000</v>
      </c>
      <c r="D406" s="12">
        <v>7000</v>
      </c>
      <c r="E406" s="12">
        <v>7000</v>
      </c>
      <c r="F406" s="12">
        <v>7000</v>
      </c>
      <c r="G406" s="12">
        <v>7000</v>
      </c>
      <c r="H406" s="12">
        <v>7000</v>
      </c>
      <c r="I406" s="12">
        <v>7000</v>
      </c>
      <c r="J406" s="12">
        <v>7000</v>
      </c>
      <c r="K406" s="12">
        <v>7000</v>
      </c>
      <c r="L406" s="12">
        <v>7000</v>
      </c>
      <c r="M406" s="12">
        <v>7000</v>
      </c>
      <c r="N406" s="12">
        <v>7000</v>
      </c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</row>
    <row r="407" spans="1:42" ht="21" customHeight="1" x14ac:dyDescent="0.25">
      <c r="A407" s="1" t="s">
        <v>172</v>
      </c>
      <c r="B407" s="8"/>
      <c r="C407" s="10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</row>
    <row r="408" spans="1:42" ht="21" customHeight="1" x14ac:dyDescent="0.25">
      <c r="A408" s="18" t="s">
        <v>282</v>
      </c>
      <c r="B408" s="8">
        <f t="shared" si="6"/>
        <v>36000</v>
      </c>
      <c r="C408" s="12">
        <v>3000</v>
      </c>
      <c r="D408" s="12">
        <v>3000</v>
      </c>
      <c r="E408" s="12">
        <v>3000</v>
      </c>
      <c r="F408" s="12">
        <v>3000</v>
      </c>
      <c r="G408" s="12">
        <v>3000</v>
      </c>
      <c r="H408" s="12">
        <v>3000</v>
      </c>
      <c r="I408" s="12">
        <v>3000</v>
      </c>
      <c r="J408" s="12">
        <v>3000</v>
      </c>
      <c r="K408" s="12">
        <v>3000</v>
      </c>
      <c r="L408" s="12">
        <v>3000</v>
      </c>
      <c r="M408" s="12">
        <v>3000</v>
      </c>
      <c r="N408" s="12">
        <v>3000</v>
      </c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</row>
    <row r="409" spans="1:42" ht="21" customHeight="1" x14ac:dyDescent="0.25">
      <c r="A409" s="1" t="s">
        <v>172</v>
      </c>
      <c r="B409" s="8"/>
      <c r="C409" s="10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</row>
    <row r="410" spans="1:42" ht="21" customHeight="1" x14ac:dyDescent="0.25">
      <c r="A410" s="18" t="s">
        <v>343</v>
      </c>
      <c r="B410" s="8">
        <f t="shared" si="6"/>
        <v>6000</v>
      </c>
      <c r="C410" s="12">
        <v>500</v>
      </c>
      <c r="D410" s="12">
        <v>500</v>
      </c>
      <c r="E410" s="12">
        <v>500</v>
      </c>
      <c r="F410" s="12">
        <v>500</v>
      </c>
      <c r="G410" s="12">
        <v>500</v>
      </c>
      <c r="H410" s="12">
        <v>500</v>
      </c>
      <c r="I410" s="12">
        <v>500</v>
      </c>
      <c r="J410" s="12">
        <v>500</v>
      </c>
      <c r="K410" s="12">
        <v>500</v>
      </c>
      <c r="L410" s="12">
        <v>500</v>
      </c>
      <c r="M410" s="12">
        <v>500</v>
      </c>
      <c r="N410" s="12">
        <v>500</v>
      </c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</row>
    <row r="411" spans="1:42" ht="28.5" customHeight="1" x14ac:dyDescent="0.25">
      <c r="A411" s="1" t="s">
        <v>172</v>
      </c>
      <c r="B411" s="8"/>
      <c r="C411" s="10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</row>
    <row r="412" spans="1:42" ht="21" customHeight="1" x14ac:dyDescent="0.25">
      <c r="A412" s="18" t="s">
        <v>173</v>
      </c>
      <c r="B412" s="8">
        <f t="shared" si="6"/>
        <v>12000</v>
      </c>
      <c r="C412" s="12">
        <v>1000</v>
      </c>
      <c r="D412" s="12">
        <v>1000</v>
      </c>
      <c r="E412" s="12">
        <v>1000</v>
      </c>
      <c r="F412" s="12">
        <v>1000</v>
      </c>
      <c r="G412" s="12">
        <v>1000</v>
      </c>
      <c r="H412" s="12">
        <v>1000</v>
      </c>
      <c r="I412" s="12">
        <v>1000</v>
      </c>
      <c r="J412" s="12">
        <v>1000</v>
      </c>
      <c r="K412" s="12">
        <v>1000</v>
      </c>
      <c r="L412" s="12">
        <v>1000</v>
      </c>
      <c r="M412" s="12">
        <v>1000</v>
      </c>
      <c r="N412" s="12">
        <v>1000</v>
      </c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</row>
    <row r="413" spans="1:42" ht="21" customHeight="1" x14ac:dyDescent="0.25">
      <c r="A413" s="1" t="s">
        <v>174</v>
      </c>
      <c r="B413" s="8"/>
      <c r="C413" s="10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</row>
    <row r="414" spans="1:42" ht="21" customHeight="1" x14ac:dyDescent="0.25">
      <c r="A414" s="18" t="s">
        <v>175</v>
      </c>
      <c r="B414" s="8">
        <f t="shared" si="6"/>
        <v>3000000</v>
      </c>
      <c r="C414" s="12">
        <v>250000</v>
      </c>
      <c r="D414" s="12">
        <v>250000</v>
      </c>
      <c r="E414" s="12">
        <v>250000</v>
      </c>
      <c r="F414" s="12">
        <v>250000</v>
      </c>
      <c r="G414" s="12">
        <v>250000</v>
      </c>
      <c r="H414" s="12">
        <v>250000</v>
      </c>
      <c r="I414" s="12">
        <v>250000</v>
      </c>
      <c r="J414" s="12">
        <v>250000</v>
      </c>
      <c r="K414" s="12">
        <v>250000</v>
      </c>
      <c r="L414" s="12">
        <v>250000</v>
      </c>
      <c r="M414" s="12">
        <v>250000</v>
      </c>
      <c r="N414" s="12">
        <v>250000</v>
      </c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</row>
    <row r="415" spans="1:42" ht="21" customHeight="1" x14ac:dyDescent="0.25">
      <c r="A415" s="1" t="s">
        <v>176</v>
      </c>
      <c r="B415" s="8"/>
      <c r="C415" s="10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</row>
    <row r="416" spans="1:42" ht="21" customHeight="1" x14ac:dyDescent="0.25">
      <c r="A416" s="18" t="s">
        <v>177</v>
      </c>
      <c r="B416" s="8">
        <f t="shared" si="6"/>
        <v>300000</v>
      </c>
      <c r="C416" s="12">
        <v>25000</v>
      </c>
      <c r="D416" s="12">
        <v>25000</v>
      </c>
      <c r="E416" s="12">
        <v>25000</v>
      </c>
      <c r="F416" s="12">
        <v>25000</v>
      </c>
      <c r="G416" s="12">
        <v>25000</v>
      </c>
      <c r="H416" s="12">
        <v>25000</v>
      </c>
      <c r="I416" s="12">
        <v>25000</v>
      </c>
      <c r="J416" s="12">
        <v>25000</v>
      </c>
      <c r="K416" s="12">
        <v>25000</v>
      </c>
      <c r="L416" s="12">
        <v>25000</v>
      </c>
      <c r="M416" s="12">
        <v>25000</v>
      </c>
      <c r="N416" s="12">
        <v>25000</v>
      </c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</row>
    <row r="417" spans="1:42" ht="21" customHeight="1" x14ac:dyDescent="0.25">
      <c r="A417" s="1" t="s">
        <v>176</v>
      </c>
      <c r="B417" s="8"/>
      <c r="C417" s="10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</row>
    <row r="418" spans="1:42" ht="21" customHeight="1" x14ac:dyDescent="0.25">
      <c r="A418" s="18" t="s">
        <v>178</v>
      </c>
      <c r="B418" s="8">
        <f t="shared" si="6"/>
        <v>3600</v>
      </c>
      <c r="C418" s="12">
        <v>300</v>
      </c>
      <c r="D418" s="12">
        <v>300</v>
      </c>
      <c r="E418" s="12">
        <v>300</v>
      </c>
      <c r="F418" s="12">
        <v>300</v>
      </c>
      <c r="G418" s="12">
        <v>300</v>
      </c>
      <c r="H418" s="12">
        <v>300</v>
      </c>
      <c r="I418" s="12">
        <v>300</v>
      </c>
      <c r="J418" s="12">
        <v>300</v>
      </c>
      <c r="K418" s="12">
        <v>300</v>
      </c>
      <c r="L418" s="12">
        <v>300</v>
      </c>
      <c r="M418" s="12">
        <v>300</v>
      </c>
      <c r="N418" s="12">
        <v>300</v>
      </c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</row>
    <row r="419" spans="1:42" ht="21" customHeight="1" x14ac:dyDescent="0.25">
      <c r="A419" s="1" t="s">
        <v>179</v>
      </c>
      <c r="B419" s="8"/>
      <c r="C419" s="10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</row>
    <row r="420" spans="1:42" ht="21" customHeight="1" x14ac:dyDescent="0.25">
      <c r="A420" s="18" t="s">
        <v>180</v>
      </c>
      <c r="B420" s="20">
        <f t="shared" ref="B420:B424" si="7">SUM(C420:N420)</f>
        <v>144000</v>
      </c>
      <c r="C420" s="12">
        <v>12000</v>
      </c>
      <c r="D420" s="12">
        <v>12000</v>
      </c>
      <c r="E420" s="12">
        <v>12000</v>
      </c>
      <c r="F420" s="12">
        <v>12000</v>
      </c>
      <c r="G420" s="12">
        <v>12000</v>
      </c>
      <c r="H420" s="12">
        <v>12000</v>
      </c>
      <c r="I420" s="12">
        <v>12000</v>
      </c>
      <c r="J420" s="12">
        <v>12000</v>
      </c>
      <c r="K420" s="12">
        <v>12000</v>
      </c>
      <c r="L420" s="12">
        <v>12000</v>
      </c>
      <c r="M420" s="12">
        <v>12000</v>
      </c>
      <c r="N420" s="12">
        <v>12000</v>
      </c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</row>
    <row r="421" spans="1:42" ht="21" customHeight="1" x14ac:dyDescent="0.25">
      <c r="A421" s="1" t="s">
        <v>181</v>
      </c>
      <c r="B421" s="20"/>
      <c r="C421" s="10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</row>
    <row r="422" spans="1:42" ht="21" customHeight="1" x14ac:dyDescent="0.25">
      <c r="A422" s="18" t="s">
        <v>182</v>
      </c>
      <c r="B422" s="20">
        <f t="shared" si="7"/>
        <v>330000</v>
      </c>
      <c r="C422" s="12">
        <v>27500</v>
      </c>
      <c r="D422" s="12">
        <v>27500</v>
      </c>
      <c r="E422" s="12">
        <v>27500</v>
      </c>
      <c r="F422" s="12">
        <v>27500</v>
      </c>
      <c r="G422" s="12">
        <v>27500</v>
      </c>
      <c r="H422" s="12">
        <v>27500</v>
      </c>
      <c r="I422" s="12">
        <v>27500</v>
      </c>
      <c r="J422" s="12">
        <v>27500</v>
      </c>
      <c r="K422" s="12">
        <v>27500</v>
      </c>
      <c r="L422" s="12">
        <v>27500</v>
      </c>
      <c r="M422" s="12">
        <v>27500</v>
      </c>
      <c r="N422" s="12">
        <v>27500</v>
      </c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</row>
    <row r="423" spans="1:42" ht="21" customHeight="1" x14ac:dyDescent="0.25">
      <c r="A423" s="1" t="s">
        <v>181</v>
      </c>
      <c r="B423" s="20"/>
      <c r="C423" s="10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</row>
    <row r="424" spans="1:42" ht="21" customHeight="1" x14ac:dyDescent="0.25">
      <c r="A424" s="18" t="s">
        <v>183</v>
      </c>
      <c r="B424" s="20">
        <f t="shared" si="7"/>
        <v>660000</v>
      </c>
      <c r="C424" s="12">
        <v>55000</v>
      </c>
      <c r="D424" s="12">
        <v>55000</v>
      </c>
      <c r="E424" s="12">
        <v>55000</v>
      </c>
      <c r="F424" s="12">
        <v>55000</v>
      </c>
      <c r="G424" s="12">
        <v>55000</v>
      </c>
      <c r="H424" s="12">
        <v>55000</v>
      </c>
      <c r="I424" s="12">
        <v>55000</v>
      </c>
      <c r="J424" s="12">
        <v>55000</v>
      </c>
      <c r="K424" s="12">
        <v>55000</v>
      </c>
      <c r="L424" s="12">
        <v>55000</v>
      </c>
      <c r="M424" s="12">
        <v>55000</v>
      </c>
      <c r="N424" s="12">
        <v>55000</v>
      </c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</row>
    <row r="425" spans="1:42" ht="21" customHeight="1" x14ac:dyDescent="0.25">
      <c r="A425" s="1" t="s">
        <v>181</v>
      </c>
      <c r="B425" s="20"/>
      <c r="C425" s="10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</row>
    <row r="426" spans="1:42" ht="21" customHeight="1" x14ac:dyDescent="0.25">
      <c r="A426" s="18" t="s">
        <v>184</v>
      </c>
      <c r="B426" s="20">
        <f t="shared" ref="B426:B438" si="8">SUM(C426:N426)</f>
        <v>144000</v>
      </c>
      <c r="C426" s="12">
        <v>12000</v>
      </c>
      <c r="D426" s="12">
        <v>12000</v>
      </c>
      <c r="E426" s="12">
        <v>12000</v>
      </c>
      <c r="F426" s="12">
        <v>12000</v>
      </c>
      <c r="G426" s="12">
        <v>12000</v>
      </c>
      <c r="H426" s="12">
        <v>12000</v>
      </c>
      <c r="I426" s="12">
        <v>12000</v>
      </c>
      <c r="J426" s="12">
        <v>12000</v>
      </c>
      <c r="K426" s="12">
        <v>12000</v>
      </c>
      <c r="L426" s="12">
        <v>12000</v>
      </c>
      <c r="M426" s="12">
        <v>12000</v>
      </c>
      <c r="N426" s="12">
        <v>12000</v>
      </c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</row>
    <row r="427" spans="1:42" ht="21" customHeight="1" x14ac:dyDescent="0.25">
      <c r="A427" s="1" t="s">
        <v>181</v>
      </c>
      <c r="B427" s="20"/>
      <c r="C427" s="10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</row>
    <row r="428" spans="1:42" ht="21" customHeight="1" x14ac:dyDescent="0.25">
      <c r="A428" s="18" t="s">
        <v>185</v>
      </c>
      <c r="B428" s="20">
        <f t="shared" si="8"/>
        <v>240000</v>
      </c>
      <c r="C428" s="12">
        <v>20000</v>
      </c>
      <c r="D428" s="12">
        <v>20000</v>
      </c>
      <c r="E428" s="12">
        <v>20000</v>
      </c>
      <c r="F428" s="12">
        <v>20000</v>
      </c>
      <c r="G428" s="12">
        <v>20000</v>
      </c>
      <c r="H428" s="12">
        <v>20000</v>
      </c>
      <c r="I428" s="12">
        <v>20000</v>
      </c>
      <c r="J428" s="12">
        <v>20000</v>
      </c>
      <c r="K428" s="12">
        <v>20000</v>
      </c>
      <c r="L428" s="12">
        <v>20000</v>
      </c>
      <c r="M428" s="12">
        <v>20000</v>
      </c>
      <c r="N428" s="12">
        <v>20000</v>
      </c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</row>
    <row r="429" spans="1:42" ht="21" customHeight="1" x14ac:dyDescent="0.25">
      <c r="A429" s="1" t="s">
        <v>181</v>
      </c>
      <c r="B429" s="20"/>
      <c r="C429" s="10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</row>
    <row r="430" spans="1:42" ht="21" customHeight="1" x14ac:dyDescent="0.25">
      <c r="A430" s="18" t="s">
        <v>186</v>
      </c>
      <c r="B430" s="20">
        <f t="shared" si="8"/>
        <v>780000</v>
      </c>
      <c r="C430" s="12">
        <v>65000</v>
      </c>
      <c r="D430" s="12">
        <v>65000</v>
      </c>
      <c r="E430" s="12">
        <v>65000</v>
      </c>
      <c r="F430" s="12">
        <v>65000</v>
      </c>
      <c r="G430" s="12">
        <v>65000</v>
      </c>
      <c r="H430" s="12">
        <v>65000</v>
      </c>
      <c r="I430" s="12">
        <v>65000</v>
      </c>
      <c r="J430" s="12">
        <v>65000</v>
      </c>
      <c r="K430" s="12">
        <v>65000</v>
      </c>
      <c r="L430" s="12">
        <v>65000</v>
      </c>
      <c r="M430" s="12">
        <v>65000</v>
      </c>
      <c r="N430" s="12">
        <v>65000</v>
      </c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</row>
    <row r="431" spans="1:42" ht="21" customHeight="1" x14ac:dyDescent="0.25">
      <c r="A431" s="1" t="s">
        <v>181</v>
      </c>
      <c r="B431" s="20"/>
      <c r="C431" s="10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</row>
    <row r="432" spans="1:42" ht="21" customHeight="1" x14ac:dyDescent="0.25">
      <c r="A432" s="18" t="s">
        <v>330</v>
      </c>
      <c r="B432" s="20">
        <f t="shared" si="8"/>
        <v>144000</v>
      </c>
      <c r="C432" s="12">
        <v>12000</v>
      </c>
      <c r="D432" s="12">
        <v>12000</v>
      </c>
      <c r="E432" s="12">
        <v>12000</v>
      </c>
      <c r="F432" s="12">
        <v>12000</v>
      </c>
      <c r="G432" s="12">
        <v>12000</v>
      </c>
      <c r="H432" s="12">
        <v>12000</v>
      </c>
      <c r="I432" s="12">
        <v>12000</v>
      </c>
      <c r="J432" s="12">
        <v>12000</v>
      </c>
      <c r="K432" s="12">
        <v>12000</v>
      </c>
      <c r="L432" s="12">
        <v>12000</v>
      </c>
      <c r="M432" s="12">
        <v>12000</v>
      </c>
      <c r="N432" s="12">
        <v>12000</v>
      </c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</row>
    <row r="433" spans="1:42" ht="21" customHeight="1" x14ac:dyDescent="0.25">
      <c r="A433" s="1" t="s">
        <v>181</v>
      </c>
      <c r="B433" s="20"/>
      <c r="C433" s="10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</row>
    <row r="434" spans="1:42" ht="21" customHeight="1" x14ac:dyDescent="0.25">
      <c r="A434" s="18" t="s">
        <v>187</v>
      </c>
      <c r="B434" s="20">
        <f t="shared" si="8"/>
        <v>144000</v>
      </c>
      <c r="C434" s="12">
        <v>12000</v>
      </c>
      <c r="D434" s="12">
        <v>12000</v>
      </c>
      <c r="E434" s="12">
        <v>12000</v>
      </c>
      <c r="F434" s="12">
        <v>12000</v>
      </c>
      <c r="G434" s="12">
        <v>12000</v>
      </c>
      <c r="H434" s="12">
        <v>12000</v>
      </c>
      <c r="I434" s="12">
        <v>12000</v>
      </c>
      <c r="J434" s="12">
        <v>12000</v>
      </c>
      <c r="K434" s="12">
        <v>12000</v>
      </c>
      <c r="L434" s="12">
        <v>12000</v>
      </c>
      <c r="M434" s="12">
        <v>12000</v>
      </c>
      <c r="N434" s="12">
        <v>12000</v>
      </c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</row>
    <row r="435" spans="1:42" ht="21" customHeight="1" x14ac:dyDescent="0.25">
      <c r="A435" s="1" t="s">
        <v>181</v>
      </c>
      <c r="B435" s="20"/>
      <c r="C435" s="10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</row>
    <row r="436" spans="1:42" ht="21" customHeight="1" x14ac:dyDescent="0.25">
      <c r="A436" s="18" t="s">
        <v>188</v>
      </c>
      <c r="B436" s="20">
        <f t="shared" si="8"/>
        <v>108000</v>
      </c>
      <c r="C436" s="12">
        <v>9000</v>
      </c>
      <c r="D436" s="12">
        <v>9000</v>
      </c>
      <c r="E436" s="12">
        <v>9000</v>
      </c>
      <c r="F436" s="12">
        <v>9000</v>
      </c>
      <c r="G436" s="12">
        <v>9000</v>
      </c>
      <c r="H436" s="12">
        <v>9000</v>
      </c>
      <c r="I436" s="12">
        <v>9000</v>
      </c>
      <c r="J436" s="12">
        <v>9000</v>
      </c>
      <c r="K436" s="12">
        <v>9000</v>
      </c>
      <c r="L436" s="12">
        <v>9000</v>
      </c>
      <c r="M436" s="12">
        <v>9000</v>
      </c>
      <c r="N436" s="12">
        <v>9000</v>
      </c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</row>
    <row r="437" spans="1:42" ht="21" customHeight="1" x14ac:dyDescent="0.25">
      <c r="A437" s="1" t="s">
        <v>181</v>
      </c>
      <c r="B437" s="20"/>
      <c r="C437" s="10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</row>
    <row r="438" spans="1:42" ht="21" customHeight="1" x14ac:dyDescent="0.25">
      <c r="A438" s="18" t="s">
        <v>331</v>
      </c>
      <c r="B438" s="20">
        <f t="shared" si="8"/>
        <v>33000</v>
      </c>
      <c r="C438" s="12">
        <v>2750</v>
      </c>
      <c r="D438" s="12">
        <v>2750</v>
      </c>
      <c r="E438" s="12">
        <v>2750</v>
      </c>
      <c r="F438" s="12">
        <v>2750</v>
      </c>
      <c r="G438" s="12">
        <v>2750</v>
      </c>
      <c r="H438" s="12">
        <v>2750</v>
      </c>
      <c r="I438" s="12">
        <v>2750</v>
      </c>
      <c r="J438" s="12">
        <v>2750</v>
      </c>
      <c r="K438" s="12">
        <v>2750</v>
      </c>
      <c r="L438" s="12">
        <v>2750</v>
      </c>
      <c r="M438" s="12">
        <v>2750</v>
      </c>
      <c r="N438" s="12">
        <v>2750</v>
      </c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</row>
    <row r="439" spans="1:42" ht="21" customHeight="1" x14ac:dyDescent="0.25">
      <c r="A439" s="1" t="s">
        <v>181</v>
      </c>
      <c r="B439" s="20"/>
      <c r="C439" s="10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</row>
    <row r="440" spans="1:42" ht="21" customHeight="1" x14ac:dyDescent="0.25">
      <c r="A440" s="18" t="s">
        <v>344</v>
      </c>
      <c r="B440" s="20">
        <f t="shared" ref="B440" si="9">SUM(C440:N440)</f>
        <v>33000</v>
      </c>
      <c r="C440" s="12">
        <v>2750</v>
      </c>
      <c r="D440" s="12">
        <v>2750</v>
      </c>
      <c r="E440" s="12">
        <v>2750</v>
      </c>
      <c r="F440" s="12">
        <v>2750</v>
      </c>
      <c r="G440" s="12">
        <v>2750</v>
      </c>
      <c r="H440" s="12">
        <v>2750</v>
      </c>
      <c r="I440" s="12">
        <v>2750</v>
      </c>
      <c r="J440" s="12">
        <v>2750</v>
      </c>
      <c r="K440" s="12">
        <v>2750</v>
      </c>
      <c r="L440" s="12">
        <v>2750</v>
      </c>
      <c r="M440" s="12">
        <v>2750</v>
      </c>
      <c r="N440" s="12">
        <v>2750</v>
      </c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</row>
    <row r="441" spans="1:42" ht="21" customHeight="1" x14ac:dyDescent="0.25">
      <c r="A441" s="1" t="s">
        <v>181</v>
      </c>
      <c r="B441" s="20"/>
      <c r="C441" s="10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</row>
    <row r="442" spans="1:42" ht="21" customHeight="1" x14ac:dyDescent="0.25">
      <c r="A442" s="18" t="s">
        <v>283</v>
      </c>
      <c r="B442" s="20">
        <f t="shared" ref="B442" si="10">SUM(C442:N442)</f>
        <v>144000</v>
      </c>
      <c r="C442" s="12">
        <v>12000</v>
      </c>
      <c r="D442" s="12">
        <v>12000</v>
      </c>
      <c r="E442" s="12">
        <v>12000</v>
      </c>
      <c r="F442" s="12">
        <v>12000</v>
      </c>
      <c r="G442" s="12">
        <v>12000</v>
      </c>
      <c r="H442" s="12">
        <v>12000</v>
      </c>
      <c r="I442" s="12">
        <v>12000</v>
      </c>
      <c r="J442" s="12">
        <v>12000</v>
      </c>
      <c r="K442" s="12">
        <v>12000</v>
      </c>
      <c r="L442" s="12">
        <v>12000</v>
      </c>
      <c r="M442" s="12">
        <v>12000</v>
      </c>
      <c r="N442" s="12">
        <v>12000</v>
      </c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</row>
    <row r="443" spans="1:42" ht="21" customHeight="1" x14ac:dyDescent="0.25">
      <c r="A443" s="1" t="s">
        <v>181</v>
      </c>
      <c r="B443" s="20"/>
      <c r="C443" s="10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</row>
    <row r="444" spans="1:42" ht="21" customHeight="1" x14ac:dyDescent="0.25">
      <c r="A444" s="18" t="s">
        <v>345</v>
      </c>
      <c r="B444" s="20">
        <f t="shared" ref="B444" si="11">SUM(C444:N444)</f>
        <v>33000</v>
      </c>
      <c r="C444" s="12">
        <v>2750</v>
      </c>
      <c r="D444" s="12">
        <v>2750</v>
      </c>
      <c r="E444" s="12">
        <v>2750</v>
      </c>
      <c r="F444" s="12">
        <v>2750</v>
      </c>
      <c r="G444" s="12">
        <v>2750</v>
      </c>
      <c r="H444" s="12">
        <v>2750</v>
      </c>
      <c r="I444" s="12">
        <v>2750</v>
      </c>
      <c r="J444" s="12">
        <v>2750</v>
      </c>
      <c r="K444" s="12">
        <v>2750</v>
      </c>
      <c r="L444" s="12">
        <v>2750</v>
      </c>
      <c r="M444" s="12">
        <v>2750</v>
      </c>
      <c r="N444" s="12">
        <v>2750</v>
      </c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</row>
    <row r="445" spans="1:42" ht="21" customHeight="1" x14ac:dyDescent="0.25">
      <c r="A445" s="1" t="s">
        <v>181</v>
      </c>
      <c r="B445" s="20"/>
      <c r="C445" s="10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</row>
    <row r="446" spans="1:42" ht="21" customHeight="1" x14ac:dyDescent="0.25">
      <c r="A446" s="18" t="s">
        <v>346</v>
      </c>
      <c r="B446" s="20">
        <f t="shared" ref="B446" si="12">SUM(C446:N446)</f>
        <v>33000</v>
      </c>
      <c r="C446" s="12">
        <v>2750</v>
      </c>
      <c r="D446" s="12">
        <v>2750</v>
      </c>
      <c r="E446" s="12">
        <v>2750</v>
      </c>
      <c r="F446" s="12">
        <v>2750</v>
      </c>
      <c r="G446" s="12">
        <v>2750</v>
      </c>
      <c r="H446" s="12">
        <v>2750</v>
      </c>
      <c r="I446" s="12">
        <v>2750</v>
      </c>
      <c r="J446" s="12">
        <v>2750</v>
      </c>
      <c r="K446" s="12">
        <v>2750</v>
      </c>
      <c r="L446" s="12">
        <v>2750</v>
      </c>
      <c r="M446" s="12">
        <v>2750</v>
      </c>
      <c r="N446" s="12">
        <v>2750</v>
      </c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</row>
    <row r="447" spans="1:42" ht="21" customHeight="1" x14ac:dyDescent="0.25">
      <c r="A447" s="1" t="s">
        <v>181</v>
      </c>
      <c r="B447" s="20"/>
      <c r="C447" s="10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</row>
    <row r="448" spans="1:42" ht="21" customHeight="1" x14ac:dyDescent="0.25">
      <c r="A448" s="18" t="s">
        <v>189</v>
      </c>
      <c r="B448" s="8">
        <f t="shared" si="6"/>
        <v>12000</v>
      </c>
      <c r="C448" s="12">
        <v>1000</v>
      </c>
      <c r="D448" s="12">
        <v>1000</v>
      </c>
      <c r="E448" s="12">
        <v>1000</v>
      </c>
      <c r="F448" s="12">
        <v>1000</v>
      </c>
      <c r="G448" s="12">
        <v>1000</v>
      </c>
      <c r="H448" s="12">
        <v>1000</v>
      </c>
      <c r="I448" s="12">
        <v>1000</v>
      </c>
      <c r="J448" s="12">
        <v>1000</v>
      </c>
      <c r="K448" s="12">
        <v>1000</v>
      </c>
      <c r="L448" s="12">
        <v>1000</v>
      </c>
      <c r="M448" s="12">
        <v>1000</v>
      </c>
      <c r="N448" s="12">
        <v>1000</v>
      </c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</row>
    <row r="449" spans="1:42" ht="21" customHeight="1" x14ac:dyDescent="0.25">
      <c r="A449" s="1" t="s">
        <v>191</v>
      </c>
      <c r="B449" s="8"/>
      <c r="C449" s="10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</row>
    <row r="450" spans="1:42" ht="21" customHeight="1" x14ac:dyDescent="0.25">
      <c r="A450" s="18" t="s">
        <v>366</v>
      </c>
      <c r="B450" s="8">
        <f t="shared" si="6"/>
        <v>3600</v>
      </c>
      <c r="C450" s="12">
        <v>300</v>
      </c>
      <c r="D450" s="12">
        <v>300</v>
      </c>
      <c r="E450" s="12">
        <v>300</v>
      </c>
      <c r="F450" s="12">
        <v>300</v>
      </c>
      <c r="G450" s="12">
        <v>300</v>
      </c>
      <c r="H450" s="12">
        <v>300</v>
      </c>
      <c r="I450" s="12">
        <v>300</v>
      </c>
      <c r="J450" s="12">
        <v>300</v>
      </c>
      <c r="K450" s="12">
        <v>300</v>
      </c>
      <c r="L450" s="12">
        <v>300</v>
      </c>
      <c r="M450" s="12">
        <v>300</v>
      </c>
      <c r="N450" s="12">
        <v>300</v>
      </c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</row>
    <row r="451" spans="1:42" ht="21" customHeight="1" x14ac:dyDescent="0.25">
      <c r="A451" s="1" t="s">
        <v>191</v>
      </c>
      <c r="B451" s="8"/>
      <c r="C451" s="10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</row>
    <row r="452" spans="1:42" ht="21" customHeight="1" x14ac:dyDescent="0.25">
      <c r="A452" s="18" t="s">
        <v>190</v>
      </c>
      <c r="B452" s="8">
        <f t="shared" si="6"/>
        <v>24000</v>
      </c>
      <c r="C452" s="12">
        <v>2000</v>
      </c>
      <c r="D452" s="12">
        <v>2000</v>
      </c>
      <c r="E452" s="12">
        <v>2000</v>
      </c>
      <c r="F452" s="12">
        <v>2000</v>
      </c>
      <c r="G452" s="12">
        <v>2000</v>
      </c>
      <c r="H452" s="12">
        <v>2000</v>
      </c>
      <c r="I452" s="12">
        <v>2000</v>
      </c>
      <c r="J452" s="12">
        <v>2000</v>
      </c>
      <c r="K452" s="12">
        <v>2000</v>
      </c>
      <c r="L452" s="12">
        <v>2000</v>
      </c>
      <c r="M452" s="12">
        <v>2000</v>
      </c>
      <c r="N452" s="12">
        <v>2000</v>
      </c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</row>
    <row r="453" spans="1:42" ht="21" customHeight="1" x14ac:dyDescent="0.25">
      <c r="A453" s="1" t="s">
        <v>191</v>
      </c>
      <c r="B453" s="8"/>
      <c r="C453" s="10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</row>
    <row r="454" spans="1:42" ht="21" customHeight="1" x14ac:dyDescent="0.25">
      <c r="A454" s="18" t="s">
        <v>332</v>
      </c>
      <c r="B454" s="8">
        <f t="shared" si="6"/>
        <v>36000</v>
      </c>
      <c r="C454" s="12">
        <v>3000</v>
      </c>
      <c r="D454" s="12">
        <v>3000</v>
      </c>
      <c r="E454" s="12">
        <v>3000</v>
      </c>
      <c r="F454" s="12">
        <v>3000</v>
      </c>
      <c r="G454" s="12">
        <v>3000</v>
      </c>
      <c r="H454" s="12">
        <v>3000</v>
      </c>
      <c r="I454" s="12">
        <v>3000</v>
      </c>
      <c r="J454" s="12">
        <v>3000</v>
      </c>
      <c r="K454" s="12">
        <v>3000</v>
      </c>
      <c r="L454" s="12">
        <v>3000</v>
      </c>
      <c r="M454" s="12">
        <v>3000</v>
      </c>
      <c r="N454" s="12">
        <v>3000</v>
      </c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</row>
    <row r="455" spans="1:42" ht="21" customHeight="1" x14ac:dyDescent="0.25">
      <c r="A455" s="1" t="s">
        <v>191</v>
      </c>
      <c r="B455" s="8"/>
      <c r="C455" s="10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</row>
    <row r="456" spans="1:42" ht="21" customHeight="1" x14ac:dyDescent="0.25">
      <c r="A456" s="18" t="s">
        <v>192</v>
      </c>
      <c r="B456" s="8">
        <f t="shared" si="6"/>
        <v>24000</v>
      </c>
      <c r="C456" s="12">
        <v>2000</v>
      </c>
      <c r="D456" s="12">
        <v>2000</v>
      </c>
      <c r="E456" s="12">
        <v>2000</v>
      </c>
      <c r="F456" s="12">
        <v>2000</v>
      </c>
      <c r="G456" s="12">
        <v>2000</v>
      </c>
      <c r="H456" s="12">
        <v>2000</v>
      </c>
      <c r="I456" s="12">
        <v>2000</v>
      </c>
      <c r="J456" s="12">
        <v>2000</v>
      </c>
      <c r="K456" s="12">
        <v>2000</v>
      </c>
      <c r="L456" s="12">
        <v>2000</v>
      </c>
      <c r="M456" s="12">
        <v>2000</v>
      </c>
      <c r="N456" s="12">
        <v>2000</v>
      </c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</row>
    <row r="457" spans="1:42" ht="21" customHeight="1" x14ac:dyDescent="0.25">
      <c r="A457" s="1" t="s">
        <v>191</v>
      </c>
      <c r="B457" s="8"/>
      <c r="C457" s="10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</row>
    <row r="458" spans="1:42" ht="21" customHeight="1" x14ac:dyDescent="0.25">
      <c r="A458" s="18" t="s">
        <v>193</v>
      </c>
      <c r="B458" s="8">
        <f t="shared" si="6"/>
        <v>24000</v>
      </c>
      <c r="C458" s="12">
        <v>2000</v>
      </c>
      <c r="D458" s="12">
        <v>2000</v>
      </c>
      <c r="E458" s="12">
        <v>2000</v>
      </c>
      <c r="F458" s="12">
        <v>2000</v>
      </c>
      <c r="G458" s="12">
        <v>2000</v>
      </c>
      <c r="H458" s="12">
        <v>2000</v>
      </c>
      <c r="I458" s="12">
        <v>2000</v>
      </c>
      <c r="J458" s="12">
        <v>2000</v>
      </c>
      <c r="K458" s="12">
        <v>2000</v>
      </c>
      <c r="L458" s="12">
        <v>2000</v>
      </c>
      <c r="M458" s="12">
        <v>2000</v>
      </c>
      <c r="N458" s="12">
        <v>2000</v>
      </c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</row>
    <row r="459" spans="1:42" ht="21" customHeight="1" x14ac:dyDescent="0.25">
      <c r="A459" s="1" t="s">
        <v>191</v>
      </c>
      <c r="B459" s="8"/>
      <c r="C459" s="10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</row>
    <row r="460" spans="1:42" ht="21" customHeight="1" x14ac:dyDescent="0.25">
      <c r="A460" s="18" t="s">
        <v>194</v>
      </c>
      <c r="B460" s="8">
        <f t="shared" si="6"/>
        <v>24000</v>
      </c>
      <c r="C460" s="12">
        <v>2000</v>
      </c>
      <c r="D460" s="12">
        <v>2000</v>
      </c>
      <c r="E460" s="12">
        <v>2000</v>
      </c>
      <c r="F460" s="12">
        <v>2000</v>
      </c>
      <c r="G460" s="12">
        <v>2000</v>
      </c>
      <c r="H460" s="12">
        <v>2000</v>
      </c>
      <c r="I460" s="12">
        <v>2000</v>
      </c>
      <c r="J460" s="12">
        <v>2000</v>
      </c>
      <c r="K460" s="12">
        <v>2000</v>
      </c>
      <c r="L460" s="12">
        <v>2000</v>
      </c>
      <c r="M460" s="12">
        <v>2000</v>
      </c>
      <c r="N460" s="12">
        <v>2000</v>
      </c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</row>
    <row r="461" spans="1:42" ht="21" customHeight="1" x14ac:dyDescent="0.25">
      <c r="A461" s="1" t="s">
        <v>191</v>
      </c>
      <c r="B461" s="8"/>
      <c r="C461" s="10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</row>
    <row r="462" spans="1:42" ht="21" customHeight="1" x14ac:dyDescent="0.25">
      <c r="A462" s="18" t="s">
        <v>195</v>
      </c>
      <c r="B462" s="8">
        <f t="shared" si="6"/>
        <v>24000</v>
      </c>
      <c r="C462" s="12">
        <v>2000</v>
      </c>
      <c r="D462" s="12">
        <v>2000</v>
      </c>
      <c r="E462" s="12">
        <v>2000</v>
      </c>
      <c r="F462" s="12">
        <v>2000</v>
      </c>
      <c r="G462" s="12">
        <v>2000</v>
      </c>
      <c r="H462" s="12">
        <v>2000</v>
      </c>
      <c r="I462" s="12">
        <v>2000</v>
      </c>
      <c r="J462" s="12">
        <v>2000</v>
      </c>
      <c r="K462" s="12">
        <v>2000</v>
      </c>
      <c r="L462" s="12">
        <v>2000</v>
      </c>
      <c r="M462" s="12">
        <v>2000</v>
      </c>
      <c r="N462" s="12">
        <v>2000</v>
      </c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</row>
    <row r="463" spans="1:42" ht="21" customHeight="1" x14ac:dyDescent="0.25">
      <c r="A463" s="1" t="s">
        <v>191</v>
      </c>
      <c r="B463" s="8"/>
      <c r="C463" s="10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</row>
    <row r="464" spans="1:42" ht="21" customHeight="1" x14ac:dyDescent="0.25">
      <c r="A464" s="18" t="s">
        <v>196</v>
      </c>
      <c r="B464" s="8">
        <f t="shared" si="6"/>
        <v>24000</v>
      </c>
      <c r="C464" s="12">
        <v>2000</v>
      </c>
      <c r="D464" s="12">
        <v>2000</v>
      </c>
      <c r="E464" s="12">
        <v>2000</v>
      </c>
      <c r="F464" s="12">
        <v>2000</v>
      </c>
      <c r="G464" s="12">
        <v>2000</v>
      </c>
      <c r="H464" s="12">
        <v>2000</v>
      </c>
      <c r="I464" s="12">
        <v>2000</v>
      </c>
      <c r="J464" s="12">
        <v>2000</v>
      </c>
      <c r="K464" s="12">
        <v>2000</v>
      </c>
      <c r="L464" s="12">
        <v>2000</v>
      </c>
      <c r="M464" s="12">
        <v>2000</v>
      </c>
      <c r="N464" s="12">
        <v>2000</v>
      </c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</row>
    <row r="465" spans="1:42" ht="21" customHeight="1" x14ac:dyDescent="0.25">
      <c r="A465" s="1" t="s">
        <v>191</v>
      </c>
      <c r="B465" s="8"/>
      <c r="C465" s="10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</row>
    <row r="466" spans="1:42" ht="21" customHeight="1" x14ac:dyDescent="0.25">
      <c r="A466" s="18" t="s">
        <v>197</v>
      </c>
      <c r="B466" s="8">
        <f t="shared" si="6"/>
        <v>3600</v>
      </c>
      <c r="C466" s="12">
        <v>300</v>
      </c>
      <c r="D466" s="12">
        <v>300</v>
      </c>
      <c r="E466" s="12">
        <v>300</v>
      </c>
      <c r="F466" s="12">
        <v>300</v>
      </c>
      <c r="G466" s="12">
        <v>300</v>
      </c>
      <c r="H466" s="12">
        <v>300</v>
      </c>
      <c r="I466" s="12">
        <v>300</v>
      </c>
      <c r="J466" s="12">
        <v>300</v>
      </c>
      <c r="K466" s="12">
        <v>300</v>
      </c>
      <c r="L466" s="12">
        <v>300</v>
      </c>
      <c r="M466" s="12">
        <v>300</v>
      </c>
      <c r="N466" s="12">
        <v>300</v>
      </c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</row>
    <row r="467" spans="1:42" ht="21" customHeight="1" x14ac:dyDescent="0.25">
      <c r="A467" s="1" t="s">
        <v>191</v>
      </c>
      <c r="B467" s="8"/>
      <c r="C467" s="10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</row>
    <row r="468" spans="1:42" ht="21" customHeight="1" x14ac:dyDescent="0.25">
      <c r="A468" s="18" t="s">
        <v>198</v>
      </c>
      <c r="B468" s="8">
        <f t="shared" si="6"/>
        <v>12000</v>
      </c>
      <c r="C468" s="12">
        <v>1000</v>
      </c>
      <c r="D468" s="12">
        <v>1000</v>
      </c>
      <c r="E468" s="12">
        <v>1000</v>
      </c>
      <c r="F468" s="12">
        <v>1000</v>
      </c>
      <c r="G468" s="12">
        <v>1000</v>
      </c>
      <c r="H468" s="12">
        <v>1000</v>
      </c>
      <c r="I468" s="12">
        <v>1000</v>
      </c>
      <c r="J468" s="12">
        <v>1000</v>
      </c>
      <c r="K468" s="12">
        <v>1000</v>
      </c>
      <c r="L468" s="12">
        <v>1000</v>
      </c>
      <c r="M468" s="12">
        <v>1000</v>
      </c>
      <c r="N468" s="12">
        <v>1000</v>
      </c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</row>
    <row r="469" spans="1:42" ht="21" customHeight="1" x14ac:dyDescent="0.25">
      <c r="A469" s="1" t="s">
        <v>191</v>
      </c>
      <c r="B469" s="8"/>
      <c r="C469" s="10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</row>
    <row r="470" spans="1:42" ht="21" customHeight="1" x14ac:dyDescent="0.25">
      <c r="A470" s="18" t="s">
        <v>347</v>
      </c>
      <c r="B470" s="8">
        <f t="shared" si="6"/>
        <v>6000</v>
      </c>
      <c r="C470" s="12">
        <v>500</v>
      </c>
      <c r="D470" s="12">
        <v>500</v>
      </c>
      <c r="E470" s="12">
        <v>500</v>
      </c>
      <c r="F470" s="12">
        <v>500</v>
      </c>
      <c r="G470" s="12">
        <v>500</v>
      </c>
      <c r="H470" s="12">
        <v>500</v>
      </c>
      <c r="I470" s="12">
        <v>500</v>
      </c>
      <c r="J470" s="12">
        <v>500</v>
      </c>
      <c r="K470" s="12">
        <v>500</v>
      </c>
      <c r="L470" s="12">
        <v>500</v>
      </c>
      <c r="M470" s="12">
        <v>500</v>
      </c>
      <c r="N470" s="12">
        <v>500</v>
      </c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</row>
    <row r="471" spans="1:42" ht="21" customHeight="1" x14ac:dyDescent="0.25">
      <c r="A471" s="1" t="s">
        <v>191</v>
      </c>
      <c r="B471" s="8"/>
      <c r="C471" s="10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</row>
    <row r="472" spans="1:42" ht="21" customHeight="1" x14ac:dyDescent="0.25">
      <c r="A472" s="18" t="s">
        <v>284</v>
      </c>
      <c r="B472" s="8">
        <f t="shared" si="6"/>
        <v>48000</v>
      </c>
      <c r="C472" s="12">
        <v>4000</v>
      </c>
      <c r="D472" s="12">
        <v>4000</v>
      </c>
      <c r="E472" s="12">
        <v>4000</v>
      </c>
      <c r="F472" s="12">
        <v>4000</v>
      </c>
      <c r="G472" s="12">
        <v>4000</v>
      </c>
      <c r="H472" s="12">
        <v>4000</v>
      </c>
      <c r="I472" s="12">
        <v>4000</v>
      </c>
      <c r="J472" s="12">
        <v>4000</v>
      </c>
      <c r="K472" s="12">
        <v>4000</v>
      </c>
      <c r="L472" s="12">
        <v>4000</v>
      </c>
      <c r="M472" s="12">
        <v>4000</v>
      </c>
      <c r="N472" s="12">
        <v>4000</v>
      </c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</row>
    <row r="473" spans="1:42" ht="21" customHeight="1" x14ac:dyDescent="0.25">
      <c r="A473" s="1" t="s">
        <v>191</v>
      </c>
      <c r="B473" s="8"/>
      <c r="C473" s="10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</row>
    <row r="474" spans="1:42" ht="21" customHeight="1" x14ac:dyDescent="0.25">
      <c r="A474" s="18" t="s">
        <v>348</v>
      </c>
      <c r="B474" s="8">
        <f t="shared" si="6"/>
        <v>6000</v>
      </c>
      <c r="C474" s="12">
        <v>500</v>
      </c>
      <c r="D474" s="12">
        <v>500</v>
      </c>
      <c r="E474" s="12">
        <v>500</v>
      </c>
      <c r="F474" s="12">
        <v>500</v>
      </c>
      <c r="G474" s="12">
        <v>500</v>
      </c>
      <c r="H474" s="12">
        <v>500</v>
      </c>
      <c r="I474" s="12">
        <v>500</v>
      </c>
      <c r="J474" s="12">
        <v>500</v>
      </c>
      <c r="K474" s="12">
        <v>500</v>
      </c>
      <c r="L474" s="12">
        <v>500</v>
      </c>
      <c r="M474" s="12">
        <v>500</v>
      </c>
      <c r="N474" s="12">
        <v>500</v>
      </c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</row>
    <row r="475" spans="1:42" ht="21" customHeight="1" x14ac:dyDescent="0.25">
      <c r="A475" s="1" t="s">
        <v>191</v>
      </c>
      <c r="B475" s="8"/>
      <c r="C475" s="10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</row>
    <row r="476" spans="1:42" ht="21" customHeight="1" x14ac:dyDescent="0.25">
      <c r="A476" s="18" t="s">
        <v>349</v>
      </c>
      <c r="B476" s="8">
        <f t="shared" si="6"/>
        <v>6000</v>
      </c>
      <c r="C476" s="12">
        <v>500</v>
      </c>
      <c r="D476" s="12">
        <v>500</v>
      </c>
      <c r="E476" s="12">
        <v>500</v>
      </c>
      <c r="F476" s="12">
        <v>500</v>
      </c>
      <c r="G476" s="12">
        <v>500</v>
      </c>
      <c r="H476" s="12">
        <v>500</v>
      </c>
      <c r="I476" s="12">
        <v>500</v>
      </c>
      <c r="J476" s="12">
        <v>500</v>
      </c>
      <c r="K476" s="12">
        <v>500</v>
      </c>
      <c r="L476" s="12">
        <v>500</v>
      </c>
      <c r="M476" s="12">
        <v>500</v>
      </c>
      <c r="N476" s="12">
        <v>500</v>
      </c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</row>
    <row r="477" spans="1:42" ht="21" customHeight="1" x14ac:dyDescent="0.25">
      <c r="A477" s="1" t="s">
        <v>191</v>
      </c>
      <c r="B477" s="8"/>
      <c r="C477" s="10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</row>
    <row r="478" spans="1:42" ht="21" customHeight="1" x14ac:dyDescent="0.25">
      <c r="A478" s="18" t="s">
        <v>199</v>
      </c>
      <c r="B478" s="8">
        <f t="shared" si="6"/>
        <v>8400000</v>
      </c>
      <c r="C478" s="12">
        <v>700000</v>
      </c>
      <c r="D478" s="12">
        <v>700000</v>
      </c>
      <c r="E478" s="12">
        <v>700000</v>
      </c>
      <c r="F478" s="12">
        <v>700000</v>
      </c>
      <c r="G478" s="12">
        <v>700000</v>
      </c>
      <c r="H478" s="12">
        <v>700000</v>
      </c>
      <c r="I478" s="12">
        <v>700000</v>
      </c>
      <c r="J478" s="12">
        <v>700000</v>
      </c>
      <c r="K478" s="12">
        <v>700000</v>
      </c>
      <c r="L478" s="12">
        <v>700000</v>
      </c>
      <c r="M478" s="12">
        <v>700000</v>
      </c>
      <c r="N478" s="12">
        <v>700000</v>
      </c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</row>
    <row r="479" spans="1:42" ht="21" customHeight="1" x14ac:dyDescent="0.25">
      <c r="A479" s="1" t="s">
        <v>200</v>
      </c>
      <c r="B479" s="8"/>
      <c r="C479" s="10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</row>
    <row r="480" spans="1:42" ht="21" customHeight="1" x14ac:dyDescent="0.25">
      <c r="A480" s="18" t="s">
        <v>367</v>
      </c>
      <c r="B480" s="8">
        <f t="shared" si="6"/>
        <v>720000</v>
      </c>
      <c r="C480" s="12">
        <v>60000</v>
      </c>
      <c r="D480" s="12">
        <v>60000</v>
      </c>
      <c r="E480" s="12">
        <v>60000</v>
      </c>
      <c r="F480" s="12">
        <v>60000</v>
      </c>
      <c r="G480" s="12">
        <v>60000</v>
      </c>
      <c r="H480" s="12">
        <v>60000</v>
      </c>
      <c r="I480" s="12">
        <v>60000</v>
      </c>
      <c r="J480" s="12">
        <v>60000</v>
      </c>
      <c r="K480" s="12">
        <v>60000</v>
      </c>
      <c r="L480" s="12">
        <v>60000</v>
      </c>
      <c r="M480" s="12">
        <v>60000</v>
      </c>
      <c r="N480" s="12">
        <v>60000</v>
      </c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</row>
    <row r="481" spans="1:42" ht="21" customHeight="1" x14ac:dyDescent="0.25">
      <c r="A481" s="1" t="s">
        <v>200</v>
      </c>
      <c r="B481" s="8"/>
      <c r="C481" s="10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</row>
    <row r="482" spans="1:42" ht="21" customHeight="1" x14ac:dyDescent="0.25">
      <c r="A482" s="18" t="s">
        <v>350</v>
      </c>
      <c r="B482" s="8">
        <f t="shared" si="6"/>
        <v>1200000</v>
      </c>
      <c r="C482" s="12">
        <v>100000</v>
      </c>
      <c r="D482" s="12">
        <v>100000</v>
      </c>
      <c r="E482" s="12">
        <v>100000</v>
      </c>
      <c r="F482" s="12">
        <v>100000</v>
      </c>
      <c r="G482" s="12">
        <v>100000</v>
      </c>
      <c r="H482" s="12">
        <v>100000</v>
      </c>
      <c r="I482" s="12">
        <v>100000</v>
      </c>
      <c r="J482" s="12">
        <v>100000</v>
      </c>
      <c r="K482" s="12">
        <v>100000</v>
      </c>
      <c r="L482" s="12">
        <v>100000</v>
      </c>
      <c r="M482" s="12">
        <v>100000</v>
      </c>
      <c r="N482" s="12">
        <v>100000</v>
      </c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</row>
    <row r="483" spans="1:42" ht="21" customHeight="1" x14ac:dyDescent="0.25">
      <c r="A483" s="1" t="s">
        <v>200</v>
      </c>
      <c r="B483" s="8"/>
      <c r="C483" s="10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</row>
    <row r="484" spans="1:42" ht="21" customHeight="1" x14ac:dyDescent="0.25">
      <c r="A484" s="18" t="s">
        <v>201</v>
      </c>
      <c r="B484" s="8">
        <f t="shared" si="6"/>
        <v>1200</v>
      </c>
      <c r="C484" s="12">
        <v>100</v>
      </c>
      <c r="D484" s="12">
        <v>100</v>
      </c>
      <c r="E484" s="12">
        <v>100</v>
      </c>
      <c r="F484" s="12">
        <v>100</v>
      </c>
      <c r="G484" s="12">
        <v>100</v>
      </c>
      <c r="H484" s="12">
        <v>100</v>
      </c>
      <c r="I484" s="12">
        <v>100</v>
      </c>
      <c r="J484" s="12">
        <v>100</v>
      </c>
      <c r="K484" s="12">
        <v>100</v>
      </c>
      <c r="L484" s="12">
        <v>100</v>
      </c>
      <c r="M484" s="12">
        <v>100</v>
      </c>
      <c r="N484" s="12">
        <v>100</v>
      </c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</row>
    <row r="485" spans="1:42" ht="21" customHeight="1" x14ac:dyDescent="0.25">
      <c r="A485" s="1" t="s">
        <v>202</v>
      </c>
      <c r="B485" s="8"/>
      <c r="C485" s="10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</row>
    <row r="486" spans="1:42" ht="21" customHeight="1" x14ac:dyDescent="0.25">
      <c r="A486" s="18" t="s">
        <v>203</v>
      </c>
      <c r="B486" s="8">
        <f t="shared" ref="B486:B546" si="13">SUM(C486:N486)</f>
        <v>30000</v>
      </c>
      <c r="C486" s="12">
        <v>2500</v>
      </c>
      <c r="D486" s="12">
        <v>2500</v>
      </c>
      <c r="E486" s="12">
        <v>2500</v>
      </c>
      <c r="F486" s="12">
        <v>2500</v>
      </c>
      <c r="G486" s="12">
        <v>2500</v>
      </c>
      <c r="H486" s="12">
        <v>2500</v>
      </c>
      <c r="I486" s="12">
        <v>2500</v>
      </c>
      <c r="J486" s="12">
        <v>2500</v>
      </c>
      <c r="K486" s="12">
        <v>2500</v>
      </c>
      <c r="L486" s="12">
        <v>2500</v>
      </c>
      <c r="M486" s="12">
        <v>2500</v>
      </c>
      <c r="N486" s="12">
        <v>2500</v>
      </c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</row>
    <row r="487" spans="1:42" ht="21" customHeight="1" x14ac:dyDescent="0.25">
      <c r="A487" s="1" t="s">
        <v>204</v>
      </c>
      <c r="B487" s="8"/>
      <c r="C487" s="10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</row>
    <row r="488" spans="1:42" ht="21" customHeight="1" x14ac:dyDescent="0.25">
      <c r="A488" s="18" t="s">
        <v>205</v>
      </c>
      <c r="B488" s="8">
        <f t="shared" si="13"/>
        <v>6000</v>
      </c>
      <c r="C488" s="12">
        <v>500</v>
      </c>
      <c r="D488" s="12">
        <v>500</v>
      </c>
      <c r="E488" s="12">
        <v>500</v>
      </c>
      <c r="F488" s="12">
        <v>500</v>
      </c>
      <c r="G488" s="12">
        <v>500</v>
      </c>
      <c r="H488" s="12">
        <v>500</v>
      </c>
      <c r="I488" s="12">
        <v>500</v>
      </c>
      <c r="J488" s="12">
        <v>500</v>
      </c>
      <c r="K488" s="12">
        <v>500</v>
      </c>
      <c r="L488" s="12">
        <v>500</v>
      </c>
      <c r="M488" s="12">
        <v>500</v>
      </c>
      <c r="N488" s="12">
        <v>500</v>
      </c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</row>
    <row r="489" spans="1:42" ht="21" customHeight="1" x14ac:dyDescent="0.25">
      <c r="A489" s="1" t="s">
        <v>204</v>
      </c>
      <c r="B489" s="8"/>
      <c r="C489" s="10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</row>
    <row r="490" spans="1:42" ht="21" customHeight="1" x14ac:dyDescent="0.25">
      <c r="A490" s="18" t="s">
        <v>351</v>
      </c>
      <c r="B490" s="8">
        <f t="shared" si="13"/>
        <v>2400</v>
      </c>
      <c r="C490" s="12">
        <v>200</v>
      </c>
      <c r="D490" s="12">
        <v>200</v>
      </c>
      <c r="E490" s="12">
        <v>200</v>
      </c>
      <c r="F490" s="12">
        <v>200</v>
      </c>
      <c r="G490" s="12">
        <v>200</v>
      </c>
      <c r="H490" s="12">
        <v>200</v>
      </c>
      <c r="I490" s="12">
        <v>200</v>
      </c>
      <c r="J490" s="12">
        <v>200</v>
      </c>
      <c r="K490" s="12">
        <v>200</v>
      </c>
      <c r="L490" s="12">
        <v>200</v>
      </c>
      <c r="M490" s="12">
        <v>200</v>
      </c>
      <c r="N490" s="12">
        <v>200</v>
      </c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</row>
    <row r="491" spans="1:42" ht="21" customHeight="1" x14ac:dyDescent="0.25">
      <c r="A491" s="1" t="s">
        <v>206</v>
      </c>
      <c r="B491" s="8"/>
      <c r="C491" s="10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</row>
    <row r="492" spans="1:42" ht="21" customHeight="1" x14ac:dyDescent="0.25">
      <c r="A492" s="18" t="s">
        <v>207</v>
      </c>
      <c r="B492" s="8">
        <f t="shared" si="13"/>
        <v>36000</v>
      </c>
      <c r="C492" s="12">
        <v>3000</v>
      </c>
      <c r="D492" s="12">
        <v>3000</v>
      </c>
      <c r="E492" s="12">
        <v>3000</v>
      </c>
      <c r="F492" s="12">
        <v>3000</v>
      </c>
      <c r="G492" s="12">
        <v>3000</v>
      </c>
      <c r="H492" s="12">
        <v>3000</v>
      </c>
      <c r="I492" s="12">
        <v>3000</v>
      </c>
      <c r="J492" s="12">
        <v>3000</v>
      </c>
      <c r="K492" s="12">
        <v>3000</v>
      </c>
      <c r="L492" s="12">
        <v>3000</v>
      </c>
      <c r="M492" s="12">
        <v>3000</v>
      </c>
      <c r="N492" s="12">
        <v>3000</v>
      </c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</row>
    <row r="493" spans="1:42" ht="21" customHeight="1" x14ac:dyDescent="0.25">
      <c r="A493" s="1" t="s">
        <v>208</v>
      </c>
      <c r="B493" s="8"/>
      <c r="C493" s="10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</row>
    <row r="494" spans="1:42" ht="21" customHeight="1" x14ac:dyDescent="0.25">
      <c r="A494" s="18" t="s">
        <v>209</v>
      </c>
      <c r="B494" s="8">
        <f t="shared" si="13"/>
        <v>84000</v>
      </c>
      <c r="C494" s="12">
        <v>7000</v>
      </c>
      <c r="D494" s="12">
        <v>7000</v>
      </c>
      <c r="E494" s="12">
        <v>7000</v>
      </c>
      <c r="F494" s="12">
        <v>7000</v>
      </c>
      <c r="G494" s="12">
        <v>7000</v>
      </c>
      <c r="H494" s="12">
        <v>7000</v>
      </c>
      <c r="I494" s="12">
        <v>7000</v>
      </c>
      <c r="J494" s="12">
        <v>7000</v>
      </c>
      <c r="K494" s="12">
        <v>7000</v>
      </c>
      <c r="L494" s="12">
        <v>7000</v>
      </c>
      <c r="M494" s="12">
        <v>7000</v>
      </c>
      <c r="N494" s="12">
        <v>7000</v>
      </c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</row>
    <row r="495" spans="1:42" ht="21" customHeight="1" x14ac:dyDescent="0.25">
      <c r="A495" s="1" t="s">
        <v>210</v>
      </c>
      <c r="B495" s="8"/>
      <c r="C495" s="10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</row>
    <row r="496" spans="1:42" ht="21" customHeight="1" x14ac:dyDescent="0.25">
      <c r="A496" s="18" t="s">
        <v>211</v>
      </c>
      <c r="B496" s="8">
        <f t="shared" si="13"/>
        <v>12000</v>
      </c>
      <c r="C496" s="12">
        <v>1000</v>
      </c>
      <c r="D496" s="12">
        <v>1000</v>
      </c>
      <c r="E496" s="12">
        <v>1000</v>
      </c>
      <c r="F496" s="12">
        <v>1000</v>
      </c>
      <c r="G496" s="12">
        <v>1000</v>
      </c>
      <c r="H496" s="12">
        <v>1000</v>
      </c>
      <c r="I496" s="12">
        <v>1000</v>
      </c>
      <c r="J496" s="12">
        <v>1000</v>
      </c>
      <c r="K496" s="12">
        <v>1000</v>
      </c>
      <c r="L496" s="12">
        <v>1000</v>
      </c>
      <c r="M496" s="12">
        <v>1000</v>
      </c>
      <c r="N496" s="12">
        <v>1000</v>
      </c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</row>
    <row r="497" spans="1:42" ht="21" customHeight="1" x14ac:dyDescent="0.25">
      <c r="A497" s="1" t="s">
        <v>212</v>
      </c>
      <c r="B497" s="8"/>
      <c r="C497" s="10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</row>
    <row r="498" spans="1:42" ht="21" customHeight="1" x14ac:dyDescent="0.25">
      <c r="A498" s="18" t="s">
        <v>213</v>
      </c>
      <c r="B498" s="8">
        <f t="shared" si="13"/>
        <v>120000</v>
      </c>
      <c r="C498" s="12">
        <v>10000</v>
      </c>
      <c r="D498" s="12">
        <v>10000</v>
      </c>
      <c r="E498" s="12">
        <v>10000</v>
      </c>
      <c r="F498" s="12">
        <v>10000</v>
      </c>
      <c r="G498" s="12">
        <v>10000</v>
      </c>
      <c r="H498" s="12">
        <v>10000</v>
      </c>
      <c r="I498" s="12">
        <v>10000</v>
      </c>
      <c r="J498" s="12">
        <v>10000</v>
      </c>
      <c r="K498" s="12">
        <v>10000</v>
      </c>
      <c r="L498" s="12">
        <v>10000</v>
      </c>
      <c r="M498" s="12">
        <v>10000</v>
      </c>
      <c r="N498" s="12">
        <v>10000</v>
      </c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</row>
    <row r="499" spans="1:42" ht="30.75" customHeight="1" x14ac:dyDescent="0.25">
      <c r="A499" s="1" t="s">
        <v>214</v>
      </c>
      <c r="B499" s="8"/>
      <c r="C499" s="10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</row>
    <row r="500" spans="1:42" ht="21" customHeight="1" x14ac:dyDescent="0.25">
      <c r="A500" s="18" t="s">
        <v>215</v>
      </c>
      <c r="B500" s="8">
        <f t="shared" si="13"/>
        <v>2900000</v>
      </c>
      <c r="C500" s="12">
        <v>240000</v>
      </c>
      <c r="D500" s="12">
        <v>240000</v>
      </c>
      <c r="E500" s="12">
        <v>242000</v>
      </c>
      <c r="F500" s="12">
        <v>242000</v>
      </c>
      <c r="G500" s="12">
        <v>242000</v>
      </c>
      <c r="H500" s="12">
        <v>242000</v>
      </c>
      <c r="I500" s="12">
        <v>242000</v>
      </c>
      <c r="J500" s="12">
        <v>242000</v>
      </c>
      <c r="K500" s="12">
        <v>242000</v>
      </c>
      <c r="L500" s="12">
        <v>242000</v>
      </c>
      <c r="M500" s="12">
        <v>242000</v>
      </c>
      <c r="N500" s="12">
        <v>242000</v>
      </c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</row>
    <row r="501" spans="1:42" ht="27.75" customHeight="1" x14ac:dyDescent="0.25">
      <c r="A501" s="1" t="s">
        <v>216</v>
      </c>
      <c r="B501" s="8"/>
      <c r="C501" s="10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</row>
    <row r="502" spans="1:42" ht="21" customHeight="1" x14ac:dyDescent="0.25">
      <c r="A502" s="18" t="s">
        <v>217</v>
      </c>
      <c r="B502" s="8">
        <f>SUM(C502:N502)</f>
        <v>100000</v>
      </c>
      <c r="C502" s="12">
        <v>9000</v>
      </c>
      <c r="D502" s="12">
        <v>9000</v>
      </c>
      <c r="E502" s="12">
        <v>9000</v>
      </c>
      <c r="F502" s="12">
        <v>9000</v>
      </c>
      <c r="G502" s="12">
        <v>8000</v>
      </c>
      <c r="H502" s="12">
        <v>8000</v>
      </c>
      <c r="I502" s="12">
        <v>8000</v>
      </c>
      <c r="J502" s="12">
        <v>8000</v>
      </c>
      <c r="K502" s="12">
        <v>8000</v>
      </c>
      <c r="L502" s="12">
        <v>8000</v>
      </c>
      <c r="M502" s="12">
        <v>8000</v>
      </c>
      <c r="N502" s="12">
        <v>8000</v>
      </c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</row>
    <row r="503" spans="1:42" ht="30.75" customHeight="1" x14ac:dyDescent="0.25">
      <c r="A503" s="1" t="s">
        <v>218</v>
      </c>
      <c r="B503" s="8"/>
      <c r="C503" s="10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</row>
    <row r="504" spans="1:42" ht="21" customHeight="1" x14ac:dyDescent="0.25">
      <c r="A504" s="18" t="s">
        <v>219</v>
      </c>
      <c r="B504" s="8">
        <f t="shared" si="13"/>
        <v>1020000</v>
      </c>
      <c r="C504" s="12">
        <v>85000</v>
      </c>
      <c r="D504" s="12">
        <v>85000</v>
      </c>
      <c r="E504" s="12">
        <v>85000</v>
      </c>
      <c r="F504" s="12">
        <v>85000</v>
      </c>
      <c r="G504" s="12">
        <v>85000</v>
      </c>
      <c r="H504" s="12">
        <v>85000</v>
      </c>
      <c r="I504" s="12">
        <v>85000</v>
      </c>
      <c r="J504" s="12">
        <v>85000</v>
      </c>
      <c r="K504" s="12">
        <v>85000</v>
      </c>
      <c r="L504" s="12">
        <v>85000</v>
      </c>
      <c r="M504" s="12">
        <v>85000</v>
      </c>
      <c r="N504" s="12">
        <v>85000</v>
      </c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</row>
    <row r="505" spans="1:42" ht="21" customHeight="1" x14ac:dyDescent="0.25">
      <c r="A505" s="1" t="s">
        <v>220</v>
      </c>
      <c r="B505" s="8"/>
      <c r="C505" s="10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</row>
    <row r="506" spans="1:42" ht="21" customHeight="1" x14ac:dyDescent="0.25">
      <c r="A506" s="18" t="s">
        <v>221</v>
      </c>
      <c r="B506" s="8">
        <f t="shared" si="13"/>
        <v>1050000</v>
      </c>
      <c r="C506" s="12">
        <v>87500</v>
      </c>
      <c r="D506" s="12">
        <v>87500</v>
      </c>
      <c r="E506" s="12">
        <v>87500</v>
      </c>
      <c r="F506" s="12">
        <v>87500</v>
      </c>
      <c r="G506" s="12">
        <v>87500</v>
      </c>
      <c r="H506" s="12">
        <v>87500</v>
      </c>
      <c r="I506" s="12">
        <v>87500</v>
      </c>
      <c r="J506" s="12">
        <v>87500</v>
      </c>
      <c r="K506" s="12">
        <v>87500</v>
      </c>
      <c r="L506" s="12">
        <v>87500</v>
      </c>
      <c r="M506" s="12">
        <v>87500</v>
      </c>
      <c r="N506" s="12">
        <v>87500</v>
      </c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</row>
    <row r="507" spans="1:42" ht="21" customHeight="1" x14ac:dyDescent="0.25">
      <c r="A507" s="1" t="s">
        <v>222</v>
      </c>
      <c r="B507" s="8"/>
      <c r="C507" s="10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</row>
    <row r="508" spans="1:42" ht="21" customHeight="1" x14ac:dyDescent="0.25">
      <c r="A508" s="18" t="s">
        <v>223</v>
      </c>
      <c r="B508" s="8">
        <f t="shared" si="13"/>
        <v>36000</v>
      </c>
      <c r="C508" s="12">
        <v>3000</v>
      </c>
      <c r="D508" s="12">
        <v>3000</v>
      </c>
      <c r="E508" s="12">
        <v>3000</v>
      </c>
      <c r="F508" s="12">
        <v>3000</v>
      </c>
      <c r="G508" s="12">
        <v>3000</v>
      </c>
      <c r="H508" s="12">
        <v>3000</v>
      </c>
      <c r="I508" s="12">
        <v>3000</v>
      </c>
      <c r="J508" s="12">
        <v>3000</v>
      </c>
      <c r="K508" s="12">
        <v>3000</v>
      </c>
      <c r="L508" s="12">
        <v>3000</v>
      </c>
      <c r="M508" s="12">
        <v>3000</v>
      </c>
      <c r="N508" s="12">
        <v>3000</v>
      </c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</row>
    <row r="509" spans="1:42" ht="35.25" customHeight="1" x14ac:dyDescent="0.25">
      <c r="A509" s="1" t="s">
        <v>224</v>
      </c>
      <c r="B509" s="8"/>
      <c r="C509" s="10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</row>
    <row r="510" spans="1:42" ht="21" customHeight="1" x14ac:dyDescent="0.25">
      <c r="A510" s="18" t="s">
        <v>225</v>
      </c>
      <c r="B510" s="8">
        <f t="shared" si="13"/>
        <v>12000</v>
      </c>
      <c r="C510" s="12">
        <v>1000</v>
      </c>
      <c r="D510" s="12">
        <v>1000</v>
      </c>
      <c r="E510" s="12">
        <v>1000</v>
      </c>
      <c r="F510" s="12">
        <v>1000</v>
      </c>
      <c r="G510" s="12">
        <v>1000</v>
      </c>
      <c r="H510" s="12">
        <v>1000</v>
      </c>
      <c r="I510" s="12">
        <v>1000</v>
      </c>
      <c r="J510" s="12">
        <v>1000</v>
      </c>
      <c r="K510" s="12">
        <v>1000</v>
      </c>
      <c r="L510" s="12">
        <v>1000</v>
      </c>
      <c r="M510" s="12">
        <v>1000</v>
      </c>
      <c r="N510" s="12">
        <v>1000</v>
      </c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</row>
    <row r="511" spans="1:42" ht="21" customHeight="1" x14ac:dyDescent="0.25">
      <c r="A511" s="1" t="s">
        <v>226</v>
      </c>
      <c r="B511" s="8"/>
      <c r="C511" s="10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</row>
    <row r="512" spans="1:42" ht="21" customHeight="1" x14ac:dyDescent="0.25">
      <c r="A512" s="18" t="s">
        <v>355</v>
      </c>
      <c r="B512" s="8">
        <f t="shared" si="13"/>
        <v>36000</v>
      </c>
      <c r="C512" s="12">
        <v>3000</v>
      </c>
      <c r="D512" s="12">
        <v>3000</v>
      </c>
      <c r="E512" s="12">
        <v>3000</v>
      </c>
      <c r="F512" s="12">
        <v>3000</v>
      </c>
      <c r="G512" s="12">
        <v>3000</v>
      </c>
      <c r="H512" s="12">
        <v>3000</v>
      </c>
      <c r="I512" s="12">
        <v>3000</v>
      </c>
      <c r="J512" s="12">
        <v>3000</v>
      </c>
      <c r="K512" s="12">
        <v>3000</v>
      </c>
      <c r="L512" s="12">
        <v>3000</v>
      </c>
      <c r="M512" s="12">
        <v>3000</v>
      </c>
      <c r="N512" s="12">
        <v>3000</v>
      </c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</row>
    <row r="513" spans="1:42" ht="21" customHeight="1" x14ac:dyDescent="0.25">
      <c r="A513" s="1" t="s">
        <v>226</v>
      </c>
      <c r="B513" s="8"/>
      <c r="C513" s="10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</row>
    <row r="514" spans="1:42" ht="21" customHeight="1" x14ac:dyDescent="0.25">
      <c r="A514" s="18" t="s">
        <v>227</v>
      </c>
      <c r="B514" s="8">
        <f t="shared" si="13"/>
        <v>180000</v>
      </c>
      <c r="C514" s="12">
        <v>15000</v>
      </c>
      <c r="D514" s="12">
        <v>15000</v>
      </c>
      <c r="E514" s="12">
        <v>15000</v>
      </c>
      <c r="F514" s="12">
        <v>15000</v>
      </c>
      <c r="G514" s="12">
        <v>15000</v>
      </c>
      <c r="H514" s="12">
        <v>15000</v>
      </c>
      <c r="I514" s="12">
        <v>15000</v>
      </c>
      <c r="J514" s="12">
        <v>15000</v>
      </c>
      <c r="K514" s="12">
        <v>15000</v>
      </c>
      <c r="L514" s="12">
        <v>15000</v>
      </c>
      <c r="M514" s="12">
        <v>15000</v>
      </c>
      <c r="N514" s="12">
        <v>15000</v>
      </c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</row>
    <row r="515" spans="1:42" ht="21" customHeight="1" x14ac:dyDescent="0.25">
      <c r="A515" s="1" t="s">
        <v>226</v>
      </c>
      <c r="B515" s="8"/>
      <c r="C515" s="10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</row>
    <row r="516" spans="1:42" ht="21" customHeight="1" x14ac:dyDescent="0.25">
      <c r="A516" s="18" t="s">
        <v>228</v>
      </c>
      <c r="B516" s="8">
        <f t="shared" si="13"/>
        <v>36000</v>
      </c>
      <c r="C516" s="12">
        <v>3000</v>
      </c>
      <c r="D516" s="12">
        <v>3000</v>
      </c>
      <c r="E516" s="12">
        <v>3000</v>
      </c>
      <c r="F516" s="12">
        <v>3000</v>
      </c>
      <c r="G516" s="12">
        <v>3000</v>
      </c>
      <c r="H516" s="12">
        <v>3000</v>
      </c>
      <c r="I516" s="12">
        <v>3000</v>
      </c>
      <c r="J516" s="12">
        <v>3000</v>
      </c>
      <c r="K516" s="12">
        <v>3000</v>
      </c>
      <c r="L516" s="12">
        <v>3000</v>
      </c>
      <c r="M516" s="12">
        <v>3000</v>
      </c>
      <c r="N516" s="12">
        <v>3000</v>
      </c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</row>
    <row r="517" spans="1:42" ht="21" customHeight="1" x14ac:dyDescent="0.25">
      <c r="A517" s="1" t="s">
        <v>226</v>
      </c>
      <c r="B517" s="8"/>
      <c r="C517" s="10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</row>
    <row r="518" spans="1:42" ht="21" customHeight="1" x14ac:dyDescent="0.25">
      <c r="A518" s="18" t="s">
        <v>229</v>
      </c>
      <c r="B518" s="8">
        <f t="shared" si="13"/>
        <v>66000</v>
      </c>
      <c r="C518" s="12">
        <v>5500</v>
      </c>
      <c r="D518" s="12">
        <v>5500</v>
      </c>
      <c r="E518" s="12">
        <v>5500</v>
      </c>
      <c r="F518" s="12">
        <v>5500</v>
      </c>
      <c r="G518" s="12">
        <v>5500</v>
      </c>
      <c r="H518" s="12">
        <v>5500</v>
      </c>
      <c r="I518" s="12">
        <v>5500</v>
      </c>
      <c r="J518" s="12">
        <v>5500</v>
      </c>
      <c r="K518" s="12">
        <v>5500</v>
      </c>
      <c r="L518" s="12">
        <v>5500</v>
      </c>
      <c r="M518" s="12">
        <v>5500</v>
      </c>
      <c r="N518" s="12">
        <v>5500</v>
      </c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</row>
    <row r="519" spans="1:42" ht="21" customHeight="1" x14ac:dyDescent="0.25">
      <c r="A519" s="1" t="s">
        <v>226</v>
      </c>
      <c r="B519" s="8"/>
      <c r="C519" s="10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</row>
    <row r="520" spans="1:42" ht="21" customHeight="1" x14ac:dyDescent="0.25">
      <c r="A520" s="18" t="s">
        <v>230</v>
      </c>
      <c r="B520" s="8">
        <f t="shared" si="13"/>
        <v>300000</v>
      </c>
      <c r="C520" s="12">
        <v>25000</v>
      </c>
      <c r="D520" s="12">
        <v>25000</v>
      </c>
      <c r="E520" s="12">
        <v>25000</v>
      </c>
      <c r="F520" s="12">
        <v>25000</v>
      </c>
      <c r="G520" s="12">
        <v>25000</v>
      </c>
      <c r="H520" s="12">
        <v>25000</v>
      </c>
      <c r="I520" s="12">
        <v>25000</v>
      </c>
      <c r="J520" s="12">
        <v>25000</v>
      </c>
      <c r="K520" s="12">
        <v>25000</v>
      </c>
      <c r="L520" s="12">
        <v>25000</v>
      </c>
      <c r="M520" s="12">
        <v>25000</v>
      </c>
      <c r="N520" s="12">
        <v>25000</v>
      </c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</row>
    <row r="521" spans="1:42" ht="21" customHeight="1" x14ac:dyDescent="0.25">
      <c r="A521" s="1" t="s">
        <v>226</v>
      </c>
      <c r="B521" s="8"/>
      <c r="C521" s="10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</row>
    <row r="522" spans="1:42" ht="21" customHeight="1" x14ac:dyDescent="0.25">
      <c r="A522" s="18" t="s">
        <v>231</v>
      </c>
      <c r="B522" s="8">
        <f t="shared" si="13"/>
        <v>36000</v>
      </c>
      <c r="C522" s="12">
        <v>3000</v>
      </c>
      <c r="D522" s="12">
        <v>3000</v>
      </c>
      <c r="E522" s="12">
        <v>3000</v>
      </c>
      <c r="F522" s="12">
        <v>3000</v>
      </c>
      <c r="G522" s="12">
        <v>3000</v>
      </c>
      <c r="H522" s="12">
        <v>3000</v>
      </c>
      <c r="I522" s="12">
        <v>3000</v>
      </c>
      <c r="J522" s="12">
        <v>3000</v>
      </c>
      <c r="K522" s="12">
        <v>3000</v>
      </c>
      <c r="L522" s="12">
        <v>3000</v>
      </c>
      <c r="M522" s="12">
        <v>3000</v>
      </c>
      <c r="N522" s="12">
        <v>3000</v>
      </c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</row>
    <row r="523" spans="1:42" ht="21" customHeight="1" x14ac:dyDescent="0.25">
      <c r="A523" s="1" t="s">
        <v>226</v>
      </c>
      <c r="B523" s="8"/>
      <c r="C523" s="10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</row>
    <row r="524" spans="1:42" ht="21" customHeight="1" x14ac:dyDescent="0.25">
      <c r="A524" s="18" t="s">
        <v>232</v>
      </c>
      <c r="B524" s="8">
        <f t="shared" si="13"/>
        <v>36000</v>
      </c>
      <c r="C524" s="12">
        <v>3000</v>
      </c>
      <c r="D524" s="12">
        <v>3000</v>
      </c>
      <c r="E524" s="12">
        <v>3000</v>
      </c>
      <c r="F524" s="12">
        <v>3000</v>
      </c>
      <c r="G524" s="12">
        <v>3000</v>
      </c>
      <c r="H524" s="12">
        <v>3000</v>
      </c>
      <c r="I524" s="12">
        <v>3000</v>
      </c>
      <c r="J524" s="12">
        <v>3000</v>
      </c>
      <c r="K524" s="12">
        <v>3000</v>
      </c>
      <c r="L524" s="12">
        <v>3000</v>
      </c>
      <c r="M524" s="12">
        <v>3000</v>
      </c>
      <c r="N524" s="12">
        <v>3000</v>
      </c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</row>
    <row r="525" spans="1:42" ht="21" customHeight="1" x14ac:dyDescent="0.25">
      <c r="A525" s="1" t="s">
        <v>226</v>
      </c>
      <c r="B525" s="8"/>
      <c r="C525" s="10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</row>
    <row r="526" spans="1:42" ht="21" customHeight="1" x14ac:dyDescent="0.25">
      <c r="A526" s="18" t="s">
        <v>354</v>
      </c>
      <c r="B526" s="8">
        <f t="shared" si="13"/>
        <v>36000</v>
      </c>
      <c r="C526" s="12">
        <v>3000</v>
      </c>
      <c r="D526" s="12">
        <v>3000</v>
      </c>
      <c r="E526" s="12">
        <v>3000</v>
      </c>
      <c r="F526" s="12">
        <v>3000</v>
      </c>
      <c r="G526" s="12">
        <v>3000</v>
      </c>
      <c r="H526" s="12">
        <v>3000</v>
      </c>
      <c r="I526" s="12">
        <v>3000</v>
      </c>
      <c r="J526" s="12">
        <v>3000</v>
      </c>
      <c r="K526" s="12">
        <v>3000</v>
      </c>
      <c r="L526" s="12">
        <v>3000</v>
      </c>
      <c r="M526" s="12">
        <v>3000</v>
      </c>
      <c r="N526" s="12">
        <v>3000</v>
      </c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</row>
    <row r="527" spans="1:42" ht="21" customHeight="1" x14ac:dyDescent="0.25">
      <c r="A527" s="1" t="s">
        <v>226</v>
      </c>
      <c r="B527" s="8"/>
      <c r="C527" s="10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</row>
    <row r="528" spans="1:42" ht="21" customHeight="1" x14ac:dyDescent="0.25">
      <c r="A528" s="18" t="s">
        <v>233</v>
      </c>
      <c r="B528" s="8">
        <f t="shared" si="13"/>
        <v>12000</v>
      </c>
      <c r="C528" s="12">
        <v>1000</v>
      </c>
      <c r="D528" s="12">
        <v>1000</v>
      </c>
      <c r="E528" s="12">
        <v>1000</v>
      </c>
      <c r="F528" s="12">
        <v>1000</v>
      </c>
      <c r="G528" s="12">
        <v>1000</v>
      </c>
      <c r="H528" s="12">
        <v>1000</v>
      </c>
      <c r="I528" s="12">
        <v>1000</v>
      </c>
      <c r="J528" s="12">
        <v>1000</v>
      </c>
      <c r="K528" s="12">
        <v>1000</v>
      </c>
      <c r="L528" s="12">
        <v>1000</v>
      </c>
      <c r="M528" s="12">
        <v>1000</v>
      </c>
      <c r="N528" s="12">
        <v>1000</v>
      </c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</row>
    <row r="529" spans="1:42" ht="21" customHeight="1" x14ac:dyDescent="0.25">
      <c r="A529" s="1" t="s">
        <v>226</v>
      </c>
      <c r="B529" s="8"/>
      <c r="C529" s="10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</row>
    <row r="530" spans="1:42" ht="21" customHeight="1" x14ac:dyDescent="0.25">
      <c r="A530" s="18" t="s">
        <v>285</v>
      </c>
      <c r="B530" s="8">
        <f t="shared" si="13"/>
        <v>36000</v>
      </c>
      <c r="C530" s="12">
        <v>3000</v>
      </c>
      <c r="D530" s="12">
        <v>3000</v>
      </c>
      <c r="E530" s="12">
        <v>3000</v>
      </c>
      <c r="F530" s="12">
        <v>3000</v>
      </c>
      <c r="G530" s="12">
        <v>3000</v>
      </c>
      <c r="H530" s="12">
        <v>3000</v>
      </c>
      <c r="I530" s="12">
        <v>3000</v>
      </c>
      <c r="J530" s="12">
        <v>3000</v>
      </c>
      <c r="K530" s="12">
        <v>3000</v>
      </c>
      <c r="L530" s="12">
        <v>3000</v>
      </c>
      <c r="M530" s="12">
        <v>3000</v>
      </c>
      <c r="N530" s="12">
        <v>3000</v>
      </c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</row>
    <row r="531" spans="1:42" ht="21" customHeight="1" x14ac:dyDescent="0.25">
      <c r="A531" s="1" t="s">
        <v>226</v>
      </c>
      <c r="B531" s="8"/>
      <c r="C531" s="10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</row>
    <row r="532" spans="1:42" ht="21" customHeight="1" x14ac:dyDescent="0.25">
      <c r="A532" s="18" t="s">
        <v>368</v>
      </c>
      <c r="B532" s="8">
        <f t="shared" si="13"/>
        <v>300000</v>
      </c>
      <c r="C532" s="12">
        <v>25000</v>
      </c>
      <c r="D532" s="12">
        <v>25000</v>
      </c>
      <c r="E532" s="12">
        <v>25000</v>
      </c>
      <c r="F532" s="12">
        <v>25000</v>
      </c>
      <c r="G532" s="12">
        <v>25000</v>
      </c>
      <c r="H532" s="12">
        <v>25000</v>
      </c>
      <c r="I532" s="12">
        <v>25000</v>
      </c>
      <c r="J532" s="12">
        <v>25000</v>
      </c>
      <c r="K532" s="12">
        <v>25000</v>
      </c>
      <c r="L532" s="12">
        <v>25000</v>
      </c>
      <c r="M532" s="12">
        <v>25000</v>
      </c>
      <c r="N532" s="12">
        <v>25000</v>
      </c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</row>
    <row r="533" spans="1:42" ht="28.5" customHeight="1" x14ac:dyDescent="0.25">
      <c r="A533" s="1" t="s">
        <v>369</v>
      </c>
      <c r="B533" s="8"/>
      <c r="C533" s="10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</row>
    <row r="534" spans="1:42" ht="21" customHeight="1" x14ac:dyDescent="0.25">
      <c r="A534" s="18" t="s">
        <v>234</v>
      </c>
      <c r="B534" s="8">
        <f t="shared" si="13"/>
        <v>120000</v>
      </c>
      <c r="C534" s="12">
        <v>10000</v>
      </c>
      <c r="D534" s="12">
        <v>10000</v>
      </c>
      <c r="E534" s="12">
        <v>10000</v>
      </c>
      <c r="F534" s="12">
        <v>10000</v>
      </c>
      <c r="G534" s="12">
        <v>10000</v>
      </c>
      <c r="H534" s="12">
        <v>10000</v>
      </c>
      <c r="I534" s="12">
        <v>10000</v>
      </c>
      <c r="J534" s="12">
        <v>10000</v>
      </c>
      <c r="K534" s="12">
        <v>10000</v>
      </c>
      <c r="L534" s="12">
        <v>10000</v>
      </c>
      <c r="M534" s="12">
        <v>10000</v>
      </c>
      <c r="N534" s="12">
        <v>10000</v>
      </c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</row>
    <row r="535" spans="1:42" ht="21" customHeight="1" x14ac:dyDescent="0.25">
      <c r="A535" s="1" t="s">
        <v>235</v>
      </c>
      <c r="B535" s="8"/>
      <c r="C535" s="10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</row>
    <row r="536" spans="1:42" ht="21" customHeight="1" x14ac:dyDescent="0.25">
      <c r="A536" s="18" t="s">
        <v>236</v>
      </c>
      <c r="B536" s="8">
        <f t="shared" si="13"/>
        <v>192000</v>
      </c>
      <c r="C536" s="12">
        <v>16000</v>
      </c>
      <c r="D536" s="12">
        <v>16000</v>
      </c>
      <c r="E536" s="12">
        <v>16000</v>
      </c>
      <c r="F536" s="12">
        <v>16000</v>
      </c>
      <c r="G536" s="12">
        <v>16000</v>
      </c>
      <c r="H536" s="12">
        <v>16000</v>
      </c>
      <c r="I536" s="12">
        <v>16000</v>
      </c>
      <c r="J536" s="12">
        <v>16000</v>
      </c>
      <c r="K536" s="12">
        <v>16000</v>
      </c>
      <c r="L536" s="12">
        <v>16000</v>
      </c>
      <c r="M536" s="12">
        <v>16000</v>
      </c>
      <c r="N536" s="12">
        <v>16000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</row>
    <row r="537" spans="1:42" ht="47.25" customHeight="1" x14ac:dyDescent="0.25">
      <c r="A537" s="1" t="s">
        <v>237</v>
      </c>
      <c r="B537" s="8"/>
      <c r="C537" s="10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</row>
    <row r="538" spans="1:42" ht="21" customHeight="1" x14ac:dyDescent="0.25">
      <c r="A538" s="18" t="s">
        <v>357</v>
      </c>
      <c r="B538" s="8">
        <f t="shared" si="13"/>
        <v>6000</v>
      </c>
      <c r="C538" s="12">
        <v>500</v>
      </c>
      <c r="D538" s="12">
        <v>500</v>
      </c>
      <c r="E538" s="12">
        <v>500</v>
      </c>
      <c r="F538" s="12">
        <v>500</v>
      </c>
      <c r="G538" s="12">
        <v>500</v>
      </c>
      <c r="H538" s="12">
        <v>500</v>
      </c>
      <c r="I538" s="12">
        <v>500</v>
      </c>
      <c r="J538" s="12">
        <v>500</v>
      </c>
      <c r="K538" s="12">
        <v>500</v>
      </c>
      <c r="L538" s="12">
        <v>500</v>
      </c>
      <c r="M538" s="12">
        <v>500</v>
      </c>
      <c r="N538" s="12">
        <v>500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</row>
    <row r="539" spans="1:42" ht="21" customHeight="1" x14ac:dyDescent="0.25">
      <c r="A539" s="1" t="s">
        <v>364</v>
      </c>
      <c r="B539" s="8"/>
      <c r="C539" s="10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</row>
    <row r="540" spans="1:42" ht="21" customHeight="1" x14ac:dyDescent="0.25">
      <c r="A540" s="18" t="s">
        <v>358</v>
      </c>
      <c r="B540" s="8">
        <f t="shared" si="13"/>
        <v>60000</v>
      </c>
      <c r="C540" s="12">
        <v>5000</v>
      </c>
      <c r="D540" s="12">
        <v>5000</v>
      </c>
      <c r="E540" s="12">
        <v>5000</v>
      </c>
      <c r="F540" s="12">
        <v>5000</v>
      </c>
      <c r="G540" s="12">
        <v>5000</v>
      </c>
      <c r="H540" s="12">
        <v>5000</v>
      </c>
      <c r="I540" s="12">
        <v>5000</v>
      </c>
      <c r="J540" s="12">
        <v>5000</v>
      </c>
      <c r="K540" s="12">
        <v>5000</v>
      </c>
      <c r="L540" s="12">
        <v>5000</v>
      </c>
      <c r="M540" s="12">
        <v>5000</v>
      </c>
      <c r="N540" s="12">
        <v>5000</v>
      </c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</row>
    <row r="541" spans="1:42" ht="21" customHeight="1" x14ac:dyDescent="0.25">
      <c r="A541" s="1" t="s">
        <v>364</v>
      </c>
      <c r="B541" s="8"/>
      <c r="C541" s="10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</row>
    <row r="542" spans="1:42" ht="21" customHeight="1" x14ac:dyDescent="0.25">
      <c r="A542" s="18" t="s">
        <v>359</v>
      </c>
      <c r="B542" s="8">
        <f t="shared" si="13"/>
        <v>6000</v>
      </c>
      <c r="C542" s="12">
        <v>500</v>
      </c>
      <c r="D542" s="12">
        <v>500</v>
      </c>
      <c r="E542" s="12">
        <v>500</v>
      </c>
      <c r="F542" s="12">
        <v>500</v>
      </c>
      <c r="G542" s="12">
        <v>500</v>
      </c>
      <c r="H542" s="12">
        <v>500</v>
      </c>
      <c r="I542" s="12">
        <v>500</v>
      </c>
      <c r="J542" s="12">
        <v>500</v>
      </c>
      <c r="K542" s="12">
        <v>500</v>
      </c>
      <c r="L542" s="12">
        <v>500</v>
      </c>
      <c r="M542" s="12">
        <v>500</v>
      </c>
      <c r="N542" s="12">
        <v>500</v>
      </c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</row>
    <row r="543" spans="1:42" ht="21" customHeight="1" x14ac:dyDescent="0.25">
      <c r="A543" s="1" t="s">
        <v>364</v>
      </c>
      <c r="B543" s="8"/>
      <c r="C543" s="10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</row>
    <row r="544" spans="1:42" ht="21" customHeight="1" x14ac:dyDescent="0.25">
      <c r="A544" s="18" t="s">
        <v>363</v>
      </c>
      <c r="B544" s="8">
        <f t="shared" si="13"/>
        <v>12000</v>
      </c>
      <c r="C544" s="12">
        <v>1000</v>
      </c>
      <c r="D544" s="12">
        <v>1000</v>
      </c>
      <c r="E544" s="12">
        <v>1000</v>
      </c>
      <c r="F544" s="12">
        <v>1000</v>
      </c>
      <c r="G544" s="12">
        <v>1000</v>
      </c>
      <c r="H544" s="12">
        <v>1000</v>
      </c>
      <c r="I544" s="12">
        <v>1000</v>
      </c>
      <c r="J544" s="12">
        <v>1000</v>
      </c>
      <c r="K544" s="12">
        <v>1000</v>
      </c>
      <c r="L544" s="12">
        <v>1000</v>
      </c>
      <c r="M544" s="12">
        <v>1000</v>
      </c>
      <c r="N544" s="12">
        <v>1000</v>
      </c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</row>
    <row r="545" spans="1:42" ht="21" customHeight="1" x14ac:dyDescent="0.25">
      <c r="A545" s="1" t="s">
        <v>364</v>
      </c>
      <c r="B545" s="8"/>
      <c r="C545" s="10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</row>
    <row r="546" spans="1:42" ht="21" customHeight="1" x14ac:dyDescent="0.25">
      <c r="A546" s="18" t="s">
        <v>362</v>
      </c>
      <c r="B546" s="8">
        <f t="shared" si="13"/>
        <v>12000</v>
      </c>
      <c r="C546" s="12">
        <v>1000</v>
      </c>
      <c r="D546" s="12">
        <v>1000</v>
      </c>
      <c r="E546" s="12">
        <v>1000</v>
      </c>
      <c r="F546" s="12">
        <v>1000</v>
      </c>
      <c r="G546" s="12">
        <v>1000</v>
      </c>
      <c r="H546" s="12">
        <v>1000</v>
      </c>
      <c r="I546" s="12">
        <v>1000</v>
      </c>
      <c r="J546" s="12">
        <v>1000</v>
      </c>
      <c r="K546" s="12">
        <v>1000</v>
      </c>
      <c r="L546" s="12">
        <v>1000</v>
      </c>
      <c r="M546" s="12">
        <v>1000</v>
      </c>
      <c r="N546" s="12">
        <v>1000</v>
      </c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</row>
    <row r="547" spans="1:42" ht="21" customHeight="1" x14ac:dyDescent="0.25">
      <c r="A547" s="1" t="s">
        <v>364</v>
      </c>
      <c r="B547" s="8"/>
      <c r="C547" s="10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</row>
    <row r="548" spans="1:42" ht="21" customHeight="1" x14ac:dyDescent="0.25">
      <c r="A548" s="18" t="s">
        <v>361</v>
      </c>
      <c r="B548" s="8">
        <f t="shared" ref="B548:B610" si="14">SUM(C548:N548)</f>
        <v>12000</v>
      </c>
      <c r="C548" s="12">
        <v>1000</v>
      </c>
      <c r="D548" s="12">
        <v>1000</v>
      </c>
      <c r="E548" s="12">
        <v>1000</v>
      </c>
      <c r="F548" s="12">
        <v>1000</v>
      </c>
      <c r="G548" s="12">
        <v>1000</v>
      </c>
      <c r="H548" s="12">
        <v>1000</v>
      </c>
      <c r="I548" s="12">
        <v>1000</v>
      </c>
      <c r="J548" s="12">
        <v>1000</v>
      </c>
      <c r="K548" s="12">
        <v>1000</v>
      </c>
      <c r="L548" s="12">
        <v>1000</v>
      </c>
      <c r="M548" s="12">
        <v>1000</v>
      </c>
      <c r="N548" s="12">
        <v>1000</v>
      </c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</row>
    <row r="549" spans="1:42" ht="21" customHeight="1" x14ac:dyDescent="0.25">
      <c r="A549" s="1" t="s">
        <v>364</v>
      </c>
      <c r="B549" s="8"/>
      <c r="C549" s="10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</row>
    <row r="550" spans="1:42" ht="21" customHeight="1" x14ac:dyDescent="0.25">
      <c r="A550" s="18" t="s">
        <v>360</v>
      </c>
      <c r="B550" s="8">
        <f t="shared" si="14"/>
        <v>12000</v>
      </c>
      <c r="C550" s="12">
        <v>1000</v>
      </c>
      <c r="D550" s="12">
        <v>1000</v>
      </c>
      <c r="E550" s="12">
        <v>1000</v>
      </c>
      <c r="F550" s="12">
        <v>1000</v>
      </c>
      <c r="G550" s="12">
        <v>1000</v>
      </c>
      <c r="H550" s="12">
        <v>1000</v>
      </c>
      <c r="I550" s="12">
        <v>1000</v>
      </c>
      <c r="J550" s="12">
        <v>1000</v>
      </c>
      <c r="K550" s="12">
        <v>1000</v>
      </c>
      <c r="L550" s="12">
        <v>1000</v>
      </c>
      <c r="M550" s="12">
        <v>1000</v>
      </c>
      <c r="N550" s="12">
        <v>1000</v>
      </c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</row>
    <row r="551" spans="1:42" ht="21" customHeight="1" x14ac:dyDescent="0.25">
      <c r="A551" s="1" t="s">
        <v>364</v>
      </c>
      <c r="B551" s="8"/>
      <c r="C551" s="10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</row>
    <row r="552" spans="1:42" ht="21" customHeight="1" x14ac:dyDescent="0.25">
      <c r="A552" s="18" t="s">
        <v>238</v>
      </c>
      <c r="B552" s="8">
        <f t="shared" si="14"/>
        <v>6000</v>
      </c>
      <c r="C552" s="12">
        <v>500</v>
      </c>
      <c r="D552" s="12">
        <v>500</v>
      </c>
      <c r="E552" s="12">
        <v>500</v>
      </c>
      <c r="F552" s="12">
        <v>500</v>
      </c>
      <c r="G552" s="12">
        <v>500</v>
      </c>
      <c r="H552" s="12">
        <v>500</v>
      </c>
      <c r="I552" s="12">
        <v>500</v>
      </c>
      <c r="J552" s="12">
        <v>500</v>
      </c>
      <c r="K552" s="12">
        <v>500</v>
      </c>
      <c r="L552" s="12">
        <v>500</v>
      </c>
      <c r="M552" s="12">
        <v>500</v>
      </c>
      <c r="N552" s="12">
        <v>500</v>
      </c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</row>
    <row r="553" spans="1:42" ht="21" customHeight="1" x14ac:dyDescent="0.25">
      <c r="A553" s="1" t="s">
        <v>239</v>
      </c>
      <c r="B553" s="8"/>
      <c r="C553" s="10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</row>
    <row r="554" spans="1:42" ht="21" customHeight="1" x14ac:dyDescent="0.25">
      <c r="A554" s="18" t="s">
        <v>240</v>
      </c>
      <c r="B554" s="8">
        <f t="shared" si="14"/>
        <v>180000</v>
      </c>
      <c r="C554" s="12">
        <v>15000</v>
      </c>
      <c r="D554" s="12">
        <v>15000</v>
      </c>
      <c r="E554" s="12">
        <v>15000</v>
      </c>
      <c r="F554" s="12">
        <v>15000</v>
      </c>
      <c r="G554" s="12">
        <v>15000</v>
      </c>
      <c r="H554" s="12">
        <v>15000</v>
      </c>
      <c r="I554" s="12">
        <v>15000</v>
      </c>
      <c r="J554" s="12">
        <v>15000</v>
      </c>
      <c r="K554" s="12">
        <v>15000</v>
      </c>
      <c r="L554" s="12">
        <v>15000</v>
      </c>
      <c r="M554" s="12">
        <v>15000</v>
      </c>
      <c r="N554" s="12">
        <v>15000</v>
      </c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</row>
    <row r="555" spans="1:42" ht="21" customHeight="1" x14ac:dyDescent="0.25">
      <c r="A555" s="1" t="s">
        <v>239</v>
      </c>
      <c r="B555" s="8"/>
      <c r="C555" s="10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</row>
    <row r="556" spans="1:42" ht="21" customHeight="1" x14ac:dyDescent="0.25">
      <c r="A556" s="18" t="s">
        <v>241</v>
      </c>
      <c r="B556" s="8">
        <f t="shared" si="14"/>
        <v>6000</v>
      </c>
      <c r="C556" s="12">
        <v>500</v>
      </c>
      <c r="D556" s="12">
        <v>500</v>
      </c>
      <c r="E556" s="12">
        <v>500</v>
      </c>
      <c r="F556" s="12">
        <v>500</v>
      </c>
      <c r="G556" s="12">
        <v>500</v>
      </c>
      <c r="H556" s="12">
        <v>500</v>
      </c>
      <c r="I556" s="12">
        <v>500</v>
      </c>
      <c r="J556" s="12">
        <v>500</v>
      </c>
      <c r="K556" s="12">
        <v>500</v>
      </c>
      <c r="L556" s="12">
        <v>500</v>
      </c>
      <c r="M556" s="12">
        <v>500</v>
      </c>
      <c r="N556" s="12">
        <v>500</v>
      </c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</row>
    <row r="557" spans="1:42" ht="21" customHeight="1" x14ac:dyDescent="0.25">
      <c r="A557" s="1" t="s">
        <v>239</v>
      </c>
      <c r="B557" s="8"/>
      <c r="C557" s="10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</row>
    <row r="558" spans="1:42" ht="21" customHeight="1" x14ac:dyDescent="0.25">
      <c r="A558" s="18" t="s">
        <v>242</v>
      </c>
      <c r="B558" s="8">
        <f t="shared" si="14"/>
        <v>12000</v>
      </c>
      <c r="C558" s="12">
        <v>1000</v>
      </c>
      <c r="D558" s="12">
        <v>1000</v>
      </c>
      <c r="E558" s="12">
        <v>1000</v>
      </c>
      <c r="F558" s="12">
        <v>1000</v>
      </c>
      <c r="G558" s="12">
        <v>1000</v>
      </c>
      <c r="H558" s="12">
        <v>1000</v>
      </c>
      <c r="I558" s="12">
        <v>1000</v>
      </c>
      <c r="J558" s="12">
        <v>1000</v>
      </c>
      <c r="K558" s="12">
        <v>1000</v>
      </c>
      <c r="L558" s="12">
        <v>1000</v>
      </c>
      <c r="M558" s="12">
        <v>1000</v>
      </c>
      <c r="N558" s="12">
        <v>1000</v>
      </c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</row>
    <row r="559" spans="1:42" ht="21" customHeight="1" x14ac:dyDescent="0.25">
      <c r="A559" s="1" t="s">
        <v>239</v>
      </c>
      <c r="B559" s="8"/>
      <c r="C559" s="10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</row>
    <row r="560" spans="1:42" ht="21" customHeight="1" x14ac:dyDescent="0.25">
      <c r="A560" s="18" t="s">
        <v>243</v>
      </c>
      <c r="B560" s="8">
        <f t="shared" si="14"/>
        <v>12000</v>
      </c>
      <c r="C560" s="12">
        <v>1000</v>
      </c>
      <c r="D560" s="12">
        <v>1000</v>
      </c>
      <c r="E560" s="12">
        <v>1000</v>
      </c>
      <c r="F560" s="12">
        <v>1000</v>
      </c>
      <c r="G560" s="12">
        <v>1000</v>
      </c>
      <c r="H560" s="12">
        <v>1000</v>
      </c>
      <c r="I560" s="12">
        <v>1000</v>
      </c>
      <c r="J560" s="12">
        <v>1000</v>
      </c>
      <c r="K560" s="12">
        <v>1000</v>
      </c>
      <c r="L560" s="12">
        <v>1000</v>
      </c>
      <c r="M560" s="12">
        <v>1000</v>
      </c>
      <c r="N560" s="12">
        <v>1000</v>
      </c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</row>
    <row r="561" spans="1:42" ht="21" customHeight="1" x14ac:dyDescent="0.25">
      <c r="A561" s="1" t="s">
        <v>239</v>
      </c>
      <c r="B561" s="8"/>
      <c r="C561" s="10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</row>
    <row r="562" spans="1:42" ht="21" customHeight="1" x14ac:dyDescent="0.25">
      <c r="A562" s="18" t="s">
        <v>287</v>
      </c>
      <c r="B562" s="8">
        <f t="shared" si="14"/>
        <v>12000</v>
      </c>
      <c r="C562" s="12">
        <v>1000</v>
      </c>
      <c r="D562" s="12">
        <v>1000</v>
      </c>
      <c r="E562" s="12">
        <v>1000</v>
      </c>
      <c r="F562" s="12">
        <v>1000</v>
      </c>
      <c r="G562" s="12">
        <v>1000</v>
      </c>
      <c r="H562" s="12">
        <v>1000</v>
      </c>
      <c r="I562" s="12">
        <v>1000</v>
      </c>
      <c r="J562" s="12">
        <v>1000</v>
      </c>
      <c r="K562" s="12">
        <v>1000</v>
      </c>
      <c r="L562" s="12">
        <v>1000</v>
      </c>
      <c r="M562" s="12">
        <v>1000</v>
      </c>
      <c r="N562" s="12">
        <v>1000</v>
      </c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</row>
    <row r="563" spans="1:42" ht="21" customHeight="1" x14ac:dyDescent="0.25">
      <c r="A563" s="1" t="s">
        <v>239</v>
      </c>
      <c r="B563" s="8"/>
      <c r="C563" s="10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</row>
    <row r="564" spans="1:42" ht="21" customHeight="1" x14ac:dyDescent="0.25">
      <c r="A564" s="18" t="s">
        <v>356</v>
      </c>
      <c r="B564" s="8">
        <f t="shared" si="14"/>
        <v>12000</v>
      </c>
      <c r="C564" s="12">
        <v>1000</v>
      </c>
      <c r="D564" s="12">
        <v>1000</v>
      </c>
      <c r="E564" s="12">
        <v>1000</v>
      </c>
      <c r="F564" s="12">
        <v>1000</v>
      </c>
      <c r="G564" s="12">
        <v>1000</v>
      </c>
      <c r="H564" s="12">
        <v>1000</v>
      </c>
      <c r="I564" s="12">
        <v>1000</v>
      </c>
      <c r="J564" s="12">
        <v>1000</v>
      </c>
      <c r="K564" s="12">
        <v>1000</v>
      </c>
      <c r="L564" s="12">
        <v>1000</v>
      </c>
      <c r="M564" s="12">
        <v>1000</v>
      </c>
      <c r="N564" s="12">
        <v>1000</v>
      </c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</row>
    <row r="565" spans="1:42" ht="21" customHeight="1" x14ac:dyDescent="0.25">
      <c r="A565" s="1" t="s">
        <v>239</v>
      </c>
      <c r="B565" s="8"/>
      <c r="C565" s="10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</row>
    <row r="566" spans="1:42" ht="21" customHeight="1" x14ac:dyDescent="0.25">
      <c r="A566" s="18" t="s">
        <v>244</v>
      </c>
      <c r="B566" s="8">
        <f t="shared" si="14"/>
        <v>840000</v>
      </c>
      <c r="C566" s="12">
        <v>70000</v>
      </c>
      <c r="D566" s="12">
        <v>70000</v>
      </c>
      <c r="E566" s="12">
        <v>70000</v>
      </c>
      <c r="F566" s="12">
        <v>70000</v>
      </c>
      <c r="G566" s="12">
        <v>70000</v>
      </c>
      <c r="H566" s="12">
        <v>70000</v>
      </c>
      <c r="I566" s="12">
        <v>70000</v>
      </c>
      <c r="J566" s="12">
        <v>70000</v>
      </c>
      <c r="K566" s="12">
        <v>70000</v>
      </c>
      <c r="L566" s="12">
        <v>70000</v>
      </c>
      <c r="M566" s="12">
        <v>70000</v>
      </c>
      <c r="N566" s="12">
        <v>70000</v>
      </c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</row>
    <row r="567" spans="1:42" ht="28.5" customHeight="1" x14ac:dyDescent="0.25">
      <c r="A567" s="1" t="s">
        <v>245</v>
      </c>
      <c r="B567" s="8"/>
      <c r="C567" s="10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</row>
    <row r="568" spans="1:42" ht="21" customHeight="1" x14ac:dyDescent="0.25">
      <c r="A568" s="18" t="s">
        <v>246</v>
      </c>
      <c r="B568" s="8">
        <f t="shared" si="14"/>
        <v>24000</v>
      </c>
      <c r="C568" s="12">
        <v>2000</v>
      </c>
      <c r="D568" s="12">
        <v>2000</v>
      </c>
      <c r="E568" s="12">
        <v>2000</v>
      </c>
      <c r="F568" s="12">
        <v>2000</v>
      </c>
      <c r="G568" s="12">
        <v>2000</v>
      </c>
      <c r="H568" s="12">
        <v>2000</v>
      </c>
      <c r="I568" s="12">
        <v>2000</v>
      </c>
      <c r="J568" s="12">
        <v>2000</v>
      </c>
      <c r="K568" s="12">
        <v>2000</v>
      </c>
      <c r="L568" s="12">
        <v>2000</v>
      </c>
      <c r="M568" s="12">
        <v>2000</v>
      </c>
      <c r="N568" s="12">
        <v>2000</v>
      </c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</row>
    <row r="569" spans="1:42" ht="21" customHeight="1" x14ac:dyDescent="0.25">
      <c r="A569" s="1" t="s">
        <v>247</v>
      </c>
      <c r="B569" s="8"/>
      <c r="C569" s="10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</row>
    <row r="570" spans="1:42" ht="21" customHeight="1" x14ac:dyDescent="0.25">
      <c r="A570" s="18" t="s">
        <v>248</v>
      </c>
      <c r="B570" s="8">
        <f t="shared" si="14"/>
        <v>24000</v>
      </c>
      <c r="C570" s="12">
        <v>2000</v>
      </c>
      <c r="D570" s="12">
        <v>2000</v>
      </c>
      <c r="E570" s="12">
        <v>2000</v>
      </c>
      <c r="F570" s="12">
        <v>2000</v>
      </c>
      <c r="G570" s="12">
        <v>2000</v>
      </c>
      <c r="H570" s="12">
        <v>2000</v>
      </c>
      <c r="I570" s="12">
        <v>2000</v>
      </c>
      <c r="J570" s="12">
        <v>2000</v>
      </c>
      <c r="K570" s="12">
        <v>2000</v>
      </c>
      <c r="L570" s="12">
        <v>2000</v>
      </c>
      <c r="M570" s="12">
        <v>2000</v>
      </c>
      <c r="N570" s="12">
        <v>2000</v>
      </c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</row>
    <row r="571" spans="1:42" ht="21" customHeight="1" x14ac:dyDescent="0.25">
      <c r="A571" s="1" t="s">
        <v>247</v>
      </c>
      <c r="B571" s="8"/>
      <c r="C571" s="10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</row>
    <row r="572" spans="1:42" ht="21" customHeight="1" x14ac:dyDescent="0.25">
      <c r="A572" s="18" t="s">
        <v>249</v>
      </c>
      <c r="B572" s="8">
        <f t="shared" si="14"/>
        <v>12000</v>
      </c>
      <c r="C572" s="12">
        <v>1000</v>
      </c>
      <c r="D572" s="12">
        <v>1000</v>
      </c>
      <c r="E572" s="12">
        <v>1000</v>
      </c>
      <c r="F572" s="12">
        <v>1000</v>
      </c>
      <c r="G572" s="12">
        <v>1000</v>
      </c>
      <c r="H572" s="12">
        <v>1000</v>
      </c>
      <c r="I572" s="12">
        <v>1000</v>
      </c>
      <c r="J572" s="12">
        <v>1000</v>
      </c>
      <c r="K572" s="12">
        <v>1000</v>
      </c>
      <c r="L572" s="12">
        <v>1000</v>
      </c>
      <c r="M572" s="12">
        <v>1000</v>
      </c>
      <c r="N572" s="12">
        <v>1000</v>
      </c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</row>
    <row r="573" spans="1:42" ht="21" customHeight="1" x14ac:dyDescent="0.25">
      <c r="A573" s="1" t="s">
        <v>247</v>
      </c>
      <c r="B573" s="8"/>
      <c r="C573" s="10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</row>
    <row r="574" spans="1:42" ht="21" customHeight="1" x14ac:dyDescent="0.25">
      <c r="A574" s="18" t="s">
        <v>250</v>
      </c>
      <c r="B574" s="8">
        <f t="shared" si="14"/>
        <v>500000</v>
      </c>
      <c r="C574" s="12">
        <v>40000</v>
      </c>
      <c r="D574" s="12">
        <v>40000</v>
      </c>
      <c r="E574" s="12">
        <v>40000</v>
      </c>
      <c r="F574" s="12">
        <v>40000</v>
      </c>
      <c r="G574" s="12">
        <v>40000</v>
      </c>
      <c r="H574" s="12">
        <v>40000</v>
      </c>
      <c r="I574" s="12">
        <v>40000</v>
      </c>
      <c r="J574" s="12">
        <v>40000</v>
      </c>
      <c r="K574" s="12">
        <v>45000</v>
      </c>
      <c r="L574" s="12">
        <v>45000</v>
      </c>
      <c r="M574" s="12">
        <v>45000</v>
      </c>
      <c r="N574" s="12">
        <v>45000</v>
      </c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</row>
    <row r="575" spans="1:42" ht="21" customHeight="1" x14ac:dyDescent="0.25">
      <c r="A575" s="1" t="s">
        <v>247</v>
      </c>
      <c r="B575" s="8"/>
      <c r="C575" s="10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</row>
    <row r="576" spans="1:42" ht="21" customHeight="1" x14ac:dyDescent="0.25">
      <c r="A576" s="18" t="s">
        <v>251</v>
      </c>
      <c r="B576" s="8">
        <f t="shared" si="14"/>
        <v>60000</v>
      </c>
      <c r="C576" s="12">
        <v>5000</v>
      </c>
      <c r="D576" s="12">
        <v>5000</v>
      </c>
      <c r="E576" s="12">
        <v>5000</v>
      </c>
      <c r="F576" s="12">
        <v>5000</v>
      </c>
      <c r="G576" s="12">
        <v>5000</v>
      </c>
      <c r="H576" s="12">
        <v>5000</v>
      </c>
      <c r="I576" s="12">
        <v>5000</v>
      </c>
      <c r="J576" s="12">
        <v>5000</v>
      </c>
      <c r="K576" s="12">
        <v>5000</v>
      </c>
      <c r="L576" s="12">
        <v>5000</v>
      </c>
      <c r="M576" s="12">
        <v>5000</v>
      </c>
      <c r="N576" s="12">
        <v>5000</v>
      </c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</row>
    <row r="577" spans="1:42" ht="21" customHeight="1" x14ac:dyDescent="0.25">
      <c r="A577" s="1" t="s">
        <v>247</v>
      </c>
      <c r="B577" s="8"/>
      <c r="C577" s="10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</row>
    <row r="578" spans="1:42" ht="21" customHeight="1" x14ac:dyDescent="0.25">
      <c r="A578" s="18" t="s">
        <v>252</v>
      </c>
      <c r="B578" s="8">
        <f t="shared" si="14"/>
        <v>24000</v>
      </c>
      <c r="C578" s="12">
        <v>2000</v>
      </c>
      <c r="D578" s="12">
        <v>2000</v>
      </c>
      <c r="E578" s="12">
        <v>2000</v>
      </c>
      <c r="F578" s="12">
        <v>2000</v>
      </c>
      <c r="G578" s="12">
        <v>2000</v>
      </c>
      <c r="H578" s="12">
        <v>2000</v>
      </c>
      <c r="I578" s="12">
        <v>2000</v>
      </c>
      <c r="J578" s="12">
        <v>2000</v>
      </c>
      <c r="K578" s="12">
        <v>2000</v>
      </c>
      <c r="L578" s="12">
        <v>2000</v>
      </c>
      <c r="M578" s="12">
        <v>2000</v>
      </c>
      <c r="N578" s="12">
        <v>2000</v>
      </c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</row>
    <row r="579" spans="1:42" ht="21" customHeight="1" x14ac:dyDescent="0.25">
      <c r="A579" s="1" t="s">
        <v>247</v>
      </c>
      <c r="B579" s="8"/>
      <c r="C579" s="10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</row>
    <row r="580" spans="1:42" ht="21" customHeight="1" x14ac:dyDescent="0.25">
      <c r="A580" s="18" t="s">
        <v>253</v>
      </c>
      <c r="B580" s="8">
        <f t="shared" si="14"/>
        <v>120000</v>
      </c>
      <c r="C580" s="12">
        <v>10000</v>
      </c>
      <c r="D580" s="12">
        <v>10000</v>
      </c>
      <c r="E580" s="12">
        <v>10000</v>
      </c>
      <c r="F580" s="12">
        <v>10000</v>
      </c>
      <c r="G580" s="12">
        <v>10000</v>
      </c>
      <c r="H580" s="12">
        <v>10000</v>
      </c>
      <c r="I580" s="12">
        <v>10000</v>
      </c>
      <c r="J580" s="12">
        <v>10000</v>
      </c>
      <c r="K580" s="12">
        <v>10000</v>
      </c>
      <c r="L580" s="12">
        <v>10000</v>
      </c>
      <c r="M580" s="12">
        <v>10000</v>
      </c>
      <c r="N580" s="12">
        <v>10000</v>
      </c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</row>
    <row r="581" spans="1:42" ht="21" customHeight="1" x14ac:dyDescent="0.25">
      <c r="A581" s="1" t="s">
        <v>247</v>
      </c>
      <c r="B581" s="8"/>
      <c r="C581" s="10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</row>
    <row r="582" spans="1:42" ht="21" customHeight="1" x14ac:dyDescent="0.25">
      <c r="A582" s="18" t="s">
        <v>254</v>
      </c>
      <c r="B582" s="8">
        <f t="shared" si="14"/>
        <v>24000</v>
      </c>
      <c r="C582" s="12">
        <v>2000</v>
      </c>
      <c r="D582" s="12">
        <v>2000</v>
      </c>
      <c r="E582" s="12">
        <v>2000</v>
      </c>
      <c r="F582" s="12">
        <v>2000</v>
      </c>
      <c r="G582" s="12">
        <v>2000</v>
      </c>
      <c r="H582" s="12">
        <v>2000</v>
      </c>
      <c r="I582" s="12">
        <v>2000</v>
      </c>
      <c r="J582" s="12">
        <v>2000</v>
      </c>
      <c r="K582" s="12">
        <v>2000</v>
      </c>
      <c r="L582" s="12">
        <v>2000</v>
      </c>
      <c r="M582" s="12">
        <v>2000</v>
      </c>
      <c r="N582" s="12">
        <v>2000</v>
      </c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</row>
    <row r="583" spans="1:42" ht="21" customHeight="1" x14ac:dyDescent="0.25">
      <c r="A583" s="1" t="s">
        <v>247</v>
      </c>
      <c r="B583" s="8"/>
      <c r="C583" s="10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</row>
    <row r="584" spans="1:42" ht="21" customHeight="1" x14ac:dyDescent="0.25">
      <c r="A584" s="18" t="s">
        <v>255</v>
      </c>
      <c r="B584" s="8">
        <f t="shared" si="14"/>
        <v>12000</v>
      </c>
      <c r="C584" s="12">
        <v>1000</v>
      </c>
      <c r="D584" s="12">
        <v>1000</v>
      </c>
      <c r="E584" s="12">
        <v>1000</v>
      </c>
      <c r="F584" s="12">
        <v>1000</v>
      </c>
      <c r="G584" s="12">
        <v>1000</v>
      </c>
      <c r="H584" s="12">
        <v>1000</v>
      </c>
      <c r="I584" s="12">
        <v>1000</v>
      </c>
      <c r="J584" s="12">
        <v>1000</v>
      </c>
      <c r="K584" s="12">
        <v>1000</v>
      </c>
      <c r="L584" s="12">
        <v>1000</v>
      </c>
      <c r="M584" s="12">
        <v>1000</v>
      </c>
      <c r="N584" s="12">
        <v>1000</v>
      </c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</row>
    <row r="585" spans="1:42" ht="21" customHeight="1" x14ac:dyDescent="0.25">
      <c r="A585" s="1" t="s">
        <v>247</v>
      </c>
      <c r="B585" s="8"/>
      <c r="C585" s="10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</row>
    <row r="586" spans="1:42" ht="21" customHeight="1" x14ac:dyDescent="0.25">
      <c r="A586" s="18" t="s">
        <v>256</v>
      </c>
      <c r="B586" s="8">
        <f t="shared" si="14"/>
        <v>12000</v>
      </c>
      <c r="C586" s="12">
        <v>1000</v>
      </c>
      <c r="D586" s="12">
        <v>1000</v>
      </c>
      <c r="E586" s="12">
        <v>1000</v>
      </c>
      <c r="F586" s="12">
        <v>1000</v>
      </c>
      <c r="G586" s="12">
        <v>1000</v>
      </c>
      <c r="H586" s="12">
        <v>1000</v>
      </c>
      <c r="I586" s="12">
        <v>1000</v>
      </c>
      <c r="J586" s="12">
        <v>1000</v>
      </c>
      <c r="K586" s="12">
        <v>1000</v>
      </c>
      <c r="L586" s="12">
        <v>1000</v>
      </c>
      <c r="M586" s="12">
        <v>1000</v>
      </c>
      <c r="N586" s="12">
        <v>1000</v>
      </c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</row>
    <row r="587" spans="1:42" ht="21" customHeight="1" x14ac:dyDescent="0.25">
      <c r="A587" s="1" t="s">
        <v>247</v>
      </c>
      <c r="B587" s="8"/>
      <c r="C587" s="10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</row>
    <row r="588" spans="1:42" ht="21" customHeight="1" x14ac:dyDescent="0.25">
      <c r="A588" s="18" t="s">
        <v>257</v>
      </c>
      <c r="B588" s="8">
        <f t="shared" si="14"/>
        <v>240000</v>
      </c>
      <c r="C588" s="12">
        <v>20000</v>
      </c>
      <c r="D588" s="12">
        <v>20000</v>
      </c>
      <c r="E588" s="12">
        <v>20000</v>
      </c>
      <c r="F588" s="12">
        <v>20000</v>
      </c>
      <c r="G588" s="12">
        <v>20000</v>
      </c>
      <c r="H588" s="12">
        <v>20000</v>
      </c>
      <c r="I588" s="12">
        <v>20000</v>
      </c>
      <c r="J588" s="12">
        <v>20000</v>
      </c>
      <c r="K588" s="12">
        <v>20000</v>
      </c>
      <c r="L588" s="12">
        <v>20000</v>
      </c>
      <c r="M588" s="12">
        <v>20000</v>
      </c>
      <c r="N588" s="12">
        <v>20000</v>
      </c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</row>
    <row r="589" spans="1:42" ht="21" customHeight="1" x14ac:dyDescent="0.25">
      <c r="A589" s="1" t="s">
        <v>247</v>
      </c>
      <c r="B589" s="8"/>
      <c r="C589" s="10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</row>
    <row r="590" spans="1:42" ht="21" customHeight="1" x14ac:dyDescent="0.25">
      <c r="A590" s="18" t="s">
        <v>258</v>
      </c>
      <c r="B590" s="8">
        <f t="shared" si="14"/>
        <v>60000</v>
      </c>
      <c r="C590" s="12">
        <v>5000</v>
      </c>
      <c r="D590" s="12">
        <v>5000</v>
      </c>
      <c r="E590" s="12">
        <v>5000</v>
      </c>
      <c r="F590" s="12">
        <v>5000</v>
      </c>
      <c r="G590" s="12">
        <v>5000</v>
      </c>
      <c r="H590" s="12">
        <v>5000</v>
      </c>
      <c r="I590" s="12">
        <v>5000</v>
      </c>
      <c r="J590" s="12">
        <v>5000</v>
      </c>
      <c r="K590" s="12">
        <v>5000</v>
      </c>
      <c r="L590" s="12">
        <v>5000</v>
      </c>
      <c r="M590" s="12">
        <v>5000</v>
      </c>
      <c r="N590" s="12">
        <v>5000</v>
      </c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</row>
    <row r="591" spans="1:42" ht="21" customHeight="1" x14ac:dyDescent="0.25">
      <c r="A591" s="1" t="s">
        <v>247</v>
      </c>
      <c r="B591" s="8"/>
      <c r="C591" s="10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</row>
    <row r="592" spans="1:42" ht="21" customHeight="1" x14ac:dyDescent="0.25">
      <c r="A592" s="18" t="s">
        <v>259</v>
      </c>
      <c r="B592" s="8">
        <f t="shared" si="14"/>
        <v>12000</v>
      </c>
      <c r="C592" s="12">
        <v>1000</v>
      </c>
      <c r="D592" s="12">
        <v>1000</v>
      </c>
      <c r="E592" s="12">
        <v>1000</v>
      </c>
      <c r="F592" s="12">
        <v>1000</v>
      </c>
      <c r="G592" s="12">
        <v>1000</v>
      </c>
      <c r="H592" s="12">
        <v>1000</v>
      </c>
      <c r="I592" s="12">
        <v>1000</v>
      </c>
      <c r="J592" s="12">
        <v>1000</v>
      </c>
      <c r="K592" s="12">
        <v>1000</v>
      </c>
      <c r="L592" s="12">
        <v>1000</v>
      </c>
      <c r="M592" s="12">
        <v>1000</v>
      </c>
      <c r="N592" s="12">
        <v>1000</v>
      </c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</row>
    <row r="593" spans="1:42" ht="21" customHeight="1" x14ac:dyDescent="0.25">
      <c r="A593" s="1" t="s">
        <v>247</v>
      </c>
      <c r="B593" s="8"/>
      <c r="C593" s="10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</row>
    <row r="594" spans="1:42" ht="21" customHeight="1" x14ac:dyDescent="0.25">
      <c r="A594" s="18" t="s">
        <v>260</v>
      </c>
      <c r="B594" s="8">
        <f t="shared" si="14"/>
        <v>12000</v>
      </c>
      <c r="C594" s="12">
        <v>1000</v>
      </c>
      <c r="D594" s="12">
        <v>1000</v>
      </c>
      <c r="E594" s="12">
        <v>1000</v>
      </c>
      <c r="F594" s="12">
        <v>1000</v>
      </c>
      <c r="G594" s="12">
        <v>1000</v>
      </c>
      <c r="H594" s="12">
        <v>1000</v>
      </c>
      <c r="I594" s="12">
        <v>1000</v>
      </c>
      <c r="J594" s="12">
        <v>1000</v>
      </c>
      <c r="K594" s="12">
        <v>1000</v>
      </c>
      <c r="L594" s="12">
        <v>1000</v>
      </c>
      <c r="M594" s="12">
        <v>1000</v>
      </c>
      <c r="N594" s="12">
        <v>1000</v>
      </c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</row>
    <row r="595" spans="1:42" ht="21" customHeight="1" x14ac:dyDescent="0.25">
      <c r="A595" s="1" t="s">
        <v>247</v>
      </c>
      <c r="B595" s="8"/>
      <c r="C595" s="10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</row>
    <row r="596" spans="1:42" ht="21" customHeight="1" x14ac:dyDescent="0.25">
      <c r="A596" s="18" t="s">
        <v>286</v>
      </c>
      <c r="B596" s="8">
        <f t="shared" si="14"/>
        <v>36000</v>
      </c>
      <c r="C596" s="12">
        <v>3000</v>
      </c>
      <c r="D596" s="12">
        <v>3000</v>
      </c>
      <c r="E596" s="12">
        <v>3000</v>
      </c>
      <c r="F596" s="12">
        <v>3000</v>
      </c>
      <c r="G596" s="12">
        <v>3000</v>
      </c>
      <c r="H596" s="12">
        <v>3000</v>
      </c>
      <c r="I596" s="12">
        <v>3000</v>
      </c>
      <c r="J596" s="12">
        <v>3000</v>
      </c>
      <c r="K596" s="12">
        <v>3000</v>
      </c>
      <c r="L596" s="12">
        <v>3000</v>
      </c>
      <c r="M596" s="12">
        <v>3000</v>
      </c>
      <c r="N596" s="12">
        <v>3000</v>
      </c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</row>
    <row r="597" spans="1:42" ht="21" customHeight="1" x14ac:dyDescent="0.25">
      <c r="A597" s="1" t="s">
        <v>247</v>
      </c>
      <c r="B597" s="8"/>
      <c r="C597" s="10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</row>
    <row r="598" spans="1:42" ht="21" customHeight="1" x14ac:dyDescent="0.25">
      <c r="A598" s="18" t="s">
        <v>365</v>
      </c>
      <c r="B598" s="8">
        <f t="shared" si="14"/>
        <v>3600</v>
      </c>
      <c r="C598" s="12">
        <v>300</v>
      </c>
      <c r="D598" s="12">
        <v>300</v>
      </c>
      <c r="E598" s="12">
        <v>300</v>
      </c>
      <c r="F598" s="12">
        <v>300</v>
      </c>
      <c r="G598" s="12">
        <v>300</v>
      </c>
      <c r="H598" s="12">
        <v>300</v>
      </c>
      <c r="I598" s="12">
        <v>300</v>
      </c>
      <c r="J598" s="12">
        <v>300</v>
      </c>
      <c r="K598" s="12">
        <v>300</v>
      </c>
      <c r="L598" s="12">
        <v>300</v>
      </c>
      <c r="M598" s="12">
        <v>300</v>
      </c>
      <c r="N598" s="12">
        <v>300</v>
      </c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</row>
    <row r="599" spans="1:42" ht="21" customHeight="1" x14ac:dyDescent="0.25">
      <c r="A599" s="1" t="s">
        <v>247</v>
      </c>
      <c r="B599" s="8"/>
      <c r="C599" s="10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</row>
    <row r="600" spans="1:42" ht="21" customHeight="1" x14ac:dyDescent="0.25">
      <c r="A600" s="18" t="s">
        <v>293</v>
      </c>
      <c r="B600" s="8">
        <f t="shared" si="14"/>
        <v>12000</v>
      </c>
      <c r="C600" s="12">
        <v>1000</v>
      </c>
      <c r="D600" s="12">
        <v>1000</v>
      </c>
      <c r="E600" s="12">
        <v>1000</v>
      </c>
      <c r="F600" s="12">
        <v>1000</v>
      </c>
      <c r="G600" s="12">
        <v>1000</v>
      </c>
      <c r="H600" s="12">
        <v>1000</v>
      </c>
      <c r="I600" s="12">
        <v>1000</v>
      </c>
      <c r="J600" s="12">
        <v>1000</v>
      </c>
      <c r="K600" s="12">
        <v>1000</v>
      </c>
      <c r="L600" s="12">
        <v>1000</v>
      </c>
      <c r="M600" s="12">
        <v>1000</v>
      </c>
      <c r="N600" s="12">
        <v>1000</v>
      </c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</row>
    <row r="601" spans="1:42" ht="21" customHeight="1" x14ac:dyDescent="0.25">
      <c r="A601" s="1" t="s">
        <v>247</v>
      </c>
      <c r="B601" s="8"/>
      <c r="C601" s="10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</row>
    <row r="602" spans="1:42" ht="21" customHeight="1" x14ac:dyDescent="0.25">
      <c r="A602" s="18" t="s">
        <v>308</v>
      </c>
      <c r="B602" s="8">
        <f t="shared" si="14"/>
        <v>12000</v>
      </c>
      <c r="C602" s="12">
        <v>1000</v>
      </c>
      <c r="D602" s="12">
        <v>1000</v>
      </c>
      <c r="E602" s="12">
        <v>1000</v>
      </c>
      <c r="F602" s="12">
        <v>1000</v>
      </c>
      <c r="G602" s="12">
        <v>1000</v>
      </c>
      <c r="H602" s="12">
        <v>1000</v>
      </c>
      <c r="I602" s="12">
        <v>1000</v>
      </c>
      <c r="J602" s="12">
        <v>1000</v>
      </c>
      <c r="K602" s="12">
        <v>1000</v>
      </c>
      <c r="L602" s="12">
        <v>1000</v>
      </c>
      <c r="M602" s="12">
        <v>1000</v>
      </c>
      <c r="N602" s="12">
        <v>1000</v>
      </c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</row>
    <row r="603" spans="1:42" ht="21" customHeight="1" x14ac:dyDescent="0.25">
      <c r="A603" s="1" t="s">
        <v>247</v>
      </c>
      <c r="B603" s="8"/>
      <c r="C603" s="10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</row>
    <row r="604" spans="1:42" ht="21" customHeight="1" x14ac:dyDescent="0.25">
      <c r="A604" s="18" t="s">
        <v>309</v>
      </c>
      <c r="B604" s="8">
        <f t="shared" si="14"/>
        <v>24000</v>
      </c>
      <c r="C604" s="12">
        <v>2000</v>
      </c>
      <c r="D604" s="12">
        <v>2000</v>
      </c>
      <c r="E604" s="12">
        <v>2000</v>
      </c>
      <c r="F604" s="12">
        <v>2000</v>
      </c>
      <c r="G604" s="12">
        <v>2000</v>
      </c>
      <c r="H604" s="12">
        <v>2000</v>
      </c>
      <c r="I604" s="12">
        <v>2000</v>
      </c>
      <c r="J604" s="12">
        <v>2000</v>
      </c>
      <c r="K604" s="12">
        <v>2000</v>
      </c>
      <c r="L604" s="12">
        <v>2000</v>
      </c>
      <c r="M604" s="12">
        <v>2000</v>
      </c>
      <c r="N604" s="12">
        <v>2000</v>
      </c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</row>
    <row r="605" spans="1:42" ht="21" customHeight="1" x14ac:dyDescent="0.25">
      <c r="A605" s="1" t="s">
        <v>247</v>
      </c>
      <c r="B605" s="8"/>
      <c r="C605" s="10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</row>
    <row r="606" spans="1:42" ht="21" customHeight="1" x14ac:dyDescent="0.25">
      <c r="A606" s="18" t="s">
        <v>327</v>
      </c>
      <c r="B606" s="8">
        <f t="shared" si="14"/>
        <v>3600</v>
      </c>
      <c r="C606" s="12">
        <v>300</v>
      </c>
      <c r="D606" s="12">
        <v>300</v>
      </c>
      <c r="E606" s="12">
        <v>300</v>
      </c>
      <c r="F606" s="12">
        <v>300</v>
      </c>
      <c r="G606" s="12">
        <v>300</v>
      </c>
      <c r="H606" s="12">
        <v>300</v>
      </c>
      <c r="I606" s="12">
        <v>300</v>
      </c>
      <c r="J606" s="12">
        <v>300</v>
      </c>
      <c r="K606" s="12">
        <v>300</v>
      </c>
      <c r="L606" s="12">
        <v>300</v>
      </c>
      <c r="M606" s="12">
        <v>300</v>
      </c>
      <c r="N606" s="12">
        <v>300</v>
      </c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</row>
    <row r="607" spans="1:42" ht="21" customHeight="1" x14ac:dyDescent="0.25">
      <c r="A607" s="1" t="s">
        <v>247</v>
      </c>
      <c r="B607" s="8"/>
      <c r="C607" s="10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</row>
    <row r="608" spans="1:42" ht="21" customHeight="1" x14ac:dyDescent="0.25">
      <c r="A608" s="18" t="s">
        <v>262</v>
      </c>
      <c r="B608" s="8">
        <f t="shared" si="14"/>
        <v>48000</v>
      </c>
      <c r="C608" s="12">
        <v>4000</v>
      </c>
      <c r="D608" s="12">
        <v>4000</v>
      </c>
      <c r="E608" s="12">
        <v>4000</v>
      </c>
      <c r="F608" s="12">
        <v>4000</v>
      </c>
      <c r="G608" s="12">
        <v>4000</v>
      </c>
      <c r="H608" s="12">
        <v>4000</v>
      </c>
      <c r="I608" s="12">
        <v>4000</v>
      </c>
      <c r="J608" s="12">
        <v>4000</v>
      </c>
      <c r="K608" s="12">
        <v>4000</v>
      </c>
      <c r="L608" s="12">
        <v>4000</v>
      </c>
      <c r="M608" s="12">
        <v>4000</v>
      </c>
      <c r="N608" s="12">
        <v>4000</v>
      </c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</row>
    <row r="609" spans="1:42" ht="21" customHeight="1" x14ac:dyDescent="0.25">
      <c r="A609" s="1" t="s">
        <v>261</v>
      </c>
      <c r="B609" s="8"/>
      <c r="C609" s="10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</row>
    <row r="610" spans="1:42" ht="21" customHeight="1" x14ac:dyDescent="0.25">
      <c r="A610" s="18" t="s">
        <v>263</v>
      </c>
      <c r="B610" s="8">
        <f t="shared" si="14"/>
        <v>48000</v>
      </c>
      <c r="C610" s="12">
        <v>4000</v>
      </c>
      <c r="D610" s="12">
        <v>4000</v>
      </c>
      <c r="E610" s="12">
        <v>4000</v>
      </c>
      <c r="F610" s="12">
        <v>4000</v>
      </c>
      <c r="G610" s="12">
        <v>4000</v>
      </c>
      <c r="H610" s="12">
        <v>4000</v>
      </c>
      <c r="I610" s="12">
        <v>4000</v>
      </c>
      <c r="J610" s="12">
        <v>4000</v>
      </c>
      <c r="K610" s="12">
        <v>4000</v>
      </c>
      <c r="L610" s="12">
        <v>4000</v>
      </c>
      <c r="M610" s="12">
        <v>4000</v>
      </c>
      <c r="N610" s="12">
        <v>4000</v>
      </c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</row>
    <row r="611" spans="1:42" ht="21" customHeight="1" x14ac:dyDescent="0.25">
      <c r="A611" s="1" t="s">
        <v>261</v>
      </c>
      <c r="B611" s="8"/>
      <c r="C611" s="10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</row>
    <row r="612" spans="1:42" ht="21" customHeight="1" x14ac:dyDescent="0.25">
      <c r="A612" s="18" t="s">
        <v>264</v>
      </c>
      <c r="B612" s="8">
        <f t="shared" ref="B612:B624" si="15">SUM(C612:N612)</f>
        <v>48000</v>
      </c>
      <c r="C612" s="12">
        <v>4000</v>
      </c>
      <c r="D612" s="12">
        <v>4000</v>
      </c>
      <c r="E612" s="12">
        <v>4000</v>
      </c>
      <c r="F612" s="12">
        <v>4000</v>
      </c>
      <c r="G612" s="12">
        <v>4000</v>
      </c>
      <c r="H612" s="12">
        <v>4000</v>
      </c>
      <c r="I612" s="12">
        <v>4000</v>
      </c>
      <c r="J612" s="12">
        <v>4000</v>
      </c>
      <c r="K612" s="12">
        <v>4000</v>
      </c>
      <c r="L612" s="12">
        <v>4000</v>
      </c>
      <c r="M612" s="12">
        <v>4000</v>
      </c>
      <c r="N612" s="12">
        <v>4000</v>
      </c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</row>
    <row r="613" spans="1:42" ht="21" customHeight="1" x14ac:dyDescent="0.25">
      <c r="A613" s="1" t="s">
        <v>265</v>
      </c>
      <c r="B613" s="8"/>
      <c r="C613" s="10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</row>
    <row r="614" spans="1:42" ht="21" customHeight="1" x14ac:dyDescent="0.25">
      <c r="A614" s="18" t="s">
        <v>266</v>
      </c>
      <c r="B614" s="8">
        <f t="shared" si="15"/>
        <v>12000</v>
      </c>
      <c r="C614" s="12">
        <v>1000</v>
      </c>
      <c r="D614" s="12">
        <v>1000</v>
      </c>
      <c r="E614" s="12">
        <v>1000</v>
      </c>
      <c r="F614" s="12">
        <v>1000</v>
      </c>
      <c r="G614" s="12">
        <v>1000</v>
      </c>
      <c r="H614" s="12">
        <v>1000</v>
      </c>
      <c r="I614" s="12">
        <v>1000</v>
      </c>
      <c r="J614" s="12">
        <v>1000</v>
      </c>
      <c r="K614" s="12">
        <v>1000</v>
      </c>
      <c r="L614" s="12">
        <v>1000</v>
      </c>
      <c r="M614" s="12">
        <v>1000</v>
      </c>
      <c r="N614" s="12">
        <v>1000</v>
      </c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</row>
    <row r="615" spans="1:42" ht="21" customHeight="1" x14ac:dyDescent="0.25">
      <c r="A615" s="1" t="s">
        <v>267</v>
      </c>
      <c r="B615" s="8"/>
      <c r="C615" s="10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</row>
    <row r="616" spans="1:42" ht="21" customHeight="1" x14ac:dyDescent="0.25">
      <c r="A616" s="18" t="s">
        <v>268</v>
      </c>
      <c r="B616" s="8">
        <f t="shared" si="15"/>
        <v>12000</v>
      </c>
      <c r="C616" s="12">
        <v>1000</v>
      </c>
      <c r="D616" s="12">
        <v>1000</v>
      </c>
      <c r="E616" s="12">
        <v>1000</v>
      </c>
      <c r="F616" s="12">
        <v>1000</v>
      </c>
      <c r="G616" s="12">
        <v>1000</v>
      </c>
      <c r="H616" s="12">
        <v>1000</v>
      </c>
      <c r="I616" s="12">
        <v>1000</v>
      </c>
      <c r="J616" s="12">
        <v>1000</v>
      </c>
      <c r="K616" s="12">
        <v>1000</v>
      </c>
      <c r="L616" s="12">
        <v>1000</v>
      </c>
      <c r="M616" s="12">
        <v>1000</v>
      </c>
      <c r="N616" s="12">
        <v>1000</v>
      </c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</row>
    <row r="617" spans="1:42" ht="21" customHeight="1" x14ac:dyDescent="0.25">
      <c r="A617" s="1" t="s">
        <v>267</v>
      </c>
      <c r="B617" s="8"/>
      <c r="C617" s="10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</row>
    <row r="618" spans="1:42" ht="21" customHeight="1" x14ac:dyDescent="0.25">
      <c r="A618" s="21" t="s">
        <v>376</v>
      </c>
      <c r="B618" s="8">
        <f t="shared" si="15"/>
        <v>12000</v>
      </c>
      <c r="C618" s="12">
        <v>1000</v>
      </c>
      <c r="D618" s="12">
        <v>1000</v>
      </c>
      <c r="E618" s="12">
        <v>1000</v>
      </c>
      <c r="F618" s="12">
        <v>1000</v>
      </c>
      <c r="G618" s="12">
        <v>1000</v>
      </c>
      <c r="H618" s="12">
        <v>1000</v>
      </c>
      <c r="I618" s="12">
        <v>1000</v>
      </c>
      <c r="J618" s="12">
        <v>1000</v>
      </c>
      <c r="K618" s="12">
        <v>1000</v>
      </c>
      <c r="L618" s="12">
        <v>1000</v>
      </c>
      <c r="M618" s="12">
        <v>1000</v>
      </c>
      <c r="N618" s="12">
        <v>1000</v>
      </c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</row>
    <row r="619" spans="1:42" ht="21" customHeight="1" x14ac:dyDescent="0.25">
      <c r="A619" s="1" t="s">
        <v>267</v>
      </c>
      <c r="B619" s="8"/>
      <c r="C619" s="10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</row>
    <row r="620" spans="1:42" ht="21" customHeight="1" x14ac:dyDescent="0.25">
      <c r="A620" s="18" t="s">
        <v>269</v>
      </c>
      <c r="B620" s="8">
        <f t="shared" si="15"/>
        <v>24000</v>
      </c>
      <c r="C620" s="12">
        <v>2000</v>
      </c>
      <c r="D620" s="12">
        <v>2000</v>
      </c>
      <c r="E620" s="12">
        <v>2000</v>
      </c>
      <c r="F620" s="12">
        <v>2000</v>
      </c>
      <c r="G620" s="12">
        <v>2000</v>
      </c>
      <c r="H620" s="12">
        <v>2000</v>
      </c>
      <c r="I620" s="12">
        <v>2000</v>
      </c>
      <c r="J620" s="12">
        <v>2000</v>
      </c>
      <c r="K620" s="12">
        <v>2000</v>
      </c>
      <c r="L620" s="12">
        <v>2000</v>
      </c>
      <c r="M620" s="12">
        <v>2000</v>
      </c>
      <c r="N620" s="12">
        <v>2000</v>
      </c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</row>
    <row r="621" spans="1:42" ht="21" customHeight="1" x14ac:dyDescent="0.25">
      <c r="A621" s="1" t="s">
        <v>270</v>
      </c>
      <c r="B621" s="8"/>
      <c r="C621" s="10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</row>
    <row r="622" spans="1:42" ht="21" customHeight="1" x14ac:dyDescent="0.25">
      <c r="A622" s="18" t="s">
        <v>352</v>
      </c>
      <c r="B622" s="8">
        <f t="shared" si="15"/>
        <v>7030000</v>
      </c>
      <c r="C622" s="12">
        <v>7030000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</row>
    <row r="623" spans="1:42" ht="21" customHeight="1" x14ac:dyDescent="0.25">
      <c r="A623" s="1" t="s">
        <v>353</v>
      </c>
      <c r="B623" s="8"/>
      <c r="C623" s="10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</row>
    <row r="624" spans="1:42" ht="21" customHeight="1" x14ac:dyDescent="0.25">
      <c r="A624" s="18" t="s">
        <v>271</v>
      </c>
      <c r="B624" s="8">
        <f t="shared" si="15"/>
        <v>250000</v>
      </c>
      <c r="C624" s="12">
        <v>250000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0</v>
      </c>
      <c r="K624" s="12">
        <v>0</v>
      </c>
      <c r="L624" s="12">
        <v>0</v>
      </c>
      <c r="M624" s="12">
        <v>0</v>
      </c>
      <c r="N624" s="12">
        <v>0</v>
      </c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</row>
    <row r="625" spans="1:42" ht="21" customHeight="1" x14ac:dyDescent="0.25">
      <c r="A625" s="1" t="s">
        <v>272</v>
      </c>
      <c r="B625" s="8"/>
      <c r="C625" s="10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</row>
    <row r="626" spans="1:42" s="9" customFormat="1" ht="14.25" customHeight="1" x14ac:dyDescent="0.15">
      <c r="A626" s="11"/>
      <c r="B626" s="16">
        <f>SUM(B8:B625)</f>
        <v>68708800.00999999</v>
      </c>
      <c r="C626" s="16">
        <f t="shared" ref="C626:N626" si="16">SUM(C8:C625)</f>
        <v>42118400.010000005</v>
      </c>
      <c r="D626" s="16">
        <f t="shared" si="16"/>
        <v>2414400</v>
      </c>
      <c r="E626" s="16">
        <f t="shared" si="16"/>
        <v>2416400</v>
      </c>
      <c r="F626" s="16">
        <f t="shared" si="16"/>
        <v>2416400</v>
      </c>
      <c r="G626" s="16">
        <f t="shared" si="16"/>
        <v>2415400</v>
      </c>
      <c r="H626" s="16">
        <f t="shared" si="16"/>
        <v>2415400</v>
      </c>
      <c r="I626" s="16">
        <f t="shared" si="16"/>
        <v>2415400</v>
      </c>
      <c r="J626" s="16">
        <f t="shared" si="16"/>
        <v>2415400</v>
      </c>
      <c r="K626" s="16">
        <f t="shared" si="16"/>
        <v>2420400</v>
      </c>
      <c r="L626" s="16">
        <f t="shared" si="16"/>
        <v>2420400</v>
      </c>
      <c r="M626" s="16">
        <f t="shared" si="16"/>
        <v>2420400</v>
      </c>
      <c r="N626" s="16">
        <f t="shared" si="16"/>
        <v>2420400</v>
      </c>
    </row>
    <row r="627" spans="1:42" ht="15" hidden="1" customHeight="1" x14ac:dyDescent="0.25">
      <c r="B627" s="15" t="e">
        <f>B624+B622+B620+#REF!+B618+B616+B614+#REF!+B612+#REF!+B610+B608+B606+B604+B602+B600+B598+B596+B594+B592+B590+B588+B586+B584+B582+B580+B578+B576+B574+B572+B570+B568+B566+B564+B562+B560+B558+B556+B554+B552+B550+B548+B546+B544+B542+B540+B538+B536+B534+B532+B530+B528+B526+B524+B522+B520+B518+B516+B514+B512+B510+B508+B506+B504+B502+B500+B498+B496+B494+#REF!+B492+B490+B488+B486+B484+B482+B480+B478+B476+B474+B472+B470+B468+B466+B464+B462+B460+B458+B456+B454+B452+B450+B448+#REF!+#REF!+#REF!+#REF!+#REF!+#REF!+#REF!+#REF!+#REF!+#REF!+#REF!+#REF!+#REF!+#REF!+B418+B416+B414+B412+B410+B408+B406+B404+B402+B400+B398+B396+B394+B392+B390+B388+B386+B384+B382+B380+B378+B376+B374+B372+B370+B368+B366+B364+B362+B360+B358+B356+B354+B352+B350+B348+B346+B344+B342+B340+#REF!+#REF!+B338+B336+B334+B332+B330+B328+B326+B324+B322+B320+#REF!+#REF!+B318+B316+B314+B312+B310+B308+B306+B304+B302+B300+B298+B296+B294+B292+B290+B288+B284+B282+B280+B278+B276+B274+B272+B270+B268+B266+B264+B262+B260+B258+B256+B254+B252+B250+B248+B246+B244+B242+B240+B238+B236+B234+B232+B228+B226+B224+B222+B220+B216+B214+#REF!+B212+B210+B208+B206+B204+B202+B200+B198+B196+B194+B192+B190+B188+B186+B184+B182+B178+B176+B174+B172+B170+B168+B166+B164+B162+B160+B158+B156+B154+B152+B150+B148+B146+B144+B142+B140+B138+B136+B134+B132+B130+B128+B126+B124</f>
        <v>#REF!</v>
      </c>
    </row>
    <row r="628" spans="1:42" ht="15" hidden="1" customHeight="1" x14ac:dyDescent="0.25">
      <c r="B628" s="14">
        <f>B122+B120+B118+B116+B114+B112+B110+B108+B106+B104+B102+B100+B98+B96+B94+B92+B90+B88+B86+B84+B82+B80+B78+B76+B74+B72+B70+B68+B66+B64+B62+B60+B58+B56+B54+B52+B50+B48+B46+B44+B42+B38+B36+B34+B32+B30+B28+B26+B24+B22+B20+B18+B16+B14+B12+B10+B8</f>
        <v>19156184.509999998</v>
      </c>
    </row>
  </sheetData>
  <mergeCells count="1">
    <mergeCell ref="A1:N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Analítico Mensual de Egresos Pagados por U. Administrativa al 30/sep./2019</dc:title>
  <dc:creator>Miguel Mota</dc:creator>
  <cp:lastModifiedBy>MFS</cp:lastModifiedBy>
  <cp:lastPrinted>2020-02-04T20:58:39Z</cp:lastPrinted>
  <dcterms:created xsi:type="dcterms:W3CDTF">2019-09-29T21:38:28Z</dcterms:created>
  <dcterms:modified xsi:type="dcterms:W3CDTF">2020-05-19T15:35:58Z</dcterms:modified>
</cp:coreProperties>
</file>