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CCA0D6D4-0B70-46C0-8C5B-8CAB7CE257C8}" xr6:coauthVersionLast="47" xr6:coauthVersionMax="47" xr10:uidLastSave="{00000000-0000-0000-0000-000000000000}"/>
  <bookViews>
    <workbookView xWindow="-120" yWindow="-120" windowWidth="29040" windowHeight="15840" xr2:uid="{E2BABE53-DC7C-498B-8E46-4EA3B8982032}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F100" i="1"/>
  <c r="F101" i="1"/>
  <c r="I101" i="1"/>
  <c r="F102" i="1"/>
  <c r="F103" i="1"/>
  <c r="I103" i="1"/>
  <c r="F95" i="1"/>
  <c r="F88" i="1"/>
  <c r="I88" i="1"/>
  <c r="F89" i="1"/>
  <c r="F90" i="1"/>
  <c r="I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2" i="1"/>
  <c r="I72" i="1"/>
  <c r="F75" i="1"/>
  <c r="I75" i="1"/>
  <c r="F73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F52" i="1"/>
  <c r="I52" i="1"/>
  <c r="F53" i="1"/>
  <c r="F54" i="1"/>
  <c r="F55" i="1"/>
  <c r="I55" i="1"/>
  <c r="F56" i="1"/>
  <c r="I56" i="1"/>
  <c r="F57" i="1"/>
  <c r="F58" i="1"/>
  <c r="F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F31" i="1"/>
  <c r="I31" i="1"/>
  <c r="F32" i="1"/>
  <c r="F33" i="1"/>
  <c r="I33" i="1"/>
  <c r="F34" i="1"/>
  <c r="I34" i="1"/>
  <c r="F35" i="1"/>
  <c r="F36" i="1"/>
  <c r="I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I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0" i="1"/>
  <c r="F141" i="1"/>
  <c r="F142" i="1"/>
  <c r="I142" i="1"/>
  <c r="F143" i="1"/>
  <c r="I143" i="1"/>
  <c r="F144" i="1"/>
  <c r="F145" i="1"/>
  <c r="I145" i="1"/>
  <c r="F146" i="1"/>
  <c r="I146" i="1"/>
  <c r="F139" i="1"/>
  <c r="F138" i="1"/>
  <c r="I138" i="1"/>
  <c r="F136" i="1"/>
  <c r="F137" i="1"/>
  <c r="I137" i="1"/>
  <c r="F135" i="1"/>
  <c r="I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F106" i="1"/>
  <c r="I106" i="1"/>
  <c r="F107" i="1"/>
  <c r="F104" i="1"/>
  <c r="I104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H85" i="1"/>
  <c r="D86" i="1"/>
  <c r="D85" i="1"/>
  <c r="I87" i="1"/>
  <c r="I91" i="1"/>
  <c r="I92" i="1"/>
  <c r="I96" i="1"/>
  <c r="I97" i="1"/>
  <c r="I98" i="1"/>
  <c r="I99" i="1"/>
  <c r="I100" i="1"/>
  <c r="I102" i="1"/>
  <c r="I110" i="1"/>
  <c r="I117" i="1"/>
  <c r="I118" i="1"/>
  <c r="I128" i="1"/>
  <c r="I136" i="1"/>
  <c r="I140" i="1"/>
  <c r="I141" i="1"/>
  <c r="I144" i="1"/>
  <c r="I155" i="1"/>
  <c r="I156" i="1"/>
  <c r="I73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107" i="1"/>
  <c r="I67" i="1"/>
  <c r="I66" i="1"/>
  <c r="I64" i="1"/>
  <c r="I62" i="1"/>
  <c r="I58" i="1"/>
  <c r="I57" i="1"/>
  <c r="I54" i="1"/>
  <c r="I53" i="1"/>
  <c r="I51" i="1"/>
  <c r="I50" i="1"/>
  <c r="I47" i="1"/>
  <c r="I46" i="1"/>
  <c r="I43" i="1"/>
  <c r="I42" i="1"/>
  <c r="I35" i="1"/>
  <c r="I32" i="1"/>
  <c r="I22" i="1"/>
  <c r="I105" i="1"/>
  <c r="I127" i="1"/>
  <c r="F124" i="1"/>
  <c r="I124" i="1"/>
  <c r="F39" i="1"/>
  <c r="I40" i="1"/>
  <c r="I89" i="1"/>
  <c r="F86" i="1"/>
  <c r="I12" i="1"/>
  <c r="F147" i="1"/>
  <c r="I147" i="1"/>
  <c r="I148" i="1"/>
  <c r="I65" i="1"/>
  <c r="F63" i="1"/>
  <c r="I63" i="1"/>
  <c r="F76" i="1"/>
  <c r="I77" i="1"/>
  <c r="I95" i="1"/>
  <c r="F94" i="1"/>
  <c r="I94" i="1"/>
  <c r="F49" i="1"/>
  <c r="I139" i="1"/>
  <c r="I76" i="1"/>
  <c r="F59" i="1"/>
  <c r="I59" i="1"/>
  <c r="I60" i="1"/>
  <c r="I49" i="1"/>
  <c r="I29" i="1"/>
  <c r="F29" i="1"/>
  <c r="G10" i="1"/>
  <c r="G160" i="1"/>
  <c r="F19" i="1"/>
  <c r="E10" i="1"/>
  <c r="E160" i="1"/>
  <c r="H10" i="1"/>
  <c r="H160" i="1"/>
  <c r="D10" i="1"/>
  <c r="D160" i="1"/>
  <c r="F11" i="1"/>
  <c r="I13" i="1"/>
  <c r="I11" i="1"/>
  <c r="F85" i="1"/>
  <c r="I19" i="1"/>
  <c r="I39" i="1"/>
  <c r="I86" i="1"/>
  <c r="I85" i="1"/>
  <c r="I74" i="1"/>
  <c r="I115" i="1"/>
  <c r="F10" i="1"/>
  <c r="F160" i="1"/>
  <c r="I1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<sst xmlns="http://schemas.openxmlformats.org/spreadsheetml/2006/main" count="162" uniqueCount="89">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</sst>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5" fontId="1" fillId="0" borderId="12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6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1" fillId="0" borderId="17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23C8-4E8E-4B0A-8A1A-53E3B01CC466}">
  <sheetPr>
    <pageSetUpPr fitToPage="1"/>
  </sheetPr>
  <dimension ref="B1:I161"/>
  <sheetViews>
    <sheetView tabSelected="1" workbookViewId="0">
      <pane ySplit="9" topLeftCell="A133" activePane="bottomLeft" state="frozen"/>
      <selection pane="bottomLeft" activeCell="D13" sqref="D13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8">
        <f t="shared" ref="D10:I10" si="0">D11+D19+D29+D39+D49+D59+D72+D76+D63</f>
        <v>75803960.539999992</v>
      </c>
      <c r="E10" s="18">
        <f t="shared" si="0"/>
        <v>10877620.890000001</v>
      </c>
      <c r="F10" s="18">
        <f t="shared" si="0"/>
        <v>86681581.430000007</v>
      </c>
      <c r="G10" s="18">
        <f t="shared" si="0"/>
        <v>82880697.949999973</v>
      </c>
      <c r="H10" s="18">
        <f t="shared" si="0"/>
        <v>82848548.48999998</v>
      </c>
      <c r="I10" s="18">
        <f t="shared" si="0"/>
        <v>3800883.4800000037</v>
      </c>
    </row>
    <row r="11" spans="2:9" x14ac:dyDescent="0.2">
      <c r="B11" s="3" t="s">
        <v>12</v>
      </c>
      <c r="C11" s="9"/>
      <c r="D11" s="19">
        <f t="shared" ref="D11:I11" si="1">SUM(D12:D18)</f>
        <v>45633328.039999999</v>
      </c>
      <c r="E11" s="19">
        <f t="shared" si="1"/>
        <v>5.8207660913467407E-11</v>
      </c>
      <c r="F11" s="19">
        <f t="shared" si="1"/>
        <v>45633328.039999999</v>
      </c>
      <c r="G11" s="19">
        <f t="shared" si="1"/>
        <v>44064547.68999999</v>
      </c>
      <c r="H11" s="19">
        <f t="shared" si="1"/>
        <v>44064547.68999999</v>
      </c>
      <c r="I11" s="19">
        <f t="shared" si="1"/>
        <v>1568780.3500000031</v>
      </c>
    </row>
    <row r="12" spans="2:9" x14ac:dyDescent="0.2">
      <c r="B12" s="13" t="s">
        <v>13</v>
      </c>
      <c r="C12" s="11"/>
      <c r="D12" s="19">
        <v>12963830.060000001</v>
      </c>
      <c r="E12" s="20">
        <v>202732.81</v>
      </c>
      <c r="F12" s="20">
        <f>D12+E12</f>
        <v>13166562.870000001</v>
      </c>
      <c r="G12" s="20">
        <v>12842076.6</v>
      </c>
      <c r="H12" s="20">
        <v>12842076.6</v>
      </c>
      <c r="I12" s="20">
        <f>F12-G12</f>
        <v>324486.27000000142</v>
      </c>
    </row>
    <row r="13" spans="2:9" x14ac:dyDescent="0.2">
      <c r="B13" s="13" t="s">
        <v>14</v>
      </c>
      <c r="C13" s="11"/>
      <c r="D13" s="19">
        <v>15010153.6</v>
      </c>
      <c r="E13" s="20">
        <v>-486932.07</v>
      </c>
      <c r="F13" s="20">
        <f t="shared" ref="F13:F18" si="2">D13+E13</f>
        <v>14523221.529999999</v>
      </c>
      <c r="G13" s="20">
        <v>14058174.52</v>
      </c>
      <c r="H13" s="20">
        <v>14058174.52</v>
      </c>
      <c r="I13" s="20">
        <f t="shared" ref="I13:I18" si="3">F13-G13</f>
        <v>465047.00999999978</v>
      </c>
    </row>
    <row r="14" spans="2:9" x14ac:dyDescent="0.2">
      <c r="B14" s="13" t="s">
        <v>15</v>
      </c>
      <c r="C14" s="11"/>
      <c r="D14" s="19">
        <v>12025334.380000001</v>
      </c>
      <c r="E14" s="20">
        <v>1209118.57</v>
      </c>
      <c r="F14" s="20">
        <f t="shared" si="2"/>
        <v>13234452.950000001</v>
      </c>
      <c r="G14" s="20">
        <v>12520903.449999999</v>
      </c>
      <c r="H14" s="20">
        <v>12520903.449999999</v>
      </c>
      <c r="I14" s="20">
        <f t="shared" si="3"/>
        <v>713549.50000000186</v>
      </c>
    </row>
    <row r="15" spans="2:9" x14ac:dyDescent="0.2">
      <c r="B15" s="13" t="s">
        <v>16</v>
      </c>
      <c r="C15" s="11"/>
      <c r="D15" s="19">
        <v>510400</v>
      </c>
      <c r="E15" s="20">
        <v>71671.759999999995</v>
      </c>
      <c r="F15" s="20">
        <f t="shared" si="2"/>
        <v>582071.76</v>
      </c>
      <c r="G15" s="20">
        <v>475316.69</v>
      </c>
      <c r="H15" s="20">
        <v>475316.69</v>
      </c>
      <c r="I15" s="20">
        <f t="shared" si="3"/>
        <v>106755.07</v>
      </c>
    </row>
    <row r="16" spans="2:9" x14ac:dyDescent="0.2">
      <c r="B16" s="13" t="s">
        <v>17</v>
      </c>
      <c r="C16" s="11"/>
      <c r="D16" s="19">
        <v>4531910</v>
      </c>
      <c r="E16" s="20">
        <v>-496591.07</v>
      </c>
      <c r="F16" s="20">
        <f t="shared" si="2"/>
        <v>4035318.93</v>
      </c>
      <c r="G16" s="20">
        <v>4113676.43</v>
      </c>
      <c r="H16" s="20">
        <v>4113676.43</v>
      </c>
      <c r="I16" s="20">
        <f t="shared" si="3"/>
        <v>-78357.5</v>
      </c>
    </row>
    <row r="17" spans="2:9" x14ac:dyDescent="0.2">
      <c r="B17" s="13" t="s">
        <v>18</v>
      </c>
      <c r="C17" s="11"/>
      <c r="D17" s="19">
        <v>500000</v>
      </c>
      <c r="E17" s="20">
        <v>-500000</v>
      </c>
      <c r="F17" s="20">
        <f t="shared" si="2"/>
        <v>0</v>
      </c>
      <c r="G17" s="20">
        <v>0</v>
      </c>
      <c r="H17" s="20">
        <v>0</v>
      </c>
      <c r="I17" s="20">
        <f t="shared" si="3"/>
        <v>0</v>
      </c>
    </row>
    <row r="18" spans="2:9" x14ac:dyDescent="0.2">
      <c r="B18" s="13" t="s">
        <v>19</v>
      </c>
      <c r="C18" s="11"/>
      <c r="D18" s="19">
        <v>91700</v>
      </c>
      <c r="E18" s="20">
        <v>0</v>
      </c>
      <c r="F18" s="20">
        <f t="shared" si="2"/>
        <v>91700</v>
      </c>
      <c r="G18" s="20">
        <v>54400</v>
      </c>
      <c r="H18" s="20">
        <v>54400</v>
      </c>
      <c r="I18" s="20">
        <f t="shared" si="3"/>
        <v>37300</v>
      </c>
    </row>
    <row r="19" spans="2:9" x14ac:dyDescent="0.2">
      <c r="B19" s="3" t="s">
        <v>20</v>
      </c>
      <c r="C19" s="9"/>
      <c r="D19" s="19">
        <f t="shared" ref="D19:I19" si="4">SUM(D20:D28)</f>
        <v>7152400</v>
      </c>
      <c r="E19" s="19">
        <f t="shared" si="4"/>
        <v>248283.34999999998</v>
      </c>
      <c r="F19" s="19">
        <f t="shared" si="4"/>
        <v>7400683.3500000006</v>
      </c>
      <c r="G19" s="19">
        <f t="shared" si="4"/>
        <v>6816352.5800000001</v>
      </c>
      <c r="H19" s="19">
        <f t="shared" si="4"/>
        <v>6816352.5800000001</v>
      </c>
      <c r="I19" s="19">
        <f t="shared" si="4"/>
        <v>584330.76999999979</v>
      </c>
    </row>
    <row r="20" spans="2:9" x14ac:dyDescent="0.2">
      <c r="B20" s="13" t="s">
        <v>21</v>
      </c>
      <c r="C20" s="11"/>
      <c r="D20" s="19">
        <v>242500</v>
      </c>
      <c r="E20" s="20">
        <v>31362.639999999999</v>
      </c>
      <c r="F20" s="19">
        <f t="shared" ref="F20:F28" si="5">D20+E20</f>
        <v>273862.64</v>
      </c>
      <c r="G20" s="20">
        <v>244912.99</v>
      </c>
      <c r="H20" s="20">
        <v>244912.99</v>
      </c>
      <c r="I20" s="20">
        <f>F20-G20</f>
        <v>28949.650000000023</v>
      </c>
    </row>
    <row r="21" spans="2:9" x14ac:dyDescent="0.2">
      <c r="B21" s="13" t="s">
        <v>22</v>
      </c>
      <c r="C21" s="11"/>
      <c r="D21" s="19">
        <v>41000</v>
      </c>
      <c r="E21" s="20">
        <v>15923.61</v>
      </c>
      <c r="F21" s="19">
        <f t="shared" si="5"/>
        <v>56923.61</v>
      </c>
      <c r="G21" s="20">
        <v>56422.43</v>
      </c>
      <c r="H21" s="20">
        <v>56422.43</v>
      </c>
      <c r="I21" s="20">
        <f t="shared" ref="I21:I83" si="6">F21-G21</f>
        <v>501.18000000000029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7000</v>
      </c>
      <c r="E23" s="20">
        <v>-4000</v>
      </c>
      <c r="F23" s="19">
        <f t="shared" si="5"/>
        <v>3000</v>
      </c>
      <c r="G23" s="20">
        <v>0</v>
      </c>
      <c r="H23" s="20">
        <v>0</v>
      </c>
      <c r="I23" s="20">
        <f t="shared" si="6"/>
        <v>3000</v>
      </c>
    </row>
    <row r="24" spans="2:9" x14ac:dyDescent="0.2">
      <c r="B24" s="13" t="s">
        <v>25</v>
      </c>
      <c r="C24" s="11"/>
      <c r="D24" s="19">
        <v>4951100</v>
      </c>
      <c r="E24" s="20">
        <v>-745260.14</v>
      </c>
      <c r="F24" s="19">
        <f t="shared" si="5"/>
        <v>4205839.8600000003</v>
      </c>
      <c r="G24" s="20">
        <v>4205239.8600000003</v>
      </c>
      <c r="H24" s="20">
        <v>4205239.8600000003</v>
      </c>
      <c r="I24" s="20">
        <f t="shared" si="6"/>
        <v>600</v>
      </c>
    </row>
    <row r="25" spans="2:9" x14ac:dyDescent="0.2">
      <c r="B25" s="13" t="s">
        <v>26</v>
      </c>
      <c r="C25" s="11"/>
      <c r="D25" s="19">
        <v>1750000</v>
      </c>
      <c r="E25" s="20">
        <v>816158.36</v>
      </c>
      <c r="F25" s="19">
        <f t="shared" si="5"/>
        <v>2566158.36</v>
      </c>
      <c r="G25" s="20">
        <v>2046475.37</v>
      </c>
      <c r="H25" s="20">
        <v>2046475.37</v>
      </c>
      <c r="I25" s="20">
        <f t="shared" si="6"/>
        <v>519682.98999999976</v>
      </c>
    </row>
    <row r="26" spans="2:9" x14ac:dyDescent="0.2">
      <c r="B26" s="13" t="s">
        <v>27</v>
      </c>
      <c r="C26" s="11"/>
      <c r="D26" s="19">
        <v>10800</v>
      </c>
      <c r="E26" s="20">
        <v>-10800</v>
      </c>
      <c r="F26" s="19">
        <f t="shared" si="5"/>
        <v>0</v>
      </c>
      <c r="G26" s="20">
        <v>0</v>
      </c>
      <c r="H26" s="20">
        <v>0</v>
      </c>
      <c r="I26" s="20">
        <f t="shared" si="6"/>
        <v>0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150000</v>
      </c>
      <c r="E28" s="20">
        <v>144898.88</v>
      </c>
      <c r="F28" s="19">
        <f t="shared" si="5"/>
        <v>294898.88</v>
      </c>
      <c r="G28" s="20">
        <v>263301.93</v>
      </c>
      <c r="H28" s="20">
        <v>263301.93</v>
      </c>
      <c r="I28" s="20">
        <f t="shared" si="6"/>
        <v>31596.950000000012</v>
      </c>
    </row>
    <row r="29" spans="2:9" x14ac:dyDescent="0.2">
      <c r="B29" s="3" t="s">
        <v>30</v>
      </c>
      <c r="C29" s="9"/>
      <c r="D29" s="19">
        <f t="shared" ref="D29:I29" si="7">SUM(D30:D38)</f>
        <v>17945700</v>
      </c>
      <c r="E29" s="19">
        <f t="shared" si="7"/>
        <v>4665733.8800000008</v>
      </c>
      <c r="F29" s="19">
        <f t="shared" si="7"/>
        <v>22611433.880000003</v>
      </c>
      <c r="G29" s="19">
        <f t="shared" si="7"/>
        <v>21215296.469999999</v>
      </c>
      <c r="H29" s="19">
        <f t="shared" si="7"/>
        <v>21183147.010000002</v>
      </c>
      <c r="I29" s="19">
        <f t="shared" si="7"/>
        <v>1396137.4100000015</v>
      </c>
    </row>
    <row r="30" spans="2:9" x14ac:dyDescent="0.2">
      <c r="B30" s="13" t="s">
        <v>31</v>
      </c>
      <c r="C30" s="11"/>
      <c r="D30" s="19">
        <v>11397800</v>
      </c>
      <c r="E30" s="20">
        <v>280883.07</v>
      </c>
      <c r="F30" s="19">
        <f t="shared" ref="F30:F38" si="8">D30+E30</f>
        <v>11678683.07</v>
      </c>
      <c r="G30" s="20">
        <v>10987146.17</v>
      </c>
      <c r="H30" s="20">
        <v>10987146.17</v>
      </c>
      <c r="I30" s="20">
        <f t="shared" si="6"/>
        <v>691536.90000000037</v>
      </c>
    </row>
    <row r="31" spans="2:9" x14ac:dyDescent="0.2">
      <c r="B31" s="13" t="s">
        <v>32</v>
      </c>
      <c r="C31" s="11"/>
      <c r="D31" s="19">
        <v>0</v>
      </c>
      <c r="E31" s="20">
        <v>7327.59</v>
      </c>
      <c r="F31" s="19">
        <f t="shared" si="8"/>
        <v>7327.59</v>
      </c>
      <c r="G31" s="20">
        <v>7327.59</v>
      </c>
      <c r="H31" s="20">
        <v>7327.59</v>
      </c>
      <c r="I31" s="20">
        <f t="shared" si="6"/>
        <v>0</v>
      </c>
    </row>
    <row r="32" spans="2:9" x14ac:dyDescent="0.2">
      <c r="B32" s="13" t="s">
        <v>33</v>
      </c>
      <c r="C32" s="11"/>
      <c r="D32" s="19"/>
      <c r="E32" s="20"/>
      <c r="F32" s="19">
        <f t="shared" si="8"/>
        <v>0</v>
      </c>
      <c r="G32" s="20"/>
      <c r="H32" s="20"/>
      <c r="I32" s="20">
        <f t="shared" si="6"/>
        <v>0</v>
      </c>
    </row>
    <row r="33" spans="2:9" x14ac:dyDescent="0.2">
      <c r="B33" s="13" t="s">
        <v>34</v>
      </c>
      <c r="C33" s="11"/>
      <c r="D33" s="19">
        <v>251000</v>
      </c>
      <c r="E33" s="20">
        <v>76562.94</v>
      </c>
      <c r="F33" s="19">
        <f t="shared" si="8"/>
        <v>327562.94</v>
      </c>
      <c r="G33" s="20">
        <v>327475.46000000002</v>
      </c>
      <c r="H33" s="20">
        <v>295350.24</v>
      </c>
      <c r="I33" s="20">
        <f t="shared" si="6"/>
        <v>87.479999999981374</v>
      </c>
    </row>
    <row r="34" spans="2:9" x14ac:dyDescent="0.2">
      <c r="B34" s="13" t="s">
        <v>35</v>
      </c>
      <c r="C34" s="11"/>
      <c r="D34" s="19">
        <v>3879000</v>
      </c>
      <c r="E34" s="20">
        <v>934854.96</v>
      </c>
      <c r="F34" s="19">
        <f t="shared" si="8"/>
        <v>4813854.96</v>
      </c>
      <c r="G34" s="20">
        <v>4534170.18</v>
      </c>
      <c r="H34" s="20">
        <v>4534145.9400000004</v>
      </c>
      <c r="I34" s="20">
        <f t="shared" si="6"/>
        <v>279684.78000000026</v>
      </c>
    </row>
    <row r="35" spans="2:9" x14ac:dyDescent="0.2">
      <c r="B35" s="13" t="s">
        <v>36</v>
      </c>
      <c r="C35" s="11"/>
      <c r="D35" s="19"/>
      <c r="E35" s="20"/>
      <c r="F35" s="19">
        <f t="shared" si="8"/>
        <v>0</v>
      </c>
      <c r="G35" s="20"/>
      <c r="H35" s="20"/>
      <c r="I35" s="20">
        <f t="shared" si="6"/>
        <v>0</v>
      </c>
    </row>
    <row r="36" spans="2:9" x14ac:dyDescent="0.2">
      <c r="B36" s="13" t="s">
        <v>37</v>
      </c>
      <c r="C36" s="11"/>
      <c r="D36" s="19">
        <v>35700</v>
      </c>
      <c r="E36" s="20">
        <v>-2529.9</v>
      </c>
      <c r="F36" s="19">
        <f t="shared" si="8"/>
        <v>33170.1</v>
      </c>
      <c r="G36" s="20">
        <v>17526.189999999999</v>
      </c>
      <c r="H36" s="20">
        <v>17526.189999999999</v>
      </c>
      <c r="I36" s="20">
        <f t="shared" si="6"/>
        <v>15643.91</v>
      </c>
    </row>
    <row r="37" spans="2:9" x14ac:dyDescent="0.2">
      <c r="B37" s="13" t="s">
        <v>38</v>
      </c>
      <c r="C37" s="11"/>
      <c r="D37" s="19"/>
      <c r="E37" s="20"/>
      <c r="F37" s="19">
        <f t="shared" si="8"/>
        <v>0</v>
      </c>
      <c r="G37" s="20"/>
      <c r="H37" s="20"/>
      <c r="I37" s="20">
        <f t="shared" si="6"/>
        <v>0</v>
      </c>
    </row>
    <row r="38" spans="2:9" x14ac:dyDescent="0.2">
      <c r="B38" s="13" t="s">
        <v>39</v>
      </c>
      <c r="C38" s="11"/>
      <c r="D38" s="19">
        <v>2382200</v>
      </c>
      <c r="E38" s="20">
        <v>3368635.22</v>
      </c>
      <c r="F38" s="19">
        <f t="shared" si="8"/>
        <v>5750835.2200000007</v>
      </c>
      <c r="G38" s="20">
        <v>5341650.88</v>
      </c>
      <c r="H38" s="20">
        <v>5341650.88</v>
      </c>
      <c r="I38" s="20">
        <f t="shared" si="6"/>
        <v>409184.34000000078</v>
      </c>
    </row>
    <row r="39" spans="2:9" ht="25.5" customHeight="1" x14ac:dyDescent="0.2">
      <c r="B39" s="37" t="s">
        <v>40</v>
      </c>
      <c r="C39" s="38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7" t="s">
        <v>50</v>
      </c>
      <c r="C49" s="38"/>
      <c r="D49" s="19">
        <f t="shared" ref="D49:I49" si="11">SUM(D50:D58)</f>
        <v>789450</v>
      </c>
      <c r="E49" s="19">
        <f t="shared" si="11"/>
        <v>-191300.79000000004</v>
      </c>
      <c r="F49" s="19">
        <f t="shared" si="11"/>
        <v>598149.21</v>
      </c>
      <c r="G49" s="19">
        <f t="shared" si="11"/>
        <v>583149.21</v>
      </c>
      <c r="H49" s="19">
        <f t="shared" si="11"/>
        <v>583149.21</v>
      </c>
      <c r="I49" s="19">
        <f t="shared" si="11"/>
        <v>15000.000000000015</v>
      </c>
    </row>
    <row r="50" spans="2:9" x14ac:dyDescent="0.2">
      <c r="B50" s="13" t="s">
        <v>51</v>
      </c>
      <c r="C50" s="11"/>
      <c r="D50" s="19">
        <v>50000</v>
      </c>
      <c r="E50" s="20">
        <v>90725.02</v>
      </c>
      <c r="F50" s="19">
        <f t="shared" si="10"/>
        <v>140725.02000000002</v>
      </c>
      <c r="G50" s="20">
        <v>125725.02</v>
      </c>
      <c r="H50" s="20">
        <v>125725.02</v>
      </c>
      <c r="I50" s="20">
        <f t="shared" si="6"/>
        <v>15000.000000000015</v>
      </c>
    </row>
    <row r="51" spans="2:9" x14ac:dyDescent="0.2">
      <c r="B51" s="13" t="s">
        <v>52</v>
      </c>
      <c r="C51" s="11"/>
      <c r="D51" s="19"/>
      <c r="E51" s="20"/>
      <c r="F51" s="19">
        <f t="shared" si="10"/>
        <v>0</v>
      </c>
      <c r="G51" s="20"/>
      <c r="H51" s="20"/>
      <c r="I51" s="20">
        <f t="shared" si="6"/>
        <v>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>
        <v>42750</v>
      </c>
      <c r="E53" s="20">
        <v>10698.28</v>
      </c>
      <c r="F53" s="19">
        <f t="shared" si="10"/>
        <v>53448.28</v>
      </c>
      <c r="G53" s="20">
        <v>53448.28</v>
      </c>
      <c r="H53" s="20">
        <v>53448.28</v>
      </c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696700</v>
      </c>
      <c r="E55" s="20">
        <v>-292724.09000000003</v>
      </c>
      <c r="F55" s="19">
        <f t="shared" si="10"/>
        <v>403975.91</v>
      </c>
      <c r="G55" s="20">
        <v>403975.91</v>
      </c>
      <c r="H55" s="20">
        <v>403975.91</v>
      </c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4183082.5</v>
      </c>
      <c r="E59" s="19">
        <f>SUM(E60:E62)</f>
        <v>6154904.4500000002</v>
      </c>
      <c r="F59" s="19">
        <f>SUM(F60:F62)</f>
        <v>10337986.949999999</v>
      </c>
      <c r="G59" s="19">
        <f>SUM(G60:G62)</f>
        <v>10201352</v>
      </c>
      <c r="H59" s="19">
        <f>SUM(H60:H62)</f>
        <v>10201352</v>
      </c>
      <c r="I59" s="20">
        <f t="shared" si="6"/>
        <v>136634.94999999925</v>
      </c>
    </row>
    <row r="60" spans="2:9" x14ac:dyDescent="0.2">
      <c r="B60" s="13" t="s">
        <v>61</v>
      </c>
      <c r="C60" s="11"/>
      <c r="D60" s="19">
        <v>4183082.5</v>
      </c>
      <c r="E60" s="20">
        <v>4518691.67</v>
      </c>
      <c r="F60" s="19">
        <f t="shared" si="10"/>
        <v>8701774.1699999999</v>
      </c>
      <c r="G60" s="20">
        <v>8565139.2200000007</v>
      </c>
      <c r="H60" s="20">
        <v>8565139.2200000007</v>
      </c>
      <c r="I60" s="20">
        <f t="shared" si="6"/>
        <v>136634.94999999925</v>
      </c>
    </row>
    <row r="61" spans="2:9" x14ac:dyDescent="0.2">
      <c r="B61" s="13" t="s">
        <v>62</v>
      </c>
      <c r="C61" s="11"/>
      <c r="D61" s="19">
        <v>0</v>
      </c>
      <c r="E61" s="20">
        <v>1636212.78</v>
      </c>
      <c r="F61" s="19">
        <f t="shared" si="10"/>
        <v>1636212.78</v>
      </c>
      <c r="G61" s="20">
        <v>1636212.78</v>
      </c>
      <c r="H61" s="20">
        <v>1636212.78</v>
      </c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7" t="s">
        <v>64</v>
      </c>
      <c r="C63" s="38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100000</v>
      </c>
      <c r="E76" s="19">
        <f>SUM(E77:E83)</f>
        <v>0</v>
      </c>
      <c r="F76" s="19">
        <f>SUM(F77:F83)</f>
        <v>100000</v>
      </c>
      <c r="G76" s="19">
        <f>SUM(G77:G83)</f>
        <v>0</v>
      </c>
      <c r="H76" s="19">
        <f>SUM(H77:H83)</f>
        <v>0</v>
      </c>
      <c r="I76" s="20">
        <f t="shared" si="6"/>
        <v>100000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>
        <v>100000</v>
      </c>
      <c r="E83" s="20">
        <v>0</v>
      </c>
      <c r="F83" s="19">
        <f t="shared" si="10"/>
        <v>100000</v>
      </c>
      <c r="G83" s="20">
        <v>0</v>
      </c>
      <c r="H83" s="20">
        <v>0</v>
      </c>
      <c r="I83" s="20">
        <f t="shared" si="6"/>
        <v>100000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0</v>
      </c>
      <c r="E85" s="23">
        <f>E86+E104+E94+E114+E124+E134+E138+E147+E151</f>
        <v>0</v>
      </c>
      <c r="F85" s="23">
        <f t="shared" si="12"/>
        <v>0</v>
      </c>
      <c r="G85" s="23">
        <f>G86+G104+G94+G114+G124+G134+G138+G147+G151</f>
        <v>0</v>
      </c>
      <c r="H85" s="23">
        <f>H86+H104+H94+H114+H124+H134+H138+H147+H151</f>
        <v>0</v>
      </c>
      <c r="I85" s="23">
        <f t="shared" si="12"/>
        <v>0</v>
      </c>
    </row>
    <row r="86" spans="2:9" x14ac:dyDescent="0.2">
      <c r="B86" s="3" t="s">
        <v>12</v>
      </c>
      <c r="C86" s="9"/>
      <c r="D86" s="19">
        <f>SUM(D87:D93)</f>
        <v>0</v>
      </c>
      <c r="E86" s="19">
        <f>SUM(E87:E93)</f>
        <v>0</v>
      </c>
      <c r="F86" s="19">
        <f>SUM(F87:F93)</f>
        <v>0</v>
      </c>
      <c r="G86" s="19">
        <f>SUM(G87:G93)</f>
        <v>0</v>
      </c>
      <c r="H86" s="19">
        <f>SUM(H87:H93)</f>
        <v>0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/>
      <c r="E87" s="20"/>
      <c r="F87" s="19">
        <f t="shared" ref="F87:F103" si="14">D87+E87</f>
        <v>0</v>
      </c>
      <c r="G87" s="20"/>
      <c r="H87" s="20"/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/>
      <c r="E89" s="20"/>
      <c r="F89" s="19">
        <f t="shared" si="14"/>
        <v>0</v>
      </c>
      <c r="G89" s="20"/>
      <c r="H89" s="20"/>
      <c r="I89" s="20">
        <f t="shared" si="13"/>
        <v>0</v>
      </c>
    </row>
    <row r="90" spans="2:9" x14ac:dyDescent="0.2">
      <c r="B90" s="13" t="s">
        <v>16</v>
      </c>
      <c r="C90" s="11"/>
      <c r="D90" s="19"/>
      <c r="E90" s="20"/>
      <c r="F90" s="19">
        <f t="shared" si="14"/>
        <v>0</v>
      </c>
      <c r="G90" s="20"/>
      <c r="H90" s="20"/>
      <c r="I90" s="20">
        <f t="shared" si="13"/>
        <v>0</v>
      </c>
    </row>
    <row r="91" spans="2:9" x14ac:dyDescent="0.2">
      <c r="B91" s="13" t="s">
        <v>17</v>
      </c>
      <c r="C91" s="11"/>
      <c r="D91" s="19"/>
      <c r="E91" s="20"/>
      <c r="F91" s="19">
        <f t="shared" si="14"/>
        <v>0</v>
      </c>
      <c r="G91" s="20"/>
      <c r="H91" s="20"/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0</v>
      </c>
      <c r="E94" s="19">
        <f>SUM(E95:E103)</f>
        <v>0</v>
      </c>
      <c r="F94" s="19">
        <f>SUM(F95:F103)</f>
        <v>0</v>
      </c>
      <c r="G94" s="19">
        <f>SUM(G95:G103)</f>
        <v>0</v>
      </c>
      <c r="H94" s="19">
        <f>SUM(H95:H103)</f>
        <v>0</v>
      </c>
      <c r="I94" s="20">
        <f t="shared" si="13"/>
        <v>0</v>
      </c>
    </row>
    <row r="95" spans="2:9" x14ac:dyDescent="0.2">
      <c r="B95" s="13" t="s">
        <v>21</v>
      </c>
      <c r="C95" s="11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/>
      <c r="E98" s="20"/>
      <c r="F98" s="19">
        <f t="shared" si="14"/>
        <v>0</v>
      </c>
      <c r="G98" s="20"/>
      <c r="H98" s="20"/>
      <c r="I98" s="20">
        <f t="shared" si="13"/>
        <v>0</v>
      </c>
    </row>
    <row r="99" spans="2:9" x14ac:dyDescent="0.2">
      <c r="B99" s="13" t="s">
        <v>25</v>
      </c>
      <c r="C99" s="11"/>
      <c r="D99" s="19"/>
      <c r="E99" s="20"/>
      <c r="F99" s="19">
        <f t="shared" si="14"/>
        <v>0</v>
      </c>
      <c r="G99" s="20"/>
      <c r="H99" s="20"/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/>
      <c r="E101" s="20"/>
      <c r="F101" s="19">
        <f t="shared" si="14"/>
        <v>0</v>
      </c>
      <c r="G101" s="20"/>
      <c r="H101" s="20"/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/>
      <c r="E103" s="20"/>
      <c r="F103" s="19">
        <f t="shared" si="14"/>
        <v>0</v>
      </c>
      <c r="G103" s="20"/>
      <c r="H103" s="20"/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0</v>
      </c>
      <c r="E104" s="19">
        <f>SUM(E105:E113)</f>
        <v>0</v>
      </c>
      <c r="F104" s="19">
        <f>SUM(F105:F113)</f>
        <v>0</v>
      </c>
      <c r="G104" s="19">
        <f>SUM(G105:G113)</f>
        <v>0</v>
      </c>
      <c r="H104" s="19">
        <f>SUM(H105:H113)</f>
        <v>0</v>
      </c>
      <c r="I104" s="20">
        <f t="shared" si="13"/>
        <v>0</v>
      </c>
    </row>
    <row r="105" spans="2:9" x14ac:dyDescent="0.2">
      <c r="B105" s="13" t="s">
        <v>31</v>
      </c>
      <c r="C105" s="11"/>
      <c r="D105" s="19"/>
      <c r="E105" s="20"/>
      <c r="F105" s="20">
        <f>D105+E105</f>
        <v>0</v>
      </c>
      <c r="G105" s="20"/>
      <c r="H105" s="20"/>
      <c r="I105" s="20">
        <f t="shared" si="13"/>
        <v>0</v>
      </c>
    </row>
    <row r="106" spans="2:9" x14ac:dyDescent="0.2">
      <c r="B106" s="13" t="s">
        <v>32</v>
      </c>
      <c r="C106" s="11"/>
      <c r="D106" s="19"/>
      <c r="E106" s="20"/>
      <c r="F106" s="20">
        <f t="shared" ref="F106:F113" si="15">D106+E106</f>
        <v>0</v>
      </c>
      <c r="G106" s="20"/>
      <c r="H106" s="20"/>
      <c r="I106" s="20">
        <f t="shared" si="13"/>
        <v>0</v>
      </c>
    </row>
    <row r="107" spans="2:9" x14ac:dyDescent="0.2">
      <c r="B107" s="13" t="s">
        <v>33</v>
      </c>
      <c r="C107" s="11"/>
      <c r="D107" s="19"/>
      <c r="E107" s="20"/>
      <c r="F107" s="20">
        <f t="shared" si="15"/>
        <v>0</v>
      </c>
      <c r="G107" s="20"/>
      <c r="H107" s="20"/>
      <c r="I107" s="20">
        <f t="shared" si="13"/>
        <v>0</v>
      </c>
    </row>
    <row r="108" spans="2:9" x14ac:dyDescent="0.2">
      <c r="B108" s="13" t="s">
        <v>34</v>
      </c>
      <c r="C108" s="11"/>
      <c r="D108" s="19"/>
      <c r="E108" s="20"/>
      <c r="F108" s="20">
        <f t="shared" si="15"/>
        <v>0</v>
      </c>
      <c r="G108" s="20"/>
      <c r="H108" s="20"/>
      <c r="I108" s="20">
        <f t="shared" si="13"/>
        <v>0</v>
      </c>
    </row>
    <row r="109" spans="2:9" x14ac:dyDescent="0.2">
      <c r="B109" s="13" t="s">
        <v>35</v>
      </c>
      <c r="C109" s="11"/>
      <c r="D109" s="19"/>
      <c r="E109" s="20"/>
      <c r="F109" s="20">
        <f t="shared" si="15"/>
        <v>0</v>
      </c>
      <c r="G109" s="20"/>
      <c r="H109" s="20"/>
      <c r="I109" s="20">
        <f t="shared" si="13"/>
        <v>0</v>
      </c>
    </row>
    <row r="110" spans="2:9" x14ac:dyDescent="0.2">
      <c r="B110" s="13" t="s">
        <v>36</v>
      </c>
      <c r="C110" s="11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/>
      <c r="E113" s="20"/>
      <c r="F113" s="20">
        <f t="shared" si="15"/>
        <v>0</v>
      </c>
      <c r="G113" s="20"/>
      <c r="H113" s="20"/>
      <c r="I113" s="20">
        <f t="shared" si="13"/>
        <v>0</v>
      </c>
    </row>
    <row r="114" spans="2:9" ht="25.5" customHeight="1" x14ac:dyDescent="0.2">
      <c r="B114" s="37" t="s">
        <v>40</v>
      </c>
      <c r="C114" s="38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75803960.539999992</v>
      </c>
      <c r="E160" s="18">
        <f t="shared" si="21"/>
        <v>10877620.890000001</v>
      </c>
      <c r="F160" s="18">
        <f t="shared" si="21"/>
        <v>86681581.430000007</v>
      </c>
      <c r="G160" s="18">
        <f t="shared" si="21"/>
        <v>82880697.949999973</v>
      </c>
      <c r="H160" s="18">
        <f t="shared" si="21"/>
        <v>82848548.48999998</v>
      </c>
      <c r="I160" s="18">
        <f t="shared" si="21"/>
        <v>3800883.4800000037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2025-01-28T20:22:47Z</dcterms:modified>
</cp:coreProperties>
</file>