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 PUBLICA\Desktop\DOCUMENTOS TRANSPARENCIA\INFORMACION PRESUPUESTAL\"/>
    </mc:Choice>
  </mc:AlternateContent>
  <xr:revisionPtr revIDLastSave="0" documentId="13_ncr:1_{BA5CF542-8E90-42A1-AD10-8E29EFA1B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5" i="1"/>
  <c r="K13" i="1"/>
  <c r="K11" i="1"/>
  <c r="K9" i="1"/>
  <c r="O17" i="1"/>
  <c r="O15" i="1"/>
  <c r="O13" i="1"/>
  <c r="O19" i="1" s="1"/>
  <c r="O11" i="1"/>
  <c r="O9" i="1"/>
  <c r="M15" i="1"/>
  <c r="M13" i="1"/>
  <c r="M11" i="1"/>
  <c r="M9" i="1"/>
  <c r="M19" i="1"/>
  <c r="L9" i="1"/>
  <c r="L11" i="1"/>
  <c r="L15" i="1"/>
  <c r="L13" i="1"/>
  <c r="N19" i="1"/>
  <c r="J9" i="1"/>
  <c r="J11" i="1"/>
  <c r="J19" i="1"/>
  <c r="J13" i="1"/>
  <c r="J15" i="1"/>
  <c r="L19" i="1" l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<sst xmlns="http://schemas.openxmlformats.org/spreadsheetml/2006/main" count="20" uniqueCount="20">
  <si>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</si>
  <si>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(Cifras en Pesos)</t>
  </si>
  <si>
    <t>Concepto</t>
  </si>
  <si>
    <t>Egresos</t>
  </si>
  <si>
    <t>Subejercicio</t>
  </si>
  <si>
    <t>Aprobado</t>
  </si>
  <si>
    <t>Ampliaciones /(Reducciones)</t>
  </si>
  <si>
    <t>Modificado</t>
  </si>
  <si>
    <t>Devengado</t>
  </si>
  <si>
    <t>Pagado</t>
  </si>
  <si>
    <t>Total del Egreso</t>
  </si>
  <si>
    <t>COMISION DE AGUA POTABLE Y ALCANTARILLADO DEL MUNICIPIO DE IGUALA</t>
  </si>
  <si>
    <t>“Bajo protesta de decir verdad declaramos que los Estados Financieros y sus notas, son razonablemente correctos y son responsabilidad del emisor”.</t>
  </si>
  <si>
    <t>DIRECCION GENERAL</t>
  </si>
  <si>
    <t>DIRECCION DE ADMINISTRACION</t>
  </si>
  <si>
    <t>DIRECCION COMERCIAL</t>
  </si>
  <si>
    <t>DIRECCION TECNICA OPERATIVA</t>
  </si>
  <si>
    <t>AUDITORIA INTERNA</t>
  </si>
  <si>
    <t>Clasificación Administrativa</t>
  </si>
  <si>
    <t xml:space="preserve">Del 01/ene./2025 Al 31/dic/2025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</si>
</sst>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3" x14ac:knownFonts="1">
    <font>
      <sz val="8"/>
      <color rgb="FF000000"/>
      <name val="Tahoma"/>
    </font>
    <font>
      <b/>
      <sz val="1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.25"/>
      <color rgb="FF000000"/>
      <name val="Arial"/>
      <family val="2"/>
    </font>
    <font>
      <b/>
      <sz val="8.25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7" fontId="7" fillId="11" borderId="6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7" fontId="7" fillId="11" borderId="6" xfId="0" applyNumberFormat="1" applyFont="1" applyFill="1" applyBorder="1" applyAlignment="1">
      <alignment vertical="top" wrapText="1"/>
    </xf>
    <xf numFmtId="7" fontId="9" fillId="13" borderId="8" xfId="0" applyNumberFormat="1" applyFont="1" applyFill="1" applyBorder="1" applyAlignment="1">
      <alignment vertical="top" wrapText="1"/>
    </xf>
    <xf numFmtId="0" fontId="4" fillId="8" borderId="3" xfId="0" applyFont="1" applyFill="1" applyBorder="1" applyAlignment="1">
      <alignment vertical="top" wrapText="1"/>
    </xf>
    <xf numFmtId="7" fontId="9" fillId="0" borderId="8" xfId="0" applyNumberFormat="1" applyFont="1" applyBorder="1" applyAlignment="1">
      <alignment vertical="top" wrapText="1"/>
    </xf>
    <xf numFmtId="43" fontId="0" fillId="0" borderId="0" xfId="1" applyFont="1"/>
    <xf numFmtId="7" fontId="0" fillId="0" borderId="0" xfId="0" applyNumberFormat="1"/>
    <xf numFmtId="43" fontId="0" fillId="0" borderId="0" xfId="0" applyNumberFormat="1"/>
    <xf numFmtId="7" fontId="7" fillId="0" borderId="6" xfId="0" applyNumberFormat="1" applyFont="1" applyBorder="1" applyAlignment="1">
      <alignment horizontal="right" vertical="top" wrapText="1"/>
    </xf>
    <xf numFmtId="0" fontId="5" fillId="10" borderId="5" xfId="0" applyFont="1" applyFill="1" applyBorder="1" applyAlignment="1">
      <alignment horizontal="left" vertical="top" wrapText="1"/>
    </xf>
    <xf numFmtId="0" fontId="6" fillId="10" borderId="5" xfId="0" applyFont="1" applyFill="1" applyBorder="1" applyAlignment="1">
      <alignment horizontal="left" vertical="top" wrapText="1"/>
    </xf>
    <xf numFmtId="7" fontId="7" fillId="11" borderId="6" xfId="0" applyNumberFormat="1" applyFont="1" applyFill="1" applyBorder="1" applyAlignment="1">
      <alignment horizontal="right" vertical="top" wrapText="1"/>
    </xf>
    <xf numFmtId="0" fontId="5" fillId="9" borderId="4" xfId="0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center" vertical="center" wrapText="1"/>
    </xf>
    <xf numFmtId="7" fontId="9" fillId="13" borderId="8" xfId="0" applyNumberFormat="1" applyFont="1" applyFill="1" applyBorder="1" applyAlignment="1">
      <alignment horizontal="right" vertical="top" wrapText="1"/>
    </xf>
    <xf numFmtId="0" fontId="10" fillId="14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vertical="top" wrapText="1"/>
    </xf>
    <xf numFmtId="0" fontId="8" fillId="12" borderId="7" xfId="0" applyFont="1" applyFill="1" applyBorder="1" applyAlignment="1">
      <alignment horizontal="left" vertical="top" wrapText="1"/>
    </xf>
    <xf numFmtId="7" fontId="9" fillId="0" borderId="8" xfId="0" applyNumberFormat="1" applyFont="1" applyBorder="1" applyAlignment="1">
      <alignment horizontal="right" vertical="top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47626</xdr:colOff>
      <xdr:row>1</xdr:row>
      <xdr:rowOff>57150</xdr:rowOff>
    </xdr:from>
    <xdr:to>
      <xdr:col>17</xdr:col>
      <xdr:colOff>19052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CF4C2A-29E1-4CF7-9C44-1328D3EC6E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67676" y="266700"/>
          <a:ext cx="1724026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1</xdr:row>
      <xdr:rowOff>38099</xdr:rowOff>
    </xdr:from>
    <xdr:to>
      <xdr:col>7</xdr:col>
      <xdr:colOff>495299</xdr:colOff>
      <xdr:row>3</xdr:row>
      <xdr:rowOff>180974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0C3721-370A-4EA5-93B0-A883A8134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695324" y="247649"/>
          <a:ext cx="1895475" cy="5429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19</xdr:col>
      <xdr:colOff>180975</xdr:colOff>
      <xdr:row>39</xdr:row>
      <xdr:rowOff>19050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E2162290-DB2F-48BE-8693-11BE938EBE5A}"/>
            </a:ext>
          </a:extLst>
        </xdr:cNvPr>
        <xdr:cNvGrpSpPr>
          <a:grpSpLocks/>
        </xdr:cNvGrpSpPr>
      </xdr:nvGrpSpPr>
      <xdr:grpSpPr bwMode="auto">
        <a:xfrm flipV="1">
          <a:off x="971550" y="4467225"/>
          <a:ext cx="9344025" cy="685800"/>
          <a:chOff x="984" y="2857"/>
          <a:chExt cx="13271" cy="264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F551D758-7B70-D550-E289-70744B04D5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F64F8D13-0A79-0936-0BB4-7DE9A80B11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26392D55-2564-0B1F-C60C-CE741676A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workbookViewId="0">
      <selection activeCell="B21" sqref="B21"/>
    </sheetView>
  </sheetViews>
  <sheetFormatPr baseColWidth="10" defaultColWidth="9.33203125" defaultRowHeight="10.5" x14ac:dyDescent="0.15"/>
  <cols>
    <col min="1" max="1" width="15.5" customWidth="1"/>
    <col min="2" max="3" width="1.5" customWidth="1"/>
    <col min="4" max="4" width="3.1640625" customWidth="1"/>
    <col min="5" max="5" width="4.6640625" customWidth="1"/>
    <col min="6" max="6" width="1.5" customWidth="1"/>
    <col min="7" max="7" width="14.1640625" customWidth="1"/>
    <col min="8" max="8" width="9.5" customWidth="1"/>
    <col min="9" max="9" width="9" customWidth="1"/>
    <col min="10" max="10" width="21.6640625" customWidth="1"/>
    <col min="11" max="11" width="17.33203125" customWidth="1"/>
    <col min="12" max="12" width="18.5" customWidth="1"/>
    <col min="13" max="13" width="19.1640625" customWidth="1"/>
    <col min="14" max="14" width="17.1640625" customWidth="1"/>
    <col min="15" max="15" width="5.83203125" customWidth="1"/>
    <col min="16" max="16" width="3.1640625" customWidth="1"/>
    <col min="17" max="17" width="4.5" customWidth="1"/>
    <col min="18" max="18" width="3.1640625" customWidth="1"/>
    <col min="19" max="19" width="6.33203125" customWidth="1"/>
    <col min="20" max="20" width="9" customWidth="1"/>
    <col min="21" max="21" width="7.83203125" customWidth="1"/>
  </cols>
  <sheetData>
    <row r="1" spans="1:20" ht="16.5" customHeight="1" x14ac:dyDescent="0.15">
      <c r="B1" s="20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ht="15" customHeight="1" x14ac:dyDescent="0.15">
      <c r="A2" s="3"/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0" ht="16.5" customHeight="1" x14ac:dyDescent="0.15">
      <c r="B3" s="22" t="s">
        <v>18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0" ht="18.75" customHeight="1" x14ac:dyDescent="0.25">
      <c r="B4" s="23" t="s">
        <v>19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20" ht="21" customHeight="1" x14ac:dyDescent="0.1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7"/>
    </row>
    <row r="6" spans="1:20" ht="21.2" customHeight="1" x14ac:dyDescent="0.15">
      <c r="B6" s="17" t="s">
        <v>2</v>
      </c>
      <c r="C6" s="17"/>
      <c r="D6" s="17"/>
      <c r="E6" s="17"/>
      <c r="F6" s="17"/>
      <c r="G6" s="17"/>
      <c r="H6" s="17"/>
      <c r="I6" s="17"/>
      <c r="J6" s="17" t="s">
        <v>3</v>
      </c>
      <c r="K6" s="17"/>
      <c r="L6" s="17"/>
      <c r="M6" s="17"/>
      <c r="N6" s="17"/>
      <c r="O6" s="17" t="s">
        <v>4</v>
      </c>
      <c r="P6" s="17"/>
      <c r="Q6" s="17"/>
      <c r="R6" s="17"/>
      <c r="S6" s="17"/>
    </row>
    <row r="7" spans="1:20" ht="28.35" customHeight="1" x14ac:dyDescent="0.15">
      <c r="B7" s="17"/>
      <c r="C7" s="17"/>
      <c r="D7" s="17"/>
      <c r="E7" s="17"/>
      <c r="F7" s="17"/>
      <c r="G7" s="17"/>
      <c r="H7" s="17"/>
      <c r="I7" s="17"/>
      <c r="J7" s="1" t="s">
        <v>5</v>
      </c>
      <c r="K7" s="1" t="s">
        <v>6</v>
      </c>
      <c r="L7" s="1" t="s">
        <v>7</v>
      </c>
      <c r="M7" s="4" t="s">
        <v>8</v>
      </c>
      <c r="N7" s="4" t="s">
        <v>9</v>
      </c>
      <c r="O7" s="17"/>
      <c r="P7" s="17"/>
      <c r="Q7" s="17"/>
      <c r="R7" s="17"/>
      <c r="S7" s="17"/>
    </row>
    <row r="8" spans="1:20" ht="0.75" customHeight="1" x14ac:dyDescent="0.15"/>
    <row r="9" spans="1:20" ht="10.9" customHeight="1" x14ac:dyDescent="0.15">
      <c r="B9" s="13" t="s">
        <v>13</v>
      </c>
      <c r="C9" s="14"/>
      <c r="D9" s="14"/>
      <c r="E9" s="14"/>
      <c r="F9" s="14"/>
      <c r="G9" s="14"/>
      <c r="H9" s="14"/>
      <c r="I9" s="14"/>
      <c r="J9" s="2">
        <f>557961.92+753581.8+12273036.75+513347.06+215000+238958.9+471724.57+836.82</f>
        <v>15024447.820000002</v>
      </c>
      <c r="K9" s="2">
        <f>J9-L9</f>
        <v>-5319298.2499999981</v>
      </c>
      <c r="L9" s="12">
        <f>1345122.89+1326449.11+14861463.95+804201.5+577110+1200+925789.87+502408.75</f>
        <v>20343746.07</v>
      </c>
      <c r="M9" s="5">
        <f>1148986.33+1192607.78+12946340.06+609172.23+441795.16+403030.94+794438.64</f>
        <v>17536371.140000001</v>
      </c>
      <c r="N9" s="5">
        <v>17536371.140000001</v>
      </c>
      <c r="O9" s="15">
        <f>L9-N9</f>
        <v>2807374.9299999997</v>
      </c>
      <c r="P9" s="15"/>
      <c r="Q9" s="15"/>
      <c r="R9" s="15"/>
      <c r="S9" s="15"/>
    </row>
    <row r="10" spans="1:20" ht="0.4" customHeight="1" x14ac:dyDescent="0.15">
      <c r="B10" s="16"/>
      <c r="C10" s="16"/>
      <c r="D10" s="16"/>
    </row>
    <row r="11" spans="1:20" ht="10.9" customHeight="1" x14ac:dyDescent="0.15">
      <c r="B11" s="13" t="s">
        <v>14</v>
      </c>
      <c r="C11" s="14"/>
      <c r="D11" s="14"/>
      <c r="E11" s="14"/>
      <c r="F11" s="14"/>
      <c r="G11" s="14"/>
      <c r="H11" s="14"/>
      <c r="I11" s="14"/>
      <c r="J11" s="2">
        <f>562017.91+648523.93+279920.94+1351274.22+377546.4+2135480.7+39780.1+1333734.57+291525.26</f>
        <v>7019804.0299999993</v>
      </c>
      <c r="K11" s="2">
        <f>J11-L11</f>
        <v>-2008072.3100000024</v>
      </c>
      <c r="L11" s="12">
        <f>514956.28+2088179.25+686081.95+518210.95+1316842.14+3398594.62+505011.15</f>
        <v>9027876.3400000017</v>
      </c>
      <c r="M11" s="5">
        <f>457800.31+1545891.15+457459.45+357159.24+1142864.02+469742.01+3232073.04</f>
        <v>7662989.2200000007</v>
      </c>
      <c r="N11" s="5">
        <v>7662989.2199999997</v>
      </c>
      <c r="O11" s="15">
        <f>L11-N11</f>
        <v>1364887.120000002</v>
      </c>
      <c r="P11" s="15"/>
      <c r="Q11" s="15"/>
      <c r="R11" s="15"/>
      <c r="S11" s="15"/>
    </row>
    <row r="12" spans="1:20" ht="0.4" customHeight="1" x14ac:dyDescent="0.15">
      <c r="B12" s="16"/>
      <c r="C12" s="16"/>
      <c r="D12" s="16"/>
    </row>
    <row r="13" spans="1:20" ht="10.9" customHeight="1" x14ac:dyDescent="0.15">
      <c r="B13" s="13" t="s">
        <v>15</v>
      </c>
      <c r="C13" s="14"/>
      <c r="D13" s="14"/>
      <c r="E13" s="14"/>
      <c r="F13" s="14"/>
      <c r="G13" s="14"/>
      <c r="H13" s="14"/>
      <c r="I13" s="14"/>
      <c r="J13" s="2">
        <f>360796.22+1593+373275.25+361694.22+705022.64+4427359.67+2296540.76+296982.12+974361.45</f>
        <v>9797625.3299999982</v>
      </c>
      <c r="K13" s="2">
        <f>J13-L13</f>
        <v>3256748.1899999985</v>
      </c>
      <c r="L13" s="12">
        <f>132288.05+197181.72+4733282.81+461275.63+18815.77+515565.17+482467.99</f>
        <v>6540877.1399999997</v>
      </c>
      <c r="M13" s="5">
        <f>68379.22+10834.72+454355.18+473952.79+11293.84+3989930.56+354525.23</f>
        <v>5363271.5399999991</v>
      </c>
      <c r="N13" s="5">
        <v>5363271.54</v>
      </c>
      <c r="O13" s="15">
        <f>L13-N13</f>
        <v>1177605.5999999996</v>
      </c>
      <c r="P13" s="15"/>
      <c r="Q13" s="15"/>
      <c r="R13" s="15"/>
      <c r="S13" s="15"/>
    </row>
    <row r="14" spans="1:20" ht="0.4" customHeight="1" x14ac:dyDescent="0.15">
      <c r="B14" s="16"/>
      <c r="C14" s="16"/>
      <c r="D14" s="16"/>
    </row>
    <row r="15" spans="1:20" ht="10.9" customHeight="1" x14ac:dyDescent="0.15">
      <c r="B15" s="13" t="s">
        <v>16</v>
      </c>
      <c r="C15" s="14"/>
      <c r="D15" s="14"/>
      <c r="E15" s="14"/>
      <c r="F15" s="14"/>
      <c r="G15" s="14"/>
      <c r="H15" s="14"/>
      <c r="I15" s="14"/>
      <c r="J15" s="2">
        <f>11282745.72+3148230.86+24089842.65+14673532.6+1310790.83+1044948.56+4582975.02+1168451.49+2872173.96</f>
        <v>64173691.689999998</v>
      </c>
      <c r="K15" s="2">
        <f>J15-L15</f>
        <v>4288113.9099999964</v>
      </c>
      <c r="L15" s="12">
        <f>16429391.74+2579455.54+12208390.93+2359625.69+4122033.1+627821.75+783397.78+12942079.81+3874155.62+3959225.82</f>
        <v>59885577.780000001</v>
      </c>
      <c r="M15" s="5">
        <f>15527857.56+2432027.48+11814554.64+11636473.61+2102894.72+3679795.33+3383776.85+2625428.06+770700.79+364150.18</f>
        <v>54337659.219999999</v>
      </c>
      <c r="N15" s="5">
        <v>54337659.219999999</v>
      </c>
      <c r="O15" s="15">
        <f>L15-N15</f>
        <v>5547918.5600000024</v>
      </c>
      <c r="P15" s="15"/>
      <c r="Q15" s="15"/>
      <c r="R15" s="15"/>
      <c r="S15" s="15"/>
    </row>
    <row r="16" spans="1:20" ht="0.4" customHeight="1" x14ac:dyDescent="0.15">
      <c r="B16" s="16"/>
      <c r="C16" s="16"/>
      <c r="D16" s="16"/>
    </row>
    <row r="17" spans="2:21" ht="10.9" customHeight="1" x14ac:dyDescent="0.15">
      <c r="B17" s="13" t="s">
        <v>17</v>
      </c>
      <c r="C17" s="14"/>
      <c r="D17" s="14"/>
      <c r="E17" s="14"/>
      <c r="F17" s="14"/>
      <c r="G17" s="14"/>
      <c r="H17" s="14"/>
      <c r="I17" s="14"/>
      <c r="J17" s="2">
        <v>594365.98</v>
      </c>
      <c r="K17" s="2">
        <f>J17-L17</f>
        <v>-217491.54000000004</v>
      </c>
      <c r="L17" s="2">
        <v>811857.52</v>
      </c>
      <c r="M17" s="5">
        <v>544651.34</v>
      </c>
      <c r="N17" s="5">
        <v>544651.34</v>
      </c>
      <c r="O17" s="15">
        <f>L17-N17</f>
        <v>267206.18000000005</v>
      </c>
      <c r="P17" s="15"/>
      <c r="Q17" s="15"/>
      <c r="R17" s="15"/>
      <c r="S17" s="15"/>
    </row>
    <row r="18" spans="2:21" ht="0.4" customHeight="1" x14ac:dyDescent="0.15">
      <c r="B18" s="16"/>
      <c r="C18" s="16"/>
      <c r="D18" s="16"/>
    </row>
    <row r="19" spans="2:21" ht="11.25" customHeight="1" x14ac:dyDescent="0.15">
      <c r="B19" s="25" t="s">
        <v>10</v>
      </c>
      <c r="C19" s="25"/>
      <c r="D19" s="25"/>
      <c r="E19" s="25"/>
      <c r="F19" s="25"/>
      <c r="G19" s="25"/>
      <c r="H19" s="25"/>
      <c r="I19" s="25"/>
      <c r="J19" s="26">
        <f>SUM(J9:J18)</f>
        <v>96609934.850000009</v>
      </c>
      <c r="K19" s="26"/>
      <c r="L19" s="26">
        <f>SUM(L9:L17)</f>
        <v>96609934.850000009</v>
      </c>
      <c r="M19" s="8">
        <f>SUM(M9:M17)</f>
        <v>85444942.460000008</v>
      </c>
      <c r="N19" s="6">
        <f>SUM(N9:N17)</f>
        <v>85444942.460000008</v>
      </c>
      <c r="O19" s="18">
        <f>SUM(O9:S17)</f>
        <v>11164992.390000004</v>
      </c>
      <c r="P19" s="18"/>
      <c r="Q19" s="18"/>
      <c r="R19" s="18"/>
      <c r="S19" s="18"/>
    </row>
    <row r="20" spans="2:21" ht="1.1499999999999999" customHeight="1" x14ac:dyDescent="0.15">
      <c r="B20" s="25"/>
      <c r="C20" s="25"/>
      <c r="D20" s="25"/>
      <c r="E20" s="25"/>
      <c r="F20" s="25"/>
      <c r="G20" s="25"/>
      <c r="H20" s="25"/>
      <c r="I20" s="25"/>
      <c r="J20" s="26"/>
      <c r="K20" s="26"/>
      <c r="L20" s="26"/>
      <c r="M20" s="8"/>
      <c r="N20" s="6"/>
      <c r="O20" s="18"/>
      <c r="P20" s="18"/>
      <c r="Q20" s="18"/>
      <c r="R20" s="18"/>
      <c r="S20" s="18"/>
    </row>
    <row r="21" spans="2:21" ht="14.1" customHeight="1" x14ac:dyDescent="0.15">
      <c r="B21" s="27" t="s">
        <v>12</v>
      </c>
      <c r="R21" s="19"/>
      <c r="S21" s="19"/>
      <c r="T21" s="19"/>
      <c r="U21" s="19"/>
    </row>
    <row r="23" spans="2:21" x14ac:dyDescent="0.15">
      <c r="L23" s="9"/>
    </row>
    <row r="25" spans="2:21" x14ac:dyDescent="0.15">
      <c r="J25" s="9"/>
      <c r="L25" s="10"/>
      <c r="N25" s="9"/>
    </row>
    <row r="26" spans="2:21" x14ac:dyDescent="0.15">
      <c r="L26" s="10"/>
      <c r="N26" s="11"/>
    </row>
    <row r="27" spans="2:21" x14ac:dyDescent="0.15">
      <c r="J27" s="11"/>
      <c r="K27" s="10"/>
    </row>
  </sheetData>
  <mergeCells count="29">
    <mergeCell ref="O19:S20"/>
    <mergeCell ref="R21:U21"/>
    <mergeCell ref="B1:S1"/>
    <mergeCell ref="B2:S2"/>
    <mergeCell ref="B3:S3"/>
    <mergeCell ref="B4:S4"/>
    <mergeCell ref="B5:S5"/>
    <mergeCell ref="B19:I20"/>
    <mergeCell ref="J19:J20"/>
    <mergeCell ref="K19:K20"/>
    <mergeCell ref="L19:L20"/>
    <mergeCell ref="B17:I17"/>
    <mergeCell ref="O17:S17"/>
    <mergeCell ref="B18:D18"/>
    <mergeCell ref="B15:I15"/>
    <mergeCell ref="O15:S15"/>
    <mergeCell ref="B16:D16"/>
    <mergeCell ref="B13:I13"/>
    <mergeCell ref="O13:S13"/>
    <mergeCell ref="B14:D14"/>
    <mergeCell ref="B11:I11"/>
    <mergeCell ref="O11:S11"/>
    <mergeCell ref="B12:D12"/>
    <mergeCell ref="B9:I9"/>
    <mergeCell ref="O9:S9"/>
    <mergeCell ref="B10:D10"/>
    <mergeCell ref="J6:N6"/>
    <mergeCell ref="B6:I7"/>
    <mergeCell ref="O6:S7"/>
  </mergeCells>
  <pageMargins left="0.08" right="0.08" top="0.2" bottom="0.2" header="0" footer="0"/>
  <pageSetup paperSize="12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FastReport.NET</dc:creator>
  <cp:lastModifiedBy>CTA PUBLICA</cp:lastModifiedBy>
  <cp:lastPrinted>2025-10-24T15:15:04Z</cp:lastPrinted>
  <dcterms:created xsi:type="dcterms:W3CDTF">2025-10-22T15:22:43Z</dcterms:created>
  <dcterms:modified xsi:type="dcterms:W3CDTF">2026-02-18T21:10:06Z</dcterms:modified>
</cp:coreProperties>
</file>