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EA236952-872A-4E4A-9E10-6001EB7A2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81029"/>
</workbook>
</file>

<file path=xl/calcChain.xml><?xml version="1.0" encoding="utf-8"?>
<calcChain xmlns="http://schemas.openxmlformats.org/spreadsheetml/2006/main">
  <c r="H61" i="2" l="1"/>
  <c r="G61" i="2"/>
  <c r="G37" i="2"/>
  <c r="H37" i="2"/>
  <c r="I75" i="2"/>
  <c r="I76" i="2"/>
  <c r="I77" i="2"/>
  <c r="I78" i="2"/>
  <c r="I79" i="2"/>
  <c r="I74" i="2"/>
  <c r="I71" i="2"/>
  <c r="I72" i="2"/>
  <c r="I70" i="2"/>
  <c r="I69" i="2" s="1"/>
  <c r="I63" i="2"/>
  <c r="I64" i="2"/>
  <c r="I65" i="2"/>
  <c r="I66" i="2"/>
  <c r="I67" i="2"/>
  <c r="I68" i="2"/>
  <c r="I62" i="2"/>
  <c r="I49" i="2"/>
  <c r="I53" i="2"/>
  <c r="I48" i="2"/>
  <c r="I39" i="2"/>
  <c r="I40" i="2"/>
  <c r="I41" i="2"/>
  <c r="I42" i="2"/>
  <c r="I43" i="2"/>
  <c r="I44" i="2"/>
  <c r="I45" i="2"/>
  <c r="I46" i="2"/>
  <c r="I38" i="2"/>
  <c r="I35" i="2"/>
  <c r="I19" i="2"/>
  <c r="I20" i="2"/>
  <c r="I22" i="2"/>
  <c r="I23" i="2"/>
  <c r="I24" i="2"/>
  <c r="I26" i="2"/>
  <c r="I18" i="2"/>
  <c r="I11" i="2"/>
  <c r="I14" i="2"/>
  <c r="I15" i="2"/>
  <c r="F75" i="2"/>
  <c r="F76" i="2"/>
  <c r="F77" i="2"/>
  <c r="F78" i="2"/>
  <c r="F79" i="2"/>
  <c r="F80" i="2"/>
  <c r="I80" i="2" s="1"/>
  <c r="F74" i="2"/>
  <c r="F71" i="2"/>
  <c r="F69" i="2" s="1"/>
  <c r="F72" i="2"/>
  <c r="F70" i="2"/>
  <c r="F63" i="2"/>
  <c r="F64" i="2"/>
  <c r="F65" i="2"/>
  <c r="F66" i="2"/>
  <c r="F67" i="2"/>
  <c r="F68" i="2"/>
  <c r="F62" i="2"/>
  <c r="F59" i="2"/>
  <c r="F57" i="2" s="1"/>
  <c r="F60" i="2"/>
  <c r="I60" i="2" s="1"/>
  <c r="F58" i="2"/>
  <c r="I58" i="2" s="1"/>
  <c r="F49" i="2"/>
  <c r="F50" i="2"/>
  <c r="I50" i="2" s="1"/>
  <c r="F51" i="2"/>
  <c r="I51" i="2" s="1"/>
  <c r="F52" i="2"/>
  <c r="I52" i="2" s="1"/>
  <c r="F53" i="2"/>
  <c r="F54" i="2"/>
  <c r="I54" i="2" s="1"/>
  <c r="F55" i="2"/>
  <c r="I55" i="2" s="1"/>
  <c r="F56" i="2"/>
  <c r="I56" i="2" s="1"/>
  <c r="F48" i="2"/>
  <c r="F39" i="2"/>
  <c r="F40" i="2"/>
  <c r="F41" i="2"/>
  <c r="F42" i="2"/>
  <c r="F43" i="2"/>
  <c r="F44" i="2"/>
  <c r="F45" i="2"/>
  <c r="F46" i="2"/>
  <c r="F38" i="2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F36" i="2"/>
  <c r="I36" i="2" s="1"/>
  <c r="F28" i="2"/>
  <c r="I28" i="2" s="1"/>
  <c r="F19" i="2"/>
  <c r="F20" i="2"/>
  <c r="F21" i="2"/>
  <c r="I21" i="2" s="1"/>
  <c r="F22" i="2"/>
  <c r="F23" i="2"/>
  <c r="F24" i="2"/>
  <c r="F25" i="2"/>
  <c r="I25" i="2" s="1"/>
  <c r="F26" i="2"/>
  <c r="F18" i="2"/>
  <c r="F11" i="2"/>
  <c r="F12" i="2"/>
  <c r="I12" i="2" s="1"/>
  <c r="F13" i="2"/>
  <c r="I13" i="2" s="1"/>
  <c r="F14" i="2"/>
  <c r="F15" i="2"/>
  <c r="F16" i="2"/>
  <c r="I16" i="2" s="1"/>
  <c r="F10" i="2"/>
  <c r="F9" i="2" s="1"/>
  <c r="E73" i="2"/>
  <c r="G73" i="2"/>
  <c r="H73" i="2"/>
  <c r="E69" i="2"/>
  <c r="G69" i="2"/>
  <c r="H69" i="2"/>
  <c r="E61" i="2"/>
  <c r="E57" i="2"/>
  <c r="G57" i="2"/>
  <c r="H57" i="2"/>
  <c r="E47" i="2"/>
  <c r="G47" i="2"/>
  <c r="H47" i="2"/>
  <c r="E37" i="2"/>
  <c r="F37" i="2"/>
  <c r="E27" i="2"/>
  <c r="G27" i="2"/>
  <c r="H27" i="2"/>
  <c r="E17" i="2"/>
  <c r="G17" i="2"/>
  <c r="H17" i="2"/>
  <c r="G9" i="2"/>
  <c r="H9" i="2"/>
  <c r="E9" i="2"/>
  <c r="D73" i="2"/>
  <c r="D69" i="2"/>
  <c r="D61" i="2"/>
  <c r="D57" i="2"/>
  <c r="D47" i="2"/>
  <c r="D37" i="2"/>
  <c r="D27" i="2"/>
  <c r="D17" i="2"/>
  <c r="D9" i="2"/>
  <c r="I61" i="2" l="1"/>
  <c r="I37" i="2"/>
  <c r="I59" i="2"/>
  <c r="I57" i="2" s="1"/>
  <c r="I47" i="2"/>
  <c r="I27" i="2"/>
  <c r="E81" i="2"/>
  <c r="D81" i="2"/>
  <c r="I10" i="2"/>
  <c r="H81" i="2"/>
  <c r="I73" i="2"/>
  <c r="I17" i="2"/>
  <c r="I9" i="2"/>
  <c r="G81" i="2"/>
  <c r="F47" i="2"/>
  <c r="F27" i="2"/>
  <c r="F17" i="2"/>
  <c r="F73" i="2"/>
  <c r="F61" i="2"/>
  <c r="F81" i="2" l="1"/>
  <c r="I81" i="2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<sst xmlns="http://schemas.openxmlformats.org/spreadsheetml/2006/main" count="87" uniqueCount="87">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</sst>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0" fontId="24" fillId="0" borderId="16" xfId="45" applyFont="1" applyBorder="1" applyAlignment="1">
      <alignment horizontal="center" vertical="center" wrapText="1"/>
    </xf>
    <xf numFmtId="0" fontId="24" fillId="0" borderId="15" xfId="45" applyFont="1" applyBorder="1" applyAlignment="1">
      <alignment horizontal="center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0" fontId="24" fillId="0" borderId="19" xfId="45" applyFont="1" applyBorder="1" applyAlignment="1">
      <alignment vertical="center" wrapText="1"/>
    </xf>
    <xf numFmtId="0" fontId="0" fillId="0" borderId="16" xfId="0" applyBorder="1"/>
    <xf numFmtId="0" fontId="24" fillId="0" borderId="20" xfId="45" applyFont="1" applyBorder="1" applyAlignment="1">
      <alignment vertical="center" wrapText="1"/>
    </xf>
    <xf numFmtId="0" fontId="0" fillId="0" borderId="15" xfId="0" applyBorder="1"/>
    <xf numFmtId="37" fontId="27" fillId="0" borderId="0" xfId="46" applyNumberFormat="1" applyFont="1" applyFill="1" applyBorder="1" applyAlignment="1" applyProtection="1">
      <alignment horizontal="center" vertical="center"/>
    </xf>
    <xf numFmtId="164" fontId="21" fillId="33" borderId="11" xfId="4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" fillId="0" borderId="0" xfId="42" applyAlignment="1">
      <alignment vertical="center"/>
    </xf>
    <xf numFmtId="0" fontId="18" fillId="0" borderId="0" xfId="43" applyAlignment="1">
      <alignment vertical="center"/>
    </xf>
    <xf numFmtId="0" fontId="0" fillId="0" borderId="0" xfId="0" applyAlignment="1">
      <alignment vertical="center"/>
    </xf>
    <xf numFmtId="164" fontId="21" fillId="0" borderId="26" xfId="0" applyNumberFormat="1" applyFont="1" applyBorder="1" applyAlignment="1">
      <alignment horizontal="right" vertical="center" wrapText="1"/>
    </xf>
    <xf numFmtId="164" fontId="23" fillId="33" borderId="14" xfId="47" applyNumberFormat="1" applyFont="1" applyFill="1" applyBorder="1" applyAlignment="1" applyProtection="1">
      <alignment horizontal="right" vertical="center"/>
      <protection locked="0"/>
    </xf>
    <xf numFmtId="164" fontId="23" fillId="0" borderId="10" xfId="0" applyNumberFormat="1" applyFont="1" applyBorder="1" applyAlignment="1">
      <alignment horizontal="right" vertical="center" wrapText="1"/>
    </xf>
    <xf numFmtId="164" fontId="23" fillId="0" borderId="14" xfId="0" applyNumberFormat="1" applyFont="1" applyBorder="1" applyAlignment="1">
      <alignment horizontal="right" vertical="center" wrapText="1"/>
    </xf>
    <xf numFmtId="164" fontId="21" fillId="0" borderId="17" xfId="0" applyNumberFormat="1" applyFont="1" applyBorder="1" applyAlignment="1">
      <alignment horizontal="right" vertical="center" wrapText="1"/>
    </xf>
    <xf numFmtId="164" fontId="23" fillId="0" borderId="17" xfId="0" applyNumberFormat="1" applyFont="1" applyBorder="1" applyAlignment="1">
      <alignment horizontal="right" vertical="center" wrapText="1"/>
    </xf>
    <xf numFmtId="164" fontId="23" fillId="0" borderId="23" xfId="0" applyNumberFormat="1" applyFont="1" applyBorder="1" applyAlignment="1">
      <alignment horizontal="right" vertical="center" wrapText="1"/>
    </xf>
    <xf numFmtId="164" fontId="21" fillId="33" borderId="14" xfId="47" applyNumberFormat="1" applyFont="1" applyFill="1" applyBorder="1" applyAlignment="1">
      <alignment horizontal="right" vertical="center"/>
    </xf>
    <xf numFmtId="164" fontId="23" fillId="0" borderId="24" xfId="0" applyNumberFormat="1" applyFont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23" fillId="33" borderId="27" xfId="47" applyNumberFormat="1" applyFont="1" applyFill="1" applyBorder="1" applyAlignment="1" applyProtection="1">
      <alignment horizontal="right" vertical="center"/>
      <protection locked="0"/>
    </xf>
    <xf numFmtId="164" fontId="23" fillId="0" borderId="28" xfId="0" applyNumberFormat="1" applyFont="1" applyBorder="1" applyAlignment="1">
      <alignment horizontal="right" vertical="center" wrapText="1"/>
    </xf>
    <xf numFmtId="164" fontId="23" fillId="0" borderId="27" xfId="0" applyNumberFormat="1" applyFont="1" applyBorder="1" applyAlignment="1">
      <alignment horizontal="right" vertical="center" wrapText="1"/>
    </xf>
    <xf numFmtId="164" fontId="23" fillId="0" borderId="29" xfId="0" applyNumberFormat="1" applyFont="1" applyBorder="1" applyAlignment="1">
      <alignment horizontal="right" vertical="center" wrapText="1"/>
    </xf>
    <xf numFmtId="164" fontId="23" fillId="0" borderId="30" xfId="0" applyNumberFormat="1" applyFont="1" applyBorder="1" applyAlignment="1">
      <alignment horizontal="right" vertical="center" wrapText="1"/>
    </xf>
    <xf numFmtId="8" fontId="23" fillId="33" borderId="14" xfId="47" applyNumberFormat="1" applyFont="1" applyFill="1" applyBorder="1" applyAlignment="1" applyProtection="1">
      <alignment horizontal="right" vertical="center"/>
      <protection locked="0"/>
    </xf>
    <xf numFmtId="0" fontId="25" fillId="0" borderId="16" xfId="45" applyFont="1" applyBorder="1" applyAlignment="1">
      <alignment horizontal="left" vertical="center" wrapText="1"/>
    </xf>
    <xf numFmtId="0" fontId="25" fillId="0" borderId="19" xfId="45" applyFont="1" applyBorder="1" applyAlignment="1">
      <alignment horizontal="left" vertical="center" wrapText="1"/>
    </xf>
    <xf numFmtId="0" fontId="25" fillId="0" borderId="18" xfId="45" applyFont="1" applyBorder="1" applyAlignment="1">
      <alignment horizontal="left" vertical="center" wrapText="1"/>
    </xf>
    <xf numFmtId="0" fontId="25" fillId="0" borderId="22" xfId="45" applyFont="1" applyBorder="1" applyAlignment="1">
      <alignment horizontal="left" vertical="center" wrapText="1"/>
    </xf>
    <xf numFmtId="37" fontId="27" fillId="34" borderId="18" xfId="46" applyNumberFormat="1" applyFont="1" applyFill="1" applyBorder="1" applyAlignment="1" applyProtection="1">
      <alignment horizontal="center"/>
    </xf>
    <xf numFmtId="37" fontId="27" fillId="34" borderId="31" xfId="46" applyNumberFormat="1" applyFont="1" applyFill="1" applyBorder="1" applyAlignment="1" applyProtection="1">
      <alignment horizontal="center"/>
    </xf>
    <xf numFmtId="37" fontId="27" fillId="34" borderId="22" xfId="46" applyNumberFormat="1" applyFont="1" applyFill="1" applyBorder="1" applyAlignment="1" applyProtection="1">
      <alignment horizontal="center"/>
    </xf>
    <xf numFmtId="37" fontId="27" fillId="34" borderId="16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19" xfId="46" applyNumberFormat="1" applyFont="1" applyFill="1" applyBorder="1" applyAlignment="1" applyProtection="1">
      <alignment horizontal="center"/>
    </xf>
    <xf numFmtId="37" fontId="27" fillId="34" borderId="15" xfId="46" applyNumberFormat="1" applyFont="1" applyFill="1" applyBorder="1" applyAlignment="1" applyProtection="1">
      <alignment horizontal="center"/>
    </xf>
    <xf numFmtId="37" fontId="27" fillId="34" borderId="32" xfId="46" applyNumberFormat="1" applyFont="1" applyFill="1" applyBorder="1" applyAlignment="1" applyProtection="1">
      <alignment horizontal="center"/>
    </xf>
    <xf numFmtId="37" fontId="27" fillId="34" borderId="20" xfId="46" applyNumberFormat="1" applyFont="1" applyFill="1" applyBorder="1" applyAlignment="1" applyProtection="1">
      <alignment horizontal="center"/>
    </xf>
    <xf numFmtId="37" fontId="26" fillId="34" borderId="18" xfId="46" applyNumberFormat="1" applyFont="1" applyFill="1" applyBorder="1" applyAlignment="1" applyProtection="1">
      <alignment horizontal="center" vertical="center" wrapText="1"/>
    </xf>
    <xf numFmtId="37" fontId="26" fillId="34" borderId="22" xfId="46" applyNumberFormat="1" applyFont="1" applyFill="1" applyBorder="1" applyAlignment="1" applyProtection="1">
      <alignment horizontal="center" vertical="center"/>
    </xf>
    <xf numFmtId="37" fontId="26" fillId="34" borderId="16" xfId="46" applyNumberFormat="1" applyFont="1" applyFill="1" applyBorder="1" applyAlignment="1" applyProtection="1">
      <alignment horizontal="center" vertical="center"/>
    </xf>
    <xf numFmtId="37" fontId="26" fillId="34" borderId="19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20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2" xfId="47" xr:uid="{C93100AC-B909-4DA2-9C78-11FC30B4FDC7}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98</xdr:row>
      <xdr:rowOff>173181</xdr:rowOff>
    </xdr:from>
    <xdr:to>
      <xdr:col>8</xdr:col>
      <xdr:colOff>865909</xdr:colOff>
      <xdr:row>102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EB29D4-1201-4ED3-895C-2CD3F49F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2045"/>
          <a:ext cx="8330045" cy="727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1:I95"/>
  <sheetViews>
    <sheetView showGridLines="0" tabSelected="1" topLeftCell="B79" zoomScale="110" zoomScaleNormal="110" workbookViewId="0">
      <selection activeCell="D15" sqref="D15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4" width="13.5703125" style="21" customWidth="1"/>
    <col min="5" max="9" width="13.5703125" customWidth="1"/>
  </cols>
  <sheetData>
    <row r="1" spans="1:9" x14ac:dyDescent="0.25">
      <c r="B1" s="42" t="s">
        <v>85</v>
      </c>
      <c r="C1" s="43"/>
      <c r="D1" s="43"/>
      <c r="E1" s="43"/>
      <c r="F1" s="43"/>
      <c r="G1" s="43"/>
      <c r="H1" s="43"/>
      <c r="I1" s="44"/>
    </row>
    <row r="2" spans="1:9" x14ac:dyDescent="0.25">
      <c r="B2" s="45" t="s">
        <v>0</v>
      </c>
      <c r="C2" s="46"/>
      <c r="D2" s="46"/>
      <c r="E2" s="46"/>
      <c r="F2" s="46"/>
      <c r="G2" s="46"/>
      <c r="H2" s="46"/>
      <c r="I2" s="47"/>
    </row>
    <row r="3" spans="1:9" x14ac:dyDescent="0.25">
      <c r="B3" s="45" t="s">
        <v>84</v>
      </c>
      <c r="C3" s="46"/>
      <c r="D3" s="46"/>
      <c r="E3" s="46"/>
      <c r="F3" s="46"/>
      <c r="G3" s="46"/>
      <c r="H3" s="46"/>
      <c r="I3" s="47"/>
    </row>
    <row r="4" spans="1:9" x14ac:dyDescent="0.25">
      <c r="B4" s="48" t="s">
        <v>86</v>
      </c>
      <c r="C4" s="49"/>
      <c r="D4" s="49"/>
      <c r="E4" s="49"/>
      <c r="F4" s="49"/>
      <c r="G4" s="49"/>
      <c r="H4" s="49"/>
      <c r="I4" s="50"/>
    </row>
    <row r="5" spans="1:9" x14ac:dyDescent="0.25">
      <c r="B5" s="11"/>
      <c r="C5" s="11"/>
      <c r="D5" s="16"/>
      <c r="E5" s="11"/>
      <c r="F5" s="11"/>
      <c r="G5" s="11"/>
      <c r="H5" s="11"/>
      <c r="I5" s="11"/>
    </row>
    <row r="6" spans="1:9" x14ac:dyDescent="0.25">
      <c r="B6" s="51" t="s">
        <v>1</v>
      </c>
      <c r="C6" s="52"/>
      <c r="D6" s="57" t="s">
        <v>2</v>
      </c>
      <c r="E6" s="58"/>
      <c r="F6" s="58"/>
      <c r="G6" s="58"/>
      <c r="H6" s="59"/>
      <c r="I6" s="60" t="s">
        <v>7</v>
      </c>
    </row>
    <row r="7" spans="1:9" ht="22.5" x14ac:dyDescent="0.25">
      <c r="B7" s="53"/>
      <c r="C7" s="54"/>
      <c r="D7" s="9" t="s">
        <v>3</v>
      </c>
      <c r="E7" s="10" t="s">
        <v>83</v>
      </c>
      <c r="F7" s="9" t="s">
        <v>4</v>
      </c>
      <c r="G7" s="9" t="s">
        <v>5</v>
      </c>
      <c r="H7" s="9" t="s">
        <v>6</v>
      </c>
      <c r="I7" s="60"/>
    </row>
    <row r="8" spans="1:9" x14ac:dyDescent="0.25">
      <c r="B8" s="55"/>
      <c r="C8" s="56"/>
      <c r="D8" s="9">
        <v>1</v>
      </c>
      <c r="E8" s="8">
        <v>2</v>
      </c>
      <c r="F8" s="8" t="s">
        <v>82</v>
      </c>
      <c r="G8" s="8">
        <v>4</v>
      </c>
      <c r="H8" s="8">
        <v>5</v>
      </c>
      <c r="I8" s="8" t="s">
        <v>8</v>
      </c>
    </row>
    <row r="9" spans="1:9" ht="25.5" customHeight="1" x14ac:dyDescent="0.25">
      <c r="A9" s="13"/>
      <c r="B9" s="40" t="s">
        <v>81</v>
      </c>
      <c r="C9" s="41"/>
      <c r="D9" s="22">
        <f>SUM(D10:D16)</f>
        <v>45633328.039999999</v>
      </c>
      <c r="E9" s="22">
        <f>SUM(E10:E16)</f>
        <v>0</v>
      </c>
      <c r="F9" s="22">
        <f t="shared" ref="F9:H9" si="0">SUM(F10:F16)</f>
        <v>45633328.039999999</v>
      </c>
      <c r="G9" s="22">
        <f t="shared" si="0"/>
        <v>20405334.879999999</v>
      </c>
      <c r="H9" s="22">
        <f t="shared" si="0"/>
        <v>19825805.77</v>
      </c>
      <c r="I9" s="22">
        <f>SUM(I10:I16)</f>
        <v>25227993.160000004</v>
      </c>
    </row>
    <row r="10" spans="1:9" ht="25.5" customHeight="1" x14ac:dyDescent="0.25">
      <c r="A10" s="13"/>
      <c r="B10" s="6"/>
      <c r="C10" s="12" t="s">
        <v>80</v>
      </c>
      <c r="D10" s="23">
        <v>12963830.060000001</v>
      </c>
      <c r="E10" s="23">
        <v>0</v>
      </c>
      <c r="F10" s="24">
        <f>D10+E10</f>
        <v>12963830.060000001</v>
      </c>
      <c r="G10" s="23">
        <v>6453142.7699999996</v>
      </c>
      <c r="H10" s="23">
        <v>6453142.7699999996</v>
      </c>
      <c r="I10" s="25">
        <f>F10-G10</f>
        <v>6510687.290000001</v>
      </c>
    </row>
    <row r="11" spans="1:9" ht="25.5" customHeight="1" x14ac:dyDescent="0.25">
      <c r="A11" s="13"/>
      <c r="B11" s="6"/>
      <c r="C11" s="12" t="s">
        <v>79</v>
      </c>
      <c r="D11" s="23">
        <v>15010153.6</v>
      </c>
      <c r="E11" s="23">
        <v>0</v>
      </c>
      <c r="F11" s="24">
        <f t="shared" ref="F11:F16" si="1">D11+E11</f>
        <v>15010153.6</v>
      </c>
      <c r="G11" s="23">
        <v>7416980.04</v>
      </c>
      <c r="H11" s="23">
        <v>7416980.04</v>
      </c>
      <c r="I11" s="25">
        <f t="shared" ref="I11:I16" si="2">F11-G11</f>
        <v>7593173.5599999996</v>
      </c>
    </row>
    <row r="12" spans="1:9" ht="25.5" customHeight="1" x14ac:dyDescent="0.25">
      <c r="A12" s="13"/>
      <c r="B12" s="6"/>
      <c r="C12" s="12" t="s">
        <v>78</v>
      </c>
      <c r="D12" s="23">
        <v>12025334.380000001</v>
      </c>
      <c r="E12" s="23">
        <v>0</v>
      </c>
      <c r="F12" s="24">
        <f t="shared" si="1"/>
        <v>12025334.380000001</v>
      </c>
      <c r="G12" s="23">
        <v>4148831.62</v>
      </c>
      <c r="H12" s="23">
        <v>4148831.62</v>
      </c>
      <c r="I12" s="25">
        <f t="shared" si="2"/>
        <v>7876502.7600000007</v>
      </c>
    </row>
    <row r="13" spans="1:9" ht="25.5" customHeight="1" x14ac:dyDescent="0.25">
      <c r="A13" s="13"/>
      <c r="B13" s="6"/>
      <c r="C13" s="12" t="s">
        <v>77</v>
      </c>
      <c r="D13" s="23">
        <v>510400</v>
      </c>
      <c r="E13" s="23">
        <v>0</v>
      </c>
      <c r="F13" s="24">
        <f t="shared" si="1"/>
        <v>510400</v>
      </c>
      <c r="G13" s="23">
        <v>247787.89</v>
      </c>
      <c r="H13" s="23">
        <v>247787.89</v>
      </c>
      <c r="I13" s="25">
        <f t="shared" si="2"/>
        <v>262612.11</v>
      </c>
    </row>
    <row r="14" spans="1:9" ht="25.5" customHeight="1" x14ac:dyDescent="0.25">
      <c r="A14" s="13"/>
      <c r="B14" s="6"/>
      <c r="C14" s="12" t="s">
        <v>76</v>
      </c>
      <c r="D14" s="23">
        <v>4531910</v>
      </c>
      <c r="E14" s="23">
        <v>0</v>
      </c>
      <c r="F14" s="24">
        <f t="shared" si="1"/>
        <v>4531910</v>
      </c>
      <c r="G14" s="23">
        <v>2138592.56</v>
      </c>
      <c r="H14" s="23">
        <v>1559063.45</v>
      </c>
      <c r="I14" s="25">
        <f t="shared" si="2"/>
        <v>2393317.44</v>
      </c>
    </row>
    <row r="15" spans="1:9" ht="25.5" customHeight="1" x14ac:dyDescent="0.25">
      <c r="A15" s="13"/>
      <c r="B15" s="6"/>
      <c r="C15" s="12" t="s">
        <v>75</v>
      </c>
      <c r="D15" s="23">
        <v>500000</v>
      </c>
      <c r="E15" s="23">
        <v>0</v>
      </c>
      <c r="F15" s="24">
        <f t="shared" si="1"/>
        <v>500000</v>
      </c>
      <c r="G15" s="23">
        <v>0</v>
      </c>
      <c r="H15" s="23">
        <v>0</v>
      </c>
      <c r="I15" s="25">
        <f t="shared" si="2"/>
        <v>500000</v>
      </c>
    </row>
    <row r="16" spans="1:9" ht="25.5" customHeight="1" x14ac:dyDescent="0.25">
      <c r="A16" s="13"/>
      <c r="B16" s="6"/>
      <c r="C16" s="12" t="s">
        <v>74</v>
      </c>
      <c r="D16" s="23">
        <v>91700</v>
      </c>
      <c r="E16" s="23">
        <v>0</v>
      </c>
      <c r="F16" s="24">
        <f t="shared" si="1"/>
        <v>91700</v>
      </c>
      <c r="G16" s="23">
        <v>0</v>
      </c>
      <c r="H16" s="23">
        <v>0</v>
      </c>
      <c r="I16" s="25">
        <f t="shared" si="2"/>
        <v>91700</v>
      </c>
    </row>
    <row r="17" spans="1:9" ht="25.5" customHeight="1" x14ac:dyDescent="0.25">
      <c r="A17" s="13"/>
      <c r="B17" s="38" t="s">
        <v>73</v>
      </c>
      <c r="C17" s="39"/>
      <c r="D17" s="26">
        <f>SUM(D18:D26)</f>
        <v>7152400</v>
      </c>
      <c r="E17" s="26">
        <f t="shared" ref="E17:I17" si="3">SUM(E18:E26)</f>
        <v>-987961.46999999986</v>
      </c>
      <c r="F17" s="26">
        <f t="shared" si="3"/>
        <v>6164438.5300000003</v>
      </c>
      <c r="G17" s="26">
        <f t="shared" si="3"/>
        <v>3058899.62</v>
      </c>
      <c r="H17" s="26">
        <f t="shared" si="3"/>
        <v>2650817.0799999996</v>
      </c>
      <c r="I17" s="26">
        <f t="shared" si="3"/>
        <v>3105538.91</v>
      </c>
    </row>
    <row r="18" spans="1:9" ht="25.5" customHeight="1" x14ac:dyDescent="0.25">
      <c r="A18" s="13"/>
      <c r="B18" s="6"/>
      <c r="C18" s="12" t="s">
        <v>72</v>
      </c>
      <c r="D18" s="23">
        <v>242500</v>
      </c>
      <c r="E18" s="23">
        <v>-22340.17</v>
      </c>
      <c r="F18" s="24">
        <f>D18+E18</f>
        <v>220159.83000000002</v>
      </c>
      <c r="G18" s="23">
        <v>98348.83</v>
      </c>
      <c r="H18" s="23">
        <v>91827.29</v>
      </c>
      <c r="I18" s="25">
        <f>F18-G18</f>
        <v>121811.00000000001</v>
      </c>
    </row>
    <row r="19" spans="1:9" ht="25.5" customHeight="1" x14ac:dyDescent="0.25">
      <c r="A19" s="13"/>
      <c r="B19" s="6"/>
      <c r="C19" s="12" t="s">
        <v>71</v>
      </c>
      <c r="D19" s="23">
        <v>41000</v>
      </c>
      <c r="E19" s="23">
        <v>10956.96</v>
      </c>
      <c r="F19" s="24">
        <f t="shared" ref="F19:F26" si="4">D19+E19</f>
        <v>51956.959999999999</v>
      </c>
      <c r="G19" s="23">
        <v>33773.699999999997</v>
      </c>
      <c r="H19" s="23">
        <v>33773.699999999997</v>
      </c>
      <c r="I19" s="25">
        <f t="shared" ref="I19:I26" si="5">F19-G19</f>
        <v>18183.260000000002</v>
      </c>
    </row>
    <row r="20" spans="1:9" ht="25.5" customHeight="1" x14ac:dyDescent="0.25">
      <c r="A20" s="13"/>
      <c r="B20" s="6"/>
      <c r="C20" s="12" t="s">
        <v>70</v>
      </c>
      <c r="D20" s="23">
        <v>0</v>
      </c>
      <c r="E20" s="23">
        <v>0</v>
      </c>
      <c r="F20" s="24">
        <f t="shared" si="4"/>
        <v>0</v>
      </c>
      <c r="G20" s="23">
        <v>0</v>
      </c>
      <c r="H20" s="23">
        <v>0</v>
      </c>
      <c r="I20" s="25">
        <f t="shared" si="5"/>
        <v>0</v>
      </c>
    </row>
    <row r="21" spans="1:9" ht="25.5" customHeight="1" x14ac:dyDescent="0.25">
      <c r="A21" s="13"/>
      <c r="B21" s="6"/>
      <c r="C21" s="12" t="s">
        <v>69</v>
      </c>
      <c r="D21" s="23">
        <v>7000</v>
      </c>
      <c r="E21" s="23">
        <v>-4000</v>
      </c>
      <c r="F21" s="24">
        <f t="shared" si="4"/>
        <v>3000</v>
      </c>
      <c r="G21" s="23">
        <v>0</v>
      </c>
      <c r="H21" s="23">
        <v>0</v>
      </c>
      <c r="I21" s="25">
        <f t="shared" si="5"/>
        <v>3000</v>
      </c>
    </row>
    <row r="22" spans="1:9" ht="25.5" customHeight="1" x14ac:dyDescent="0.25">
      <c r="A22" s="13"/>
      <c r="B22" s="6"/>
      <c r="C22" s="12" t="s">
        <v>68</v>
      </c>
      <c r="D22" s="23">
        <v>4951100</v>
      </c>
      <c r="E22" s="23">
        <v>-1375617.43</v>
      </c>
      <c r="F22" s="24">
        <f t="shared" si="4"/>
        <v>3575482.5700000003</v>
      </c>
      <c r="G22" s="23">
        <v>1537580.83</v>
      </c>
      <c r="H22" s="23">
        <v>1228359.31</v>
      </c>
      <c r="I22" s="25">
        <f t="shared" si="5"/>
        <v>2037901.7400000002</v>
      </c>
    </row>
    <row r="23" spans="1:9" ht="25.5" customHeight="1" x14ac:dyDescent="0.25">
      <c r="A23" s="13"/>
      <c r="B23" s="6"/>
      <c r="C23" s="12" t="s">
        <v>67</v>
      </c>
      <c r="D23" s="23">
        <v>1750000</v>
      </c>
      <c r="E23" s="23">
        <v>317095.78000000003</v>
      </c>
      <c r="F23" s="24">
        <f t="shared" si="4"/>
        <v>2067095.78</v>
      </c>
      <c r="G23" s="23">
        <v>1217819.8899999999</v>
      </c>
      <c r="H23" s="23">
        <v>1147402.8799999999</v>
      </c>
      <c r="I23" s="25">
        <f t="shared" si="5"/>
        <v>849275.89000000013</v>
      </c>
    </row>
    <row r="24" spans="1:9" ht="25.5" customHeight="1" x14ac:dyDescent="0.25">
      <c r="A24" s="13"/>
      <c r="B24" s="6"/>
      <c r="C24" s="12" t="s">
        <v>66</v>
      </c>
      <c r="D24" s="23">
        <v>10800</v>
      </c>
      <c r="E24" s="23">
        <v>-10800</v>
      </c>
      <c r="F24" s="24">
        <f t="shared" si="4"/>
        <v>0</v>
      </c>
      <c r="G24" s="23">
        <v>0</v>
      </c>
      <c r="H24" s="23">
        <v>0</v>
      </c>
      <c r="I24" s="25">
        <f t="shared" si="5"/>
        <v>0</v>
      </c>
    </row>
    <row r="25" spans="1:9" ht="25.5" customHeight="1" x14ac:dyDescent="0.25">
      <c r="A25" s="15"/>
      <c r="B25" s="7"/>
      <c r="C25" s="14" t="s">
        <v>65</v>
      </c>
      <c r="D25" s="32">
        <v>0</v>
      </c>
      <c r="E25" s="32">
        <v>0</v>
      </c>
      <c r="F25" s="33">
        <f t="shared" si="4"/>
        <v>0</v>
      </c>
      <c r="G25" s="32">
        <v>0</v>
      </c>
      <c r="H25" s="32">
        <v>0</v>
      </c>
      <c r="I25" s="34">
        <f t="shared" si="5"/>
        <v>0</v>
      </c>
    </row>
    <row r="26" spans="1:9" ht="25.5" customHeight="1" x14ac:dyDescent="0.25">
      <c r="A26" s="13"/>
      <c r="B26" s="6"/>
      <c r="C26" s="12" t="s">
        <v>64</v>
      </c>
      <c r="D26" s="23">
        <v>150000</v>
      </c>
      <c r="E26" s="23">
        <v>96743.39</v>
      </c>
      <c r="F26" s="24">
        <f t="shared" si="4"/>
        <v>246743.39</v>
      </c>
      <c r="G26" s="23">
        <v>171376.37</v>
      </c>
      <c r="H26" s="23">
        <v>149453.9</v>
      </c>
      <c r="I26" s="25">
        <f t="shared" si="5"/>
        <v>75367.020000000019</v>
      </c>
    </row>
    <row r="27" spans="1:9" ht="25.5" customHeight="1" x14ac:dyDescent="0.25">
      <c r="A27" s="13"/>
      <c r="B27" s="38" t="s">
        <v>63</v>
      </c>
      <c r="C27" s="39"/>
      <c r="D27" s="26">
        <f>SUM(D28:D36)</f>
        <v>17945700</v>
      </c>
      <c r="E27" s="26">
        <f t="shared" ref="E27:I27" si="6">SUM(E28:E36)</f>
        <v>-2019194.3900000001</v>
      </c>
      <c r="F27" s="26">
        <f t="shared" si="6"/>
        <v>15926505.610000001</v>
      </c>
      <c r="G27" s="26">
        <f t="shared" si="6"/>
        <v>10034510.379999999</v>
      </c>
      <c r="H27" s="26">
        <f t="shared" si="6"/>
        <v>9799675.2400000002</v>
      </c>
      <c r="I27" s="26">
        <f t="shared" si="6"/>
        <v>5891995.2300000014</v>
      </c>
    </row>
    <row r="28" spans="1:9" ht="25.5" customHeight="1" x14ac:dyDescent="0.25">
      <c r="A28" s="13"/>
      <c r="B28" s="6"/>
      <c r="C28" s="12" t="s">
        <v>62</v>
      </c>
      <c r="D28" s="23">
        <v>11397800</v>
      </c>
      <c r="E28" s="37">
        <v>-3644841.44</v>
      </c>
      <c r="F28" s="24">
        <f>D28+E28</f>
        <v>7752958.5600000005</v>
      </c>
      <c r="G28" s="23">
        <v>5348264.3499999996</v>
      </c>
      <c r="H28" s="23">
        <v>5348264.3499999996</v>
      </c>
      <c r="I28" s="25">
        <f>F28-G28</f>
        <v>2404694.2100000009</v>
      </c>
    </row>
    <row r="29" spans="1:9" ht="25.5" customHeight="1" x14ac:dyDescent="0.25">
      <c r="A29" s="13"/>
      <c r="B29" s="6"/>
      <c r="C29" s="12" t="s">
        <v>61</v>
      </c>
      <c r="D29" s="23">
        <v>0</v>
      </c>
      <c r="E29" s="37">
        <v>0</v>
      </c>
      <c r="F29" s="24">
        <f t="shared" ref="F29:F36" si="7">D29+E29</f>
        <v>0</v>
      </c>
      <c r="G29" s="23">
        <v>0</v>
      </c>
      <c r="H29" s="23">
        <v>0</v>
      </c>
      <c r="I29" s="25">
        <f t="shared" ref="I29:I36" si="8">F29-G29</f>
        <v>0</v>
      </c>
    </row>
    <row r="30" spans="1:9" ht="25.5" customHeight="1" x14ac:dyDescent="0.25">
      <c r="A30" s="13"/>
      <c r="B30" s="6"/>
      <c r="C30" s="12" t="s">
        <v>60</v>
      </c>
      <c r="D30" s="23">
        <v>0</v>
      </c>
      <c r="E30" s="37">
        <v>0</v>
      </c>
      <c r="F30" s="24">
        <f t="shared" si="7"/>
        <v>0</v>
      </c>
      <c r="G30" s="23">
        <v>0</v>
      </c>
      <c r="H30" s="23">
        <v>0</v>
      </c>
      <c r="I30" s="25">
        <f t="shared" si="8"/>
        <v>0</v>
      </c>
    </row>
    <row r="31" spans="1:9" ht="25.5" customHeight="1" x14ac:dyDescent="0.25">
      <c r="A31" s="13"/>
      <c r="B31" s="6"/>
      <c r="C31" s="12" t="s">
        <v>59</v>
      </c>
      <c r="D31" s="23">
        <v>251000</v>
      </c>
      <c r="E31" s="37">
        <v>71961.23</v>
      </c>
      <c r="F31" s="24">
        <f t="shared" si="7"/>
        <v>322961.23</v>
      </c>
      <c r="G31" s="23">
        <v>131961.23000000001</v>
      </c>
      <c r="H31" s="23">
        <v>131961.23000000001</v>
      </c>
      <c r="I31" s="25">
        <f t="shared" si="8"/>
        <v>190999.99999999997</v>
      </c>
    </row>
    <row r="32" spans="1:9" ht="25.5" customHeight="1" x14ac:dyDescent="0.25">
      <c r="A32" s="13"/>
      <c r="B32" s="6"/>
      <c r="C32" s="12" t="s">
        <v>58</v>
      </c>
      <c r="D32" s="23">
        <v>3879000</v>
      </c>
      <c r="E32" s="37">
        <v>554434.66</v>
      </c>
      <c r="F32" s="24">
        <f t="shared" si="7"/>
        <v>4433434.66</v>
      </c>
      <c r="G32" s="23">
        <v>2505071.19</v>
      </c>
      <c r="H32" s="23">
        <v>2368693.2599999998</v>
      </c>
      <c r="I32" s="25">
        <f t="shared" si="8"/>
        <v>1928363.4700000002</v>
      </c>
    </row>
    <row r="33" spans="1:9" ht="25.5" customHeight="1" x14ac:dyDescent="0.25">
      <c r="A33" s="13"/>
      <c r="B33" s="6"/>
      <c r="C33" s="12" t="s">
        <v>57</v>
      </c>
      <c r="D33" s="23">
        <v>0</v>
      </c>
      <c r="E33" s="37">
        <v>0</v>
      </c>
      <c r="F33" s="24">
        <f t="shared" si="7"/>
        <v>0</v>
      </c>
      <c r="G33" s="23">
        <v>0</v>
      </c>
      <c r="H33" s="23">
        <v>0</v>
      </c>
      <c r="I33" s="25">
        <f t="shared" si="8"/>
        <v>0</v>
      </c>
    </row>
    <row r="34" spans="1:9" ht="25.5" customHeight="1" x14ac:dyDescent="0.25">
      <c r="A34" s="13"/>
      <c r="B34" s="6"/>
      <c r="C34" s="12" t="s">
        <v>56</v>
      </c>
      <c r="D34" s="23">
        <v>35700</v>
      </c>
      <c r="E34" s="37">
        <v>-3482.91</v>
      </c>
      <c r="F34" s="24">
        <f t="shared" si="7"/>
        <v>32217.09</v>
      </c>
      <c r="G34" s="23">
        <v>11831.09</v>
      </c>
      <c r="H34" s="23">
        <v>11831.09</v>
      </c>
      <c r="I34" s="25">
        <f t="shared" si="8"/>
        <v>20386</v>
      </c>
    </row>
    <row r="35" spans="1:9" ht="25.5" customHeight="1" x14ac:dyDescent="0.25">
      <c r="A35" s="13"/>
      <c r="B35" s="6"/>
      <c r="C35" s="12" t="s">
        <v>55</v>
      </c>
      <c r="D35" s="23">
        <v>0</v>
      </c>
      <c r="E35" s="37">
        <v>0</v>
      </c>
      <c r="F35" s="24">
        <f t="shared" si="7"/>
        <v>0</v>
      </c>
      <c r="G35" s="23">
        <v>0</v>
      </c>
      <c r="H35" s="23">
        <v>0</v>
      </c>
      <c r="I35" s="25">
        <f t="shared" si="8"/>
        <v>0</v>
      </c>
    </row>
    <row r="36" spans="1:9" ht="25.5" customHeight="1" x14ac:dyDescent="0.25">
      <c r="A36" s="13"/>
      <c r="B36" s="6"/>
      <c r="C36" s="12" t="s">
        <v>54</v>
      </c>
      <c r="D36" s="23">
        <v>2382200</v>
      </c>
      <c r="E36" s="37">
        <v>1002734.07</v>
      </c>
      <c r="F36" s="24">
        <f t="shared" si="7"/>
        <v>3384934.07</v>
      </c>
      <c r="G36" s="23">
        <v>2037382.52</v>
      </c>
      <c r="H36" s="23">
        <v>1938925.31</v>
      </c>
      <c r="I36" s="25">
        <f t="shared" si="8"/>
        <v>1347551.5499999998</v>
      </c>
    </row>
    <row r="37" spans="1:9" ht="25.5" customHeight="1" x14ac:dyDescent="0.25">
      <c r="A37" s="13"/>
      <c r="B37" s="38" t="s">
        <v>53</v>
      </c>
      <c r="C37" s="39"/>
      <c r="D37" s="26">
        <f>SUM(D38:D46)</f>
        <v>0</v>
      </c>
      <c r="E37" s="26">
        <f t="shared" ref="E37:I37" si="9">SUM(E38:E46)</f>
        <v>0</v>
      </c>
      <c r="F37" s="26">
        <f t="shared" si="9"/>
        <v>0</v>
      </c>
      <c r="G37" s="26">
        <f t="shared" si="9"/>
        <v>0</v>
      </c>
      <c r="H37" s="26">
        <f t="shared" si="9"/>
        <v>0</v>
      </c>
      <c r="I37" s="26">
        <f t="shared" si="9"/>
        <v>0</v>
      </c>
    </row>
    <row r="38" spans="1:9" ht="25.5" customHeight="1" x14ac:dyDescent="0.25">
      <c r="A38" s="13"/>
      <c r="B38" s="6"/>
      <c r="C38" s="12" t="s">
        <v>52</v>
      </c>
      <c r="D38" s="27">
        <v>0</v>
      </c>
      <c r="E38" s="24">
        <v>0</v>
      </c>
      <c r="F38" s="24">
        <f>D38+E38</f>
        <v>0</v>
      </c>
      <c r="G38" s="28">
        <v>0</v>
      </c>
      <c r="H38" s="25">
        <v>0</v>
      </c>
      <c r="I38" s="25">
        <f>F38-G38</f>
        <v>0</v>
      </c>
    </row>
    <row r="39" spans="1:9" ht="25.5" customHeight="1" x14ac:dyDescent="0.25">
      <c r="A39" s="13"/>
      <c r="B39" s="6"/>
      <c r="C39" s="12" t="s">
        <v>51</v>
      </c>
      <c r="D39" s="27">
        <v>0</v>
      </c>
      <c r="E39" s="24">
        <v>0</v>
      </c>
      <c r="F39" s="24">
        <f t="shared" ref="F39:F46" si="10">D39+E39</f>
        <v>0</v>
      </c>
      <c r="G39" s="28">
        <v>0</v>
      </c>
      <c r="H39" s="25">
        <v>0</v>
      </c>
      <c r="I39" s="25">
        <f t="shared" ref="I39:I46" si="11">F39-G39</f>
        <v>0</v>
      </c>
    </row>
    <row r="40" spans="1:9" ht="25.5" customHeight="1" x14ac:dyDescent="0.25">
      <c r="A40" s="13"/>
      <c r="B40" s="6"/>
      <c r="C40" s="12" t="s">
        <v>50</v>
      </c>
      <c r="D40" s="27">
        <v>0</v>
      </c>
      <c r="E40" s="24">
        <v>0</v>
      </c>
      <c r="F40" s="24">
        <f t="shared" si="10"/>
        <v>0</v>
      </c>
      <c r="G40" s="28">
        <v>0</v>
      </c>
      <c r="H40" s="25">
        <v>0</v>
      </c>
      <c r="I40" s="25">
        <f t="shared" si="11"/>
        <v>0</v>
      </c>
    </row>
    <row r="41" spans="1:9" ht="25.5" customHeight="1" x14ac:dyDescent="0.25">
      <c r="A41" s="13"/>
      <c r="B41" s="6"/>
      <c r="C41" s="12" t="s">
        <v>49</v>
      </c>
      <c r="D41" s="27">
        <v>0</v>
      </c>
      <c r="E41" s="24">
        <v>0</v>
      </c>
      <c r="F41" s="24">
        <f t="shared" si="10"/>
        <v>0</v>
      </c>
      <c r="G41" s="28">
        <v>0</v>
      </c>
      <c r="H41" s="25">
        <v>0</v>
      </c>
      <c r="I41" s="25">
        <f t="shared" si="11"/>
        <v>0</v>
      </c>
    </row>
    <row r="42" spans="1:9" ht="25.5" customHeight="1" x14ac:dyDescent="0.25">
      <c r="A42" s="15"/>
      <c r="B42" s="7"/>
      <c r="C42" s="14" t="s">
        <v>48</v>
      </c>
      <c r="D42" s="35">
        <v>0</v>
      </c>
      <c r="E42" s="33">
        <v>0</v>
      </c>
      <c r="F42" s="33">
        <f t="shared" si="10"/>
        <v>0</v>
      </c>
      <c r="G42" s="36">
        <v>0</v>
      </c>
      <c r="H42" s="34">
        <v>0</v>
      </c>
      <c r="I42" s="34">
        <f t="shared" si="11"/>
        <v>0</v>
      </c>
    </row>
    <row r="43" spans="1:9" ht="25.5" customHeight="1" x14ac:dyDescent="0.25">
      <c r="A43" s="13"/>
      <c r="B43" s="6"/>
      <c r="C43" s="12" t="s">
        <v>47</v>
      </c>
      <c r="D43" s="27">
        <v>0</v>
      </c>
      <c r="E43" s="24">
        <v>0</v>
      </c>
      <c r="F43" s="24">
        <f t="shared" si="10"/>
        <v>0</v>
      </c>
      <c r="G43" s="28">
        <v>0</v>
      </c>
      <c r="H43" s="25">
        <v>0</v>
      </c>
      <c r="I43" s="25">
        <f t="shared" si="11"/>
        <v>0</v>
      </c>
    </row>
    <row r="44" spans="1:9" ht="25.5" customHeight="1" x14ac:dyDescent="0.25">
      <c r="A44" s="13"/>
      <c r="B44" s="6"/>
      <c r="C44" s="12" t="s">
        <v>46</v>
      </c>
      <c r="D44" s="27">
        <v>0</v>
      </c>
      <c r="E44" s="24">
        <v>0</v>
      </c>
      <c r="F44" s="24">
        <f t="shared" si="10"/>
        <v>0</v>
      </c>
      <c r="G44" s="28">
        <v>0</v>
      </c>
      <c r="H44" s="25">
        <v>0</v>
      </c>
      <c r="I44" s="25">
        <f t="shared" si="11"/>
        <v>0</v>
      </c>
    </row>
    <row r="45" spans="1:9" ht="25.5" customHeight="1" x14ac:dyDescent="0.25">
      <c r="A45" s="13"/>
      <c r="B45" s="6"/>
      <c r="C45" s="12" t="s">
        <v>45</v>
      </c>
      <c r="D45" s="27">
        <v>0</v>
      </c>
      <c r="E45" s="24">
        <v>0</v>
      </c>
      <c r="F45" s="24">
        <f t="shared" si="10"/>
        <v>0</v>
      </c>
      <c r="G45" s="28">
        <v>0</v>
      </c>
      <c r="H45" s="25">
        <v>0</v>
      </c>
      <c r="I45" s="25">
        <f t="shared" si="11"/>
        <v>0</v>
      </c>
    </row>
    <row r="46" spans="1:9" ht="25.5" customHeight="1" x14ac:dyDescent="0.25">
      <c r="A46" s="13"/>
      <c r="B46" s="6"/>
      <c r="C46" s="12" t="s">
        <v>44</v>
      </c>
      <c r="D46" s="27">
        <v>0</v>
      </c>
      <c r="E46" s="24">
        <v>0</v>
      </c>
      <c r="F46" s="24">
        <f t="shared" si="10"/>
        <v>0</v>
      </c>
      <c r="G46" s="28">
        <v>0</v>
      </c>
      <c r="H46" s="25">
        <v>0</v>
      </c>
      <c r="I46" s="25">
        <f t="shared" si="11"/>
        <v>0</v>
      </c>
    </row>
    <row r="47" spans="1:9" ht="25.5" customHeight="1" x14ac:dyDescent="0.25">
      <c r="A47" s="13"/>
      <c r="B47" s="38" t="s">
        <v>43</v>
      </c>
      <c r="C47" s="39"/>
      <c r="D47" s="26">
        <f>SUM(D48:D56)</f>
        <v>789450</v>
      </c>
      <c r="E47" s="26">
        <f t="shared" ref="E47:I47" si="12">SUM(E48:E56)</f>
        <v>-330067.53000000003</v>
      </c>
      <c r="F47" s="26">
        <f t="shared" si="12"/>
        <v>459382.47</v>
      </c>
      <c r="G47" s="26">
        <f t="shared" si="12"/>
        <v>339725.57</v>
      </c>
      <c r="H47" s="26">
        <f t="shared" si="12"/>
        <v>339725.57</v>
      </c>
      <c r="I47" s="26">
        <f t="shared" si="12"/>
        <v>119656.89999999997</v>
      </c>
    </row>
    <row r="48" spans="1:9" ht="25.5" customHeight="1" x14ac:dyDescent="0.25">
      <c r="A48" s="13"/>
      <c r="B48" s="6"/>
      <c r="C48" s="12" t="s">
        <v>42</v>
      </c>
      <c r="D48" s="23">
        <v>50000</v>
      </c>
      <c r="E48" s="23">
        <v>44306.9</v>
      </c>
      <c r="F48" s="24">
        <f>D48+E48</f>
        <v>94306.9</v>
      </c>
      <c r="G48" s="23">
        <v>59350</v>
      </c>
      <c r="H48" s="23">
        <v>59350</v>
      </c>
      <c r="I48" s="25">
        <f>F48-G48</f>
        <v>34956.899999999994</v>
      </c>
    </row>
    <row r="49" spans="1:9" ht="25.5" customHeight="1" x14ac:dyDescent="0.25">
      <c r="A49" s="13"/>
      <c r="B49" s="6"/>
      <c r="C49" s="12" t="s">
        <v>41</v>
      </c>
      <c r="D49" s="23">
        <v>0</v>
      </c>
      <c r="E49" s="23">
        <v>0</v>
      </c>
      <c r="F49" s="24">
        <f t="shared" ref="F49:F56" si="13">D49+E49</f>
        <v>0</v>
      </c>
      <c r="G49" s="23">
        <v>0</v>
      </c>
      <c r="H49" s="23">
        <v>0</v>
      </c>
      <c r="I49" s="25">
        <f t="shared" ref="I49:I56" si="14">F49-G49</f>
        <v>0</v>
      </c>
    </row>
    <row r="50" spans="1:9" ht="25.5" customHeight="1" x14ac:dyDescent="0.25">
      <c r="A50" s="13"/>
      <c r="B50" s="6"/>
      <c r="C50" s="12" t="s">
        <v>40</v>
      </c>
      <c r="D50" s="23">
        <v>0</v>
      </c>
      <c r="E50" s="23">
        <v>0</v>
      </c>
      <c r="F50" s="24">
        <f t="shared" si="13"/>
        <v>0</v>
      </c>
      <c r="G50" s="23">
        <v>0</v>
      </c>
      <c r="H50" s="23">
        <v>0</v>
      </c>
      <c r="I50" s="25">
        <f t="shared" si="14"/>
        <v>0</v>
      </c>
    </row>
    <row r="51" spans="1:9" ht="25.5" customHeight="1" x14ac:dyDescent="0.25">
      <c r="A51" s="13"/>
      <c r="B51" s="6"/>
      <c r="C51" s="12" t="s">
        <v>39</v>
      </c>
      <c r="D51" s="23">
        <v>42750</v>
      </c>
      <c r="E51" s="23">
        <v>10698.28</v>
      </c>
      <c r="F51" s="24">
        <f t="shared" si="13"/>
        <v>53448.28</v>
      </c>
      <c r="G51" s="23">
        <v>53448.28</v>
      </c>
      <c r="H51" s="23">
        <v>53448.28</v>
      </c>
      <c r="I51" s="25">
        <f t="shared" si="14"/>
        <v>0</v>
      </c>
    </row>
    <row r="52" spans="1:9" ht="25.5" customHeight="1" x14ac:dyDescent="0.25">
      <c r="A52" s="13"/>
      <c r="B52" s="6"/>
      <c r="C52" s="12" t="s">
        <v>38</v>
      </c>
      <c r="D52" s="23">
        <v>0</v>
      </c>
      <c r="E52" s="23">
        <v>0</v>
      </c>
      <c r="F52" s="24">
        <f t="shared" si="13"/>
        <v>0</v>
      </c>
      <c r="G52" s="23">
        <v>0</v>
      </c>
      <c r="H52" s="23">
        <v>0</v>
      </c>
      <c r="I52" s="25">
        <f t="shared" si="14"/>
        <v>0</v>
      </c>
    </row>
    <row r="53" spans="1:9" ht="25.5" customHeight="1" x14ac:dyDescent="0.25">
      <c r="A53" s="13"/>
      <c r="B53" s="6"/>
      <c r="C53" s="12" t="s">
        <v>37</v>
      </c>
      <c r="D53" s="23">
        <v>696700</v>
      </c>
      <c r="E53" s="23">
        <v>-385072.71</v>
      </c>
      <c r="F53" s="24">
        <f t="shared" si="13"/>
        <v>311627.28999999998</v>
      </c>
      <c r="G53" s="23">
        <v>226927.29</v>
      </c>
      <c r="H53" s="23">
        <v>226927.29</v>
      </c>
      <c r="I53" s="25">
        <f t="shared" si="14"/>
        <v>84699.999999999971</v>
      </c>
    </row>
    <row r="54" spans="1:9" ht="25.5" customHeight="1" x14ac:dyDescent="0.25">
      <c r="A54" s="13"/>
      <c r="B54" s="6"/>
      <c r="C54" s="12" t="s">
        <v>36</v>
      </c>
      <c r="D54" s="23">
        <v>0</v>
      </c>
      <c r="E54" s="23">
        <v>0</v>
      </c>
      <c r="F54" s="24">
        <f t="shared" si="13"/>
        <v>0</v>
      </c>
      <c r="G54" s="23">
        <v>0</v>
      </c>
      <c r="H54" s="23">
        <v>0</v>
      </c>
      <c r="I54" s="25">
        <f t="shared" si="14"/>
        <v>0</v>
      </c>
    </row>
    <row r="55" spans="1:9" ht="25.5" customHeight="1" x14ac:dyDescent="0.25">
      <c r="A55" s="13"/>
      <c r="B55" s="6"/>
      <c r="C55" s="12" t="s">
        <v>35</v>
      </c>
      <c r="D55" s="23">
        <v>0</v>
      </c>
      <c r="E55" s="23">
        <v>0</v>
      </c>
      <c r="F55" s="24">
        <f t="shared" si="13"/>
        <v>0</v>
      </c>
      <c r="G55" s="23">
        <v>0</v>
      </c>
      <c r="H55" s="23">
        <v>0</v>
      </c>
      <c r="I55" s="25">
        <f t="shared" si="14"/>
        <v>0</v>
      </c>
    </row>
    <row r="56" spans="1:9" ht="25.5" customHeight="1" x14ac:dyDescent="0.25">
      <c r="A56" s="13"/>
      <c r="B56" s="6"/>
      <c r="C56" s="12" t="s">
        <v>34</v>
      </c>
      <c r="D56" s="23">
        <v>0</v>
      </c>
      <c r="E56" s="23">
        <v>0</v>
      </c>
      <c r="F56" s="24">
        <f t="shared" si="13"/>
        <v>0</v>
      </c>
      <c r="G56" s="23">
        <v>0</v>
      </c>
      <c r="H56" s="23">
        <v>0</v>
      </c>
      <c r="I56" s="25">
        <f t="shared" si="14"/>
        <v>0</v>
      </c>
    </row>
    <row r="57" spans="1:9" ht="25.5" customHeight="1" x14ac:dyDescent="0.25">
      <c r="A57" s="13"/>
      <c r="B57" s="38" t="s">
        <v>33</v>
      </c>
      <c r="C57" s="39"/>
      <c r="D57" s="26">
        <f>SUM(D58:D60)</f>
        <v>4183082.5</v>
      </c>
      <c r="E57" s="26">
        <f t="shared" ref="E57:I57" si="15">SUM(E58:E60)</f>
        <v>7365883.2799999993</v>
      </c>
      <c r="F57" s="26">
        <f t="shared" si="15"/>
        <v>11548965.779999999</v>
      </c>
      <c r="G57" s="26">
        <f t="shared" si="15"/>
        <v>10201352</v>
      </c>
      <c r="H57" s="26">
        <f t="shared" si="15"/>
        <v>10201352</v>
      </c>
      <c r="I57" s="26">
        <f t="shared" si="15"/>
        <v>1347613.7799999991</v>
      </c>
    </row>
    <row r="58" spans="1:9" ht="25.5" customHeight="1" x14ac:dyDescent="0.25">
      <c r="A58" s="13"/>
      <c r="B58" s="6"/>
      <c r="C58" s="12" t="s">
        <v>32</v>
      </c>
      <c r="D58" s="23">
        <v>4183082.5</v>
      </c>
      <c r="E58" s="23">
        <v>5643393.0099999998</v>
      </c>
      <c r="F58" s="24">
        <f>D58+E58</f>
        <v>9826475.5099999998</v>
      </c>
      <c r="G58" s="23">
        <v>8565139.2200000007</v>
      </c>
      <c r="H58" s="23">
        <v>8565139.2200000007</v>
      </c>
      <c r="I58" s="25">
        <f>F58-G58</f>
        <v>1261336.2899999991</v>
      </c>
    </row>
    <row r="59" spans="1:9" ht="25.5" customHeight="1" x14ac:dyDescent="0.25">
      <c r="A59" s="15"/>
      <c r="B59" s="7"/>
      <c r="C59" s="14" t="s">
        <v>31</v>
      </c>
      <c r="D59" s="32">
        <v>0</v>
      </c>
      <c r="E59" s="32">
        <v>1722490.27</v>
      </c>
      <c r="F59" s="33">
        <f t="shared" ref="F59:F60" si="16">D59+E59</f>
        <v>1722490.27</v>
      </c>
      <c r="G59" s="32">
        <v>1636212.78</v>
      </c>
      <c r="H59" s="32">
        <v>1636212.78</v>
      </c>
      <c r="I59" s="34">
        <f t="shared" ref="I59:I60" si="17">F59-G59</f>
        <v>86277.489999999991</v>
      </c>
    </row>
    <row r="60" spans="1:9" ht="25.5" customHeight="1" x14ac:dyDescent="0.25">
      <c r="A60" s="13"/>
      <c r="B60" s="6"/>
      <c r="C60" s="12" t="s">
        <v>30</v>
      </c>
      <c r="D60" s="23">
        <v>0</v>
      </c>
      <c r="E60" s="23">
        <v>0</v>
      </c>
      <c r="F60" s="24">
        <f t="shared" si="16"/>
        <v>0</v>
      </c>
      <c r="G60" s="23">
        <v>0</v>
      </c>
      <c r="H60" s="23">
        <v>0</v>
      </c>
      <c r="I60" s="25">
        <f t="shared" si="17"/>
        <v>0</v>
      </c>
    </row>
    <row r="61" spans="1:9" ht="25.5" customHeight="1" x14ac:dyDescent="0.25">
      <c r="A61" s="13"/>
      <c r="B61" s="38" t="s">
        <v>29</v>
      </c>
      <c r="C61" s="39"/>
      <c r="D61" s="26">
        <f>SUM(D62:D68)</f>
        <v>0</v>
      </c>
      <c r="E61" s="26">
        <f t="shared" ref="E61:I61" si="18">SUM(E62:E68)</f>
        <v>0</v>
      </c>
      <c r="F61" s="26">
        <f t="shared" si="18"/>
        <v>0</v>
      </c>
      <c r="G61" s="29">
        <f t="shared" si="18"/>
        <v>0</v>
      </c>
      <c r="H61" s="29">
        <f t="shared" si="18"/>
        <v>0</v>
      </c>
      <c r="I61" s="26">
        <f t="shared" si="18"/>
        <v>0</v>
      </c>
    </row>
    <row r="62" spans="1:9" ht="25.5" customHeight="1" x14ac:dyDescent="0.25">
      <c r="A62" s="13"/>
      <c r="B62" s="6"/>
      <c r="C62" s="12" t="s">
        <v>28</v>
      </c>
      <c r="D62" s="27">
        <v>0</v>
      </c>
      <c r="E62" s="24">
        <v>0</v>
      </c>
      <c r="F62" s="24">
        <f>D62+E62</f>
        <v>0</v>
      </c>
      <c r="G62" s="23">
        <v>0</v>
      </c>
      <c r="H62" s="23">
        <v>0</v>
      </c>
      <c r="I62" s="25">
        <f>F62-G62</f>
        <v>0</v>
      </c>
    </row>
    <row r="63" spans="1:9" ht="25.5" customHeight="1" x14ac:dyDescent="0.25">
      <c r="A63" s="13"/>
      <c r="B63" s="6"/>
      <c r="C63" s="12" t="s">
        <v>27</v>
      </c>
      <c r="D63" s="27">
        <v>0</v>
      </c>
      <c r="E63" s="24">
        <v>0</v>
      </c>
      <c r="F63" s="24">
        <f t="shared" ref="F63:F68" si="19">D63+E63</f>
        <v>0</v>
      </c>
      <c r="G63" s="23">
        <v>0</v>
      </c>
      <c r="H63" s="23">
        <v>0</v>
      </c>
      <c r="I63" s="25">
        <f t="shared" ref="I63:I68" si="20">F63-G63</f>
        <v>0</v>
      </c>
    </row>
    <row r="64" spans="1:9" ht="25.5" customHeight="1" x14ac:dyDescent="0.25">
      <c r="A64" s="13"/>
      <c r="B64" s="6"/>
      <c r="C64" s="12" t="s">
        <v>26</v>
      </c>
      <c r="D64" s="27">
        <v>0</v>
      </c>
      <c r="E64" s="24">
        <v>0</v>
      </c>
      <c r="F64" s="24">
        <f t="shared" si="19"/>
        <v>0</v>
      </c>
      <c r="G64" s="23">
        <v>0</v>
      </c>
      <c r="H64" s="23">
        <v>0</v>
      </c>
      <c r="I64" s="25">
        <f t="shared" si="20"/>
        <v>0</v>
      </c>
    </row>
    <row r="65" spans="1:9" ht="25.5" customHeight="1" x14ac:dyDescent="0.25">
      <c r="A65" s="13"/>
      <c r="B65" s="6"/>
      <c r="C65" s="12" t="s">
        <v>25</v>
      </c>
      <c r="D65" s="27">
        <v>0</v>
      </c>
      <c r="E65" s="24">
        <v>0</v>
      </c>
      <c r="F65" s="24">
        <f t="shared" si="19"/>
        <v>0</v>
      </c>
      <c r="G65" s="23">
        <v>0</v>
      </c>
      <c r="H65" s="23">
        <v>0</v>
      </c>
      <c r="I65" s="25">
        <f t="shared" si="20"/>
        <v>0</v>
      </c>
    </row>
    <row r="66" spans="1:9" ht="25.5" customHeight="1" x14ac:dyDescent="0.25">
      <c r="A66" s="13"/>
      <c r="B66" s="6"/>
      <c r="C66" s="12" t="s">
        <v>24</v>
      </c>
      <c r="D66" s="27">
        <v>0</v>
      </c>
      <c r="E66" s="24">
        <v>0</v>
      </c>
      <c r="F66" s="24">
        <f t="shared" si="19"/>
        <v>0</v>
      </c>
      <c r="G66" s="23">
        <v>0</v>
      </c>
      <c r="H66" s="23">
        <v>0</v>
      </c>
      <c r="I66" s="25">
        <f t="shared" si="20"/>
        <v>0</v>
      </c>
    </row>
    <row r="67" spans="1:9" ht="25.5" customHeight="1" x14ac:dyDescent="0.25">
      <c r="A67" s="13"/>
      <c r="B67" s="6"/>
      <c r="C67" s="12" t="s">
        <v>23</v>
      </c>
      <c r="D67" s="27">
        <v>0</v>
      </c>
      <c r="E67" s="24">
        <v>0</v>
      </c>
      <c r="F67" s="24">
        <f t="shared" si="19"/>
        <v>0</v>
      </c>
      <c r="G67" s="23">
        <v>0</v>
      </c>
      <c r="H67" s="23">
        <v>0</v>
      </c>
      <c r="I67" s="25">
        <f t="shared" si="20"/>
        <v>0</v>
      </c>
    </row>
    <row r="68" spans="1:9" ht="25.5" customHeight="1" x14ac:dyDescent="0.25">
      <c r="A68" s="13"/>
      <c r="B68" s="6"/>
      <c r="C68" s="12" t="s">
        <v>22</v>
      </c>
      <c r="D68" s="27">
        <v>0</v>
      </c>
      <c r="E68" s="24">
        <v>0</v>
      </c>
      <c r="F68" s="24">
        <f t="shared" si="19"/>
        <v>0</v>
      </c>
      <c r="G68" s="23">
        <v>0</v>
      </c>
      <c r="H68" s="23">
        <v>0</v>
      </c>
      <c r="I68" s="25">
        <f t="shared" si="20"/>
        <v>0</v>
      </c>
    </row>
    <row r="69" spans="1:9" ht="25.5" customHeight="1" x14ac:dyDescent="0.25">
      <c r="A69" s="13"/>
      <c r="B69" s="38" t="s">
        <v>21</v>
      </c>
      <c r="C69" s="39"/>
      <c r="D69" s="26">
        <f>SUM(D70:D72)</f>
        <v>0</v>
      </c>
      <c r="E69" s="26">
        <f t="shared" ref="E69:I69" si="21">SUM(E70:E72)</f>
        <v>0</v>
      </c>
      <c r="F69" s="26">
        <f t="shared" si="21"/>
        <v>0</v>
      </c>
      <c r="G69" s="26">
        <f t="shared" si="21"/>
        <v>0</v>
      </c>
      <c r="H69" s="26">
        <f t="shared" si="21"/>
        <v>0</v>
      </c>
      <c r="I69" s="26">
        <f t="shared" si="21"/>
        <v>0</v>
      </c>
    </row>
    <row r="70" spans="1:9" ht="25.5" customHeight="1" x14ac:dyDescent="0.25">
      <c r="A70" s="13"/>
      <c r="B70" s="6"/>
      <c r="C70" s="12" t="s">
        <v>20</v>
      </c>
      <c r="D70" s="27">
        <v>0</v>
      </c>
      <c r="E70" s="24">
        <v>0</v>
      </c>
      <c r="F70" s="24">
        <f>D70+E70</f>
        <v>0</v>
      </c>
      <c r="G70" s="28">
        <v>0</v>
      </c>
      <c r="H70" s="25">
        <v>0</v>
      </c>
      <c r="I70" s="25">
        <f>F70-G70</f>
        <v>0</v>
      </c>
    </row>
    <row r="71" spans="1:9" ht="25.5" customHeight="1" x14ac:dyDescent="0.25">
      <c r="A71" s="13"/>
      <c r="B71" s="6"/>
      <c r="C71" s="12" t="s">
        <v>19</v>
      </c>
      <c r="D71" s="27">
        <v>0</v>
      </c>
      <c r="E71" s="24">
        <v>0</v>
      </c>
      <c r="F71" s="24">
        <f t="shared" ref="F71:F72" si="22">D71+E71</f>
        <v>0</v>
      </c>
      <c r="G71" s="28">
        <v>0</v>
      </c>
      <c r="H71" s="25">
        <v>0</v>
      </c>
      <c r="I71" s="25">
        <f t="shared" ref="I71:I72" si="23">F71-G71</f>
        <v>0</v>
      </c>
    </row>
    <row r="72" spans="1:9" ht="25.5" customHeight="1" x14ac:dyDescent="0.25">
      <c r="A72" s="13"/>
      <c r="B72" s="6"/>
      <c r="C72" s="12" t="s">
        <v>18</v>
      </c>
      <c r="D72" s="27">
        <v>0</v>
      </c>
      <c r="E72" s="24">
        <v>0</v>
      </c>
      <c r="F72" s="24">
        <f t="shared" si="22"/>
        <v>0</v>
      </c>
      <c r="G72" s="28">
        <v>0</v>
      </c>
      <c r="H72" s="25">
        <v>0</v>
      </c>
      <c r="I72" s="25">
        <f t="shared" si="23"/>
        <v>0</v>
      </c>
    </row>
    <row r="73" spans="1:9" ht="25.5" customHeight="1" x14ac:dyDescent="0.25">
      <c r="A73" s="13"/>
      <c r="B73" s="38" t="s">
        <v>17</v>
      </c>
      <c r="C73" s="39"/>
      <c r="D73" s="26">
        <f>SUM(D74:D80)</f>
        <v>100000</v>
      </c>
      <c r="E73" s="26">
        <f t="shared" ref="E73:I73" si="24">SUM(E74:E80)</f>
        <v>0</v>
      </c>
      <c r="F73" s="26">
        <f t="shared" si="24"/>
        <v>100000</v>
      </c>
      <c r="G73" s="26">
        <f t="shared" si="24"/>
        <v>0</v>
      </c>
      <c r="H73" s="26">
        <f t="shared" si="24"/>
        <v>0</v>
      </c>
      <c r="I73" s="26">
        <f t="shared" si="24"/>
        <v>100000</v>
      </c>
    </row>
    <row r="74" spans="1:9" ht="25.5" customHeight="1" x14ac:dyDescent="0.25">
      <c r="A74" s="13"/>
      <c r="B74" s="6"/>
      <c r="C74" s="12" t="s">
        <v>16</v>
      </c>
      <c r="D74" s="27">
        <v>0</v>
      </c>
      <c r="E74" s="24">
        <v>0</v>
      </c>
      <c r="F74" s="24">
        <f>D74+E74</f>
        <v>0</v>
      </c>
      <c r="G74" s="28">
        <v>0</v>
      </c>
      <c r="H74" s="25">
        <v>0</v>
      </c>
      <c r="I74" s="25">
        <f>F74-G74</f>
        <v>0</v>
      </c>
    </row>
    <row r="75" spans="1:9" ht="25.5" customHeight="1" x14ac:dyDescent="0.25">
      <c r="A75" s="13"/>
      <c r="B75" s="6"/>
      <c r="C75" s="12" t="s">
        <v>15</v>
      </c>
      <c r="D75" s="24">
        <v>0</v>
      </c>
      <c r="E75" s="24">
        <v>0</v>
      </c>
      <c r="F75" s="24">
        <f t="shared" ref="F75:F80" si="25">D75+E75</f>
        <v>0</v>
      </c>
      <c r="G75" s="28">
        <v>0</v>
      </c>
      <c r="H75" s="25">
        <v>0</v>
      </c>
      <c r="I75" s="25">
        <f t="shared" ref="I75:I80" si="26">F75-G75</f>
        <v>0</v>
      </c>
    </row>
    <row r="76" spans="1:9" ht="25.5" customHeight="1" x14ac:dyDescent="0.25">
      <c r="A76" s="15"/>
      <c r="B76" s="7"/>
      <c r="C76" s="14" t="s">
        <v>14</v>
      </c>
      <c r="D76" s="33">
        <v>0</v>
      </c>
      <c r="E76" s="33">
        <v>0</v>
      </c>
      <c r="F76" s="33">
        <f t="shared" si="25"/>
        <v>0</v>
      </c>
      <c r="G76" s="36">
        <v>0</v>
      </c>
      <c r="H76" s="34">
        <v>0</v>
      </c>
      <c r="I76" s="34">
        <f t="shared" si="26"/>
        <v>0</v>
      </c>
    </row>
    <row r="77" spans="1:9" ht="25.5" customHeight="1" x14ac:dyDescent="0.25">
      <c r="A77" s="13"/>
      <c r="B77" s="6"/>
      <c r="C77" s="12" t="s">
        <v>13</v>
      </c>
      <c r="D77" s="24">
        <v>0</v>
      </c>
      <c r="E77" s="24">
        <v>0</v>
      </c>
      <c r="F77" s="24">
        <f t="shared" si="25"/>
        <v>0</v>
      </c>
      <c r="G77" s="28">
        <v>0</v>
      </c>
      <c r="H77" s="25">
        <v>0</v>
      </c>
      <c r="I77" s="25">
        <f t="shared" si="26"/>
        <v>0</v>
      </c>
    </row>
    <row r="78" spans="1:9" ht="25.5" customHeight="1" x14ac:dyDescent="0.25">
      <c r="A78" s="13"/>
      <c r="B78" s="6"/>
      <c r="C78" s="12" t="s">
        <v>12</v>
      </c>
      <c r="D78" s="24">
        <v>0</v>
      </c>
      <c r="E78" s="24">
        <v>0</v>
      </c>
      <c r="F78" s="24">
        <f t="shared" si="25"/>
        <v>0</v>
      </c>
      <c r="G78" s="28">
        <v>0</v>
      </c>
      <c r="H78" s="25">
        <v>0</v>
      </c>
      <c r="I78" s="25">
        <f t="shared" si="26"/>
        <v>0</v>
      </c>
    </row>
    <row r="79" spans="1:9" ht="25.5" customHeight="1" x14ac:dyDescent="0.25">
      <c r="A79" s="13"/>
      <c r="B79" s="6"/>
      <c r="C79" s="12" t="s">
        <v>11</v>
      </c>
      <c r="D79" s="27">
        <v>0</v>
      </c>
      <c r="E79" s="24">
        <v>0</v>
      </c>
      <c r="F79" s="24">
        <f t="shared" si="25"/>
        <v>0</v>
      </c>
      <c r="G79" s="28">
        <v>0</v>
      </c>
      <c r="H79" s="25">
        <v>0</v>
      </c>
      <c r="I79" s="25">
        <f t="shared" si="26"/>
        <v>0</v>
      </c>
    </row>
    <row r="80" spans="1:9" ht="25.5" customHeight="1" x14ac:dyDescent="0.25">
      <c r="A80" s="13"/>
      <c r="B80" s="7"/>
      <c r="C80" s="14" t="s">
        <v>10</v>
      </c>
      <c r="D80" s="27">
        <v>100000</v>
      </c>
      <c r="E80" s="24">
        <v>0</v>
      </c>
      <c r="F80" s="24">
        <f t="shared" si="25"/>
        <v>100000</v>
      </c>
      <c r="G80" s="30">
        <v>0</v>
      </c>
      <c r="H80" s="31">
        <v>0</v>
      </c>
      <c r="I80" s="25">
        <f t="shared" si="26"/>
        <v>100000</v>
      </c>
    </row>
    <row r="81" spans="2:9" ht="20.100000000000001" customHeight="1" x14ac:dyDescent="0.25">
      <c r="B81" s="5"/>
      <c r="C81" s="4" t="s">
        <v>9</v>
      </c>
      <c r="D81" s="17">
        <f>D9+D17+D27+D37+D47+D57+D61+D69+D73</f>
        <v>75803960.539999992</v>
      </c>
      <c r="E81" s="17">
        <f>E9+E17+E27+E37+E47+E57+E61+E69+E73</f>
        <v>4028659.8899999997</v>
      </c>
      <c r="F81" s="17">
        <f>F9+F17+F27+F37+F47+F57+F61+F69+F73</f>
        <v>79832620.430000007</v>
      </c>
      <c r="G81" s="17">
        <f t="shared" ref="G81:I81" si="27">G9+G17+G27+G37+G47+G57+G61+G69+G73</f>
        <v>44039822.449999996</v>
      </c>
      <c r="H81" s="17">
        <f t="shared" si="27"/>
        <v>42817375.659999996</v>
      </c>
      <c r="I81" s="17">
        <f t="shared" si="27"/>
        <v>35792797.980000004</v>
      </c>
    </row>
    <row r="82" spans="2:9" x14ac:dyDescent="0.25">
      <c r="B82" s="3"/>
      <c r="C82" s="3"/>
      <c r="D82" s="18"/>
      <c r="E82" s="3"/>
      <c r="F82" s="3"/>
      <c r="G82" s="3"/>
      <c r="H82" s="3"/>
      <c r="I82" s="3"/>
    </row>
    <row r="83" spans="2:9" s="1" customFormat="1" x14ac:dyDescent="0.25">
      <c r="D83" s="19"/>
    </row>
    <row r="84" spans="2:9" s="1" customFormat="1" x14ac:dyDescent="0.25">
      <c r="D84" s="19"/>
    </row>
    <row r="87" spans="2:9" s="2" customFormat="1" ht="12.75" x14ac:dyDescent="0.2">
      <c r="D87" s="20"/>
    </row>
    <row r="88" spans="2:9" s="2" customFormat="1" ht="12.75" x14ac:dyDescent="0.2">
      <c r="D88" s="20"/>
    </row>
    <row r="89" spans="2:9" s="2" customFormat="1" ht="12.75" x14ac:dyDescent="0.2">
      <c r="D89" s="20"/>
    </row>
    <row r="90" spans="2:9" s="2" customFormat="1" ht="12.75" x14ac:dyDescent="0.2">
      <c r="D90" s="20"/>
    </row>
    <row r="91" spans="2:9" s="2" customFormat="1" ht="12.75" x14ac:dyDescent="0.2">
      <c r="D91" s="20"/>
    </row>
    <row r="92" spans="2:9" s="2" customFormat="1" ht="12.75" x14ac:dyDescent="0.2">
      <c r="D92" s="20"/>
    </row>
    <row r="93" spans="2:9" s="2" customFormat="1" ht="12.75" x14ac:dyDescent="0.2">
      <c r="D93" s="20"/>
    </row>
    <row r="94" spans="2:9" s="2" customFormat="1" ht="12.75" x14ac:dyDescent="0.2">
      <c r="D94" s="20"/>
    </row>
    <row r="95" spans="2:9" s="1" customFormat="1" x14ac:dyDescent="0.25">
      <c r="D95" s="19"/>
    </row>
  </sheetData>
  <mergeCells count="16">
    <mergeCell ref="B1:I1"/>
    <mergeCell ref="B2:I2"/>
    <mergeCell ref="B3:I3"/>
    <mergeCell ref="B4:I4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2024-07-15T22:26:18Z</cp:lastPrinted>
  <dcterms:created xsi:type="dcterms:W3CDTF">2022-07-14T15:07:26Z</dcterms:created>
  <dcterms:modified xsi:type="dcterms:W3CDTF">2024-07-15T23:10:56Z</dcterms:modified>
</cp:coreProperties>
</file>